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2_夏\"/>
    </mc:Choice>
  </mc:AlternateContent>
  <workbookProtection workbookPassword="C18B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6" l="1"/>
  <c r="E2" i="17" l="1"/>
  <c r="G8" i="17" s="1"/>
  <c r="F5" i="16"/>
  <c r="F6" i="16" l="1"/>
  <c r="H4" i="16"/>
  <c r="H5" i="16"/>
  <c r="H3" i="16"/>
  <c r="H6" i="16"/>
  <c r="H2" i="16"/>
  <c r="H7" i="16"/>
  <c r="F4" i="16"/>
  <c r="G4" i="17"/>
  <c r="E10" i="17"/>
  <c r="G9" i="17"/>
  <c r="G2" i="17"/>
  <c r="G10" i="17"/>
  <c r="G3" i="17"/>
  <c r="G6" i="17"/>
  <c r="G7" i="17"/>
  <c r="G5" i="17"/>
  <c r="E4" i="17"/>
  <c r="E5" i="17"/>
  <c r="E7" i="17"/>
  <c r="E8" i="17"/>
  <c r="E3" i="17"/>
  <c r="E6" i="17"/>
  <c r="E9" i="17"/>
  <c r="F7" i="16"/>
  <c r="F3" i="16"/>
  <c r="E4" i="15"/>
  <c r="E3" i="15"/>
  <c r="E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<sst xmlns="http://schemas.openxmlformats.org/spreadsheetml/2006/main" count="1014" uniqueCount="281">
  <si>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</si>
  <si>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</si>
  <si>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</si>
  <si>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</si>
  <si>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</si>
  <si>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</si>
  <si>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</si>
  <si>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</si>
  <si>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</si>
  <si>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</si>
  <si>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</si>
  <si>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</si>
  <si>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</si>
  <si>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</si>
  <si>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</si>
  <si>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</si>
  <si>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</si>
  <si>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</si>
  <si>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</si>
  <si>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</si>
  <si>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</si>
  <si>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</si>
  <si>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</si>
  <si>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</si>
  <si>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</si>
  <si>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</si>
  <si>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</si>
  <si>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</si>
  <si>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</si>
  <si>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</si>
  <si>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</si>
  <si>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</si>
  <si>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</si>
  <si>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</si>
  <si>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</si>
  <si>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</si>
  <si>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</si>
  <si>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</si>
  <si>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</si>
  <si>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</si>
  <si>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</si>
  <si>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</si>
  <si>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</si>
  <si>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</si>
  <si>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</si>
  <si>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</si>
  <si>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</si>
  <si>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</si>
  <si>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</si>
  <si>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</si>
  <si>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</si>
  <si>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</si>
  <si>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</si>
  <si>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</si>
  <si>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</si>
  <si>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</si>
  <si>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</si>
  <si>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</si>
  <si>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</si>
  <si>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</si>
  <si>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</si>
  <si>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</si>
  <si>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</si>
  <si>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</si>
  <si>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</si>
  <si>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</si>
  <si>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</si>
  <si>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</si>
  <si>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</si>
  <si>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</si>
  <si>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</si>
  <si>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</si>
  <si>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</si>
  <si>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</si>
  <si>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</si>
  <si>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</si>
  <si>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</si>
  <si>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</si>
  <si>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</si>
  <si>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</si>
  <si>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</si>
  <si>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</si>
  <si>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</si>
  <si>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</si>
  <si>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</si>
  <si>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</si>
  <si>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</si>
  <si>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</si>
  <si>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</si>
  <si>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</si>
  <si>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</si>
  <si>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</si>
  <si>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</si>
  <si>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</si>
  <si>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</si>
  <si>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</si>
  <si>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</si>
  <si>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</si>
  <si>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</si>
  <si>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</si>
  <si>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</si>
  <si>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</si>
  <si>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</si>
  <si>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</si>
  <si>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</si>
  <si>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</si>
  <si>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</si>
  <si>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</si>
  <si>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</si>
  <si>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</si>
  <si>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</si>
  <si>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</si>
  <si>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</si>
  <si>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</si>
  <si>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</si>
  <si>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</si>
  <si>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</si>
  <si>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</si>
  <si>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</si>
  <si>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</si>
  <si>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</si>
  <si>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</si>
  <si>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</si>
  <si>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</si>
  <si>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</si>
  <si>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</si>
  <si>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</si>
  <si>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</si>
  <si>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</si>
  <si>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</si>
  <si>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</si>
  <si>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</si>
  <si>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</si>
  <si>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</si>
  <si>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</si>
  <si>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</si>
  <si>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</si>
  <si>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</si>
  <si>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</si>
  <si>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</si>
  <si>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</si>
  <si>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</si>
  <si>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</si>
  <si>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</si>
  <si>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</si>
  <si>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</si>
  <si>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</si>
  <si>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</si>
  <si>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</si>
  <si>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</si>
  <si>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</si>
  <si>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</si>
  <si>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</si>
  <si>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</si>
  <si>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</si>
  <si>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</si>
  <si>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</si>
  <si>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</si>
  <si>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</si>
  <si>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</si>
  <si>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</si>
  <si>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</si>
  <si>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</si>
  <si>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</si>
  <si>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</si>
  <si>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</si>
  <si>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</si>
  <si>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</si>
  <si>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</si>
  <si>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</si>
  <si>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</si>
  <si>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</si>
  <si>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</si>
  <si>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</si>
  <si>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</si>
  <si>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</si>
  <si>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</si>
  <si>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</si>
  <si>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</si>
  <si>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</si>
  <si>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</si>
  <si>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</si>
  <si>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</si>
  <si>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</si>
  <si>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</si>
  <si>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</si>
  <si>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</si>
  <si>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</si>
  <si>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</si>
  <si>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</si>
  <si>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</si>
  <si>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</si>
  <si>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</si>
  <si>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</si>
  <si>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</si>
  <si>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</si>
  <si>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</si>
  <si>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</si>
  <si>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</si>
  <si>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</si>
  <si>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</si>
  <si>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</si>
  <si>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</si>
  <si>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</si>
  <si>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</si>
  <si>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</si>
  <si>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</si>
  <si>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</si>
  <si>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</si>
  <si>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</si>
  <si>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</si>
  <si>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</si>
  <si>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</si>
  <si>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</si>
  <si>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</si>
  <si>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</si>
  <si>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</si>
  <si>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</si>
  <si>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</si>
  <si>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</si>
  <si>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</si>
  <si>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</si>
  <si>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</si>
  <si>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</si>
  <si>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</si>
  <si>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</si>
  <si>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</si>
  <si>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</si>
  <si>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</si>
  <si>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</si>
  <si>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</si>
  <si>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</si>
  <si>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</si>
  <si>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</si>
  <si>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</si>
  <si>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</si>
  <si>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</si>
  <si>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</si>
  <si>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</si>
  <si>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</si>
  <si>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</si>
  <si>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</si>
  <si>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</si>
  <si>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</si>
  <si>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</si>
  <si>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</si>
  <si>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</si>
  <si>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</si>
  <si>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</si>
  <si>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</si>
  <si>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</si>
  <si>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</si>
  <si>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</si>
  <si>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</si>
  <si>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</si>
  <si>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</si>
  <si>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</si>
  <si>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</si>
  <si>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</si>
  <si>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</si>
  <si>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</si>
  <si>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</si>
  <si>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</si>
  <si>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</si>
  <si>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</si>
  <si>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</si>
  <si>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</si>
  <si>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</si>
  <si>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Ⅰ種行政</t>
    <phoneticPr fontId="1"/>
  </si>
  <si>
    <t>Ⅰ種農政技術（農業）</t>
    <phoneticPr fontId="1"/>
  </si>
  <si>
    <t>Ⅰ種農政技術（森林）</t>
    <phoneticPr fontId="1"/>
  </si>
  <si>
    <t>Ⅰ種水産</t>
    <rPh sb="2" eb="4">
      <t>スイサン</t>
    </rPh>
    <phoneticPr fontId="1"/>
  </si>
  <si>
    <t>Ⅰ種総合土木</t>
    <phoneticPr fontId="1"/>
  </si>
  <si>
    <t>Ⅰ種建設技術（建築）</t>
    <phoneticPr fontId="1"/>
  </si>
  <si>
    <t>Ⅰ種環境技術</t>
    <rPh sb="2" eb="4">
      <t>カンキョウ</t>
    </rPh>
    <rPh sb="4" eb="6">
      <t>ギジュツ</t>
    </rPh>
    <phoneticPr fontId="1"/>
  </si>
  <si>
    <t>Ⅰ種機械</t>
    <phoneticPr fontId="1"/>
  </si>
  <si>
    <t>Ⅰ種電気</t>
    <phoneticPr fontId="1"/>
  </si>
  <si>
    <t>フルタイム</t>
  </si>
  <si>
    <t>フルタイム</t>
    <phoneticPr fontId="1"/>
  </si>
  <si>
    <t>Ⅰ種【行政】</t>
  </si>
  <si>
    <t>↑セルで直接リストを設定</t>
    <rPh sb="4" eb="6">
      <t>チョクセツ</t>
    </rPh>
    <rPh sb="10" eb="12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</si>
</sst>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2">
    <cellStyle name="標準" xfId="0" builtinId="0"/>
    <cellStyle name="標準 2" xfId="1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workbookViewId="0">
      <selection activeCell="B2" sqref="B2"/>
    </sheetView>
  </sheetViews>
  <sheetFormatPr defaultRowHeight="14.4" x14ac:dyDescent="0.2"/>
  <cols>
    <col min="1" max="1" width="20.5" bestFit="1" customWidth="1"/>
    <col min="2" max="2" width="31.5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</cols>
  <sheetData>
    <row r="1" spans="1:5" x14ac:dyDescent="0.2">
      <c r="A1" s="1" t="s">
        <v>266</v>
      </c>
      <c r="B1" s="2" t="s">
        <v>119</v>
      </c>
      <c r="D1" s="1" t="s">
        <v>162</v>
      </c>
      <c r="E1" s="2" t="s">
        <v>163</v>
      </c>
    </row>
    <row r="2" spans="1:5" x14ac:dyDescent="0.2">
      <c r="A2" s="3"/>
      <c r="B2" s="4"/>
      <c r="D2" s="10" t="s">
        <v>164</v>
      </c>
      <c r="E2" s="11"/>
    </row>
    <row r="3" spans="1:5" x14ac:dyDescent="0.2">
      <c r="D3" s="10"/>
      <c r="E3" s="11"/>
    </row>
    <row r="4" spans="1:5" x14ac:dyDescent="0.2">
      <c r="A4" s="1" t="s">
        <v>120</v>
      </c>
      <c r="B4" s="2" t="s">
        <v>121</v>
      </c>
      <c r="D4" s="10"/>
      <c r="E4" s="11"/>
    </row>
    <row r="5" spans="1:5" x14ac:dyDescent="0.2">
      <c r="A5" s="5"/>
      <c r="B5" s="4"/>
      <c r="D5" s="10"/>
      <c r="E5" s="11"/>
    </row>
    <row r="6" spans="1:5" x14ac:dyDescent="0.2">
      <c r="D6" s="10"/>
      <c r="E6" s="11"/>
    </row>
    <row r="7" spans="1:5" x14ac:dyDescent="0.2">
      <c r="A7" s="1" t="s">
        <v>122</v>
      </c>
      <c r="B7" s="2" t="s">
        <v>123</v>
      </c>
      <c r="D7" s="10"/>
      <c r="E7" s="11"/>
    </row>
    <row r="8" spans="1:5" x14ac:dyDescent="0.2">
      <c r="A8" s="5"/>
      <c r="B8" s="4"/>
      <c r="D8" s="10"/>
      <c r="E8" s="11"/>
    </row>
    <row r="9" spans="1:5" x14ac:dyDescent="0.2">
      <c r="D9" s="10"/>
      <c r="E9" s="11"/>
    </row>
    <row r="10" spans="1:5" x14ac:dyDescent="0.2">
      <c r="A10" s="1" t="s">
        <v>124</v>
      </c>
      <c r="B10" s="2" t="s">
        <v>125</v>
      </c>
      <c r="D10" s="10"/>
      <c r="E10" s="11"/>
    </row>
    <row r="11" spans="1:5" x14ac:dyDescent="0.2">
      <c r="A11" s="5"/>
      <c r="B11" s="12"/>
      <c r="D11" s="5"/>
      <c r="E11" s="12"/>
    </row>
  </sheetData>
  <sheetProtection password="C18B" sheet="1" objects="1" scenarios="1" selectLockedCells="1"/>
  <phoneticPr fontId="1"/>
  <conditionalFormatting sqref="E2">
    <cfRule type="expression" dxfId="18" priority="1">
      <formula>AND($D2&lt;&gt;"－",ISBLANK(E2))</formula>
    </cfRule>
  </conditionalFormatting>
  <dataValidations count="5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B2">
      <formula1>"Ⅰ種【行政】,Ⅰ種【農政技術（農業）】,Ⅰ種【農政技術（森林）】,Ⅰ種【水産】,Ⅰ種【総合土木】,Ⅰ種【建設技術（建築）】,Ⅰ種【環境技術】,Ⅰ種【機械】,Ⅰ種【電気】"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14" width="40.8984375" style="14" bestFit="1" customWidth="1"/>
    <col min="15" max="16384" width="8.69921875" style="14"/>
  </cols>
  <sheetData>
    <row r="1" spans="1:14" x14ac:dyDescent="0.2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2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2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2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2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2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8" width="40.8984375" style="14" bestFit="1" customWidth="1"/>
    <col min="9" max="16384" width="8.69921875" style="14"/>
  </cols>
  <sheetData>
    <row r="1" spans="1:8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2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2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H6" sqref="H6"/>
    </sheetView>
  </sheetViews>
  <sheetFormatPr defaultRowHeight="14.4" x14ac:dyDescent="0.2"/>
  <sheetData>
    <row r="1" spans="1:8" x14ac:dyDescent="0.2">
      <c r="A1" t="s">
        <v>139</v>
      </c>
      <c r="C1" s="35" t="s">
        <v>268</v>
      </c>
      <c r="F1" t="s">
        <v>144</v>
      </c>
      <c r="G1">
        <v>3</v>
      </c>
      <c r="H1" t="s">
        <v>278</v>
      </c>
    </row>
    <row r="2" spans="1:8" x14ac:dyDescent="0.2">
      <c r="A2" t="s">
        <v>140</v>
      </c>
      <c r="C2" s="35" t="s">
        <v>269</v>
      </c>
      <c r="F2" t="s">
        <v>145</v>
      </c>
      <c r="G2">
        <v>2</v>
      </c>
      <c r="H2" t="s">
        <v>159</v>
      </c>
    </row>
    <row r="3" spans="1:8" x14ac:dyDescent="0.2">
      <c r="C3" s="35" t="s">
        <v>270</v>
      </c>
      <c r="F3" t="s">
        <v>146</v>
      </c>
      <c r="G3">
        <v>3</v>
      </c>
      <c r="H3" t="s">
        <v>160</v>
      </c>
    </row>
    <row r="4" spans="1:8" x14ac:dyDescent="0.2">
      <c r="C4" s="35" t="s">
        <v>271</v>
      </c>
      <c r="F4" t="s">
        <v>147</v>
      </c>
      <c r="G4">
        <v>1</v>
      </c>
      <c r="H4" t="s">
        <v>263</v>
      </c>
    </row>
    <row r="5" spans="1:8" x14ac:dyDescent="0.2">
      <c r="C5" s="35" t="s">
        <v>272</v>
      </c>
      <c r="F5" t="s">
        <v>148</v>
      </c>
      <c r="G5">
        <v>1</v>
      </c>
      <c r="H5" t="s">
        <v>161</v>
      </c>
    </row>
    <row r="6" spans="1:8" x14ac:dyDescent="0.2">
      <c r="C6" s="35" t="s">
        <v>273</v>
      </c>
      <c r="F6" t="s">
        <v>149</v>
      </c>
      <c r="G6">
        <v>2</v>
      </c>
      <c r="H6" t="s">
        <v>264</v>
      </c>
    </row>
    <row r="7" spans="1:8" x14ac:dyDescent="0.2">
      <c r="C7" s="35" t="s">
        <v>274</v>
      </c>
      <c r="F7" t="s">
        <v>150</v>
      </c>
      <c r="G7">
        <v>3</v>
      </c>
    </row>
    <row r="8" spans="1:8" x14ac:dyDescent="0.2">
      <c r="C8" s="35" t="s">
        <v>275</v>
      </c>
      <c r="F8" t="s">
        <v>151</v>
      </c>
      <c r="G8">
        <v>4</v>
      </c>
    </row>
    <row r="9" spans="1:8" x14ac:dyDescent="0.2">
      <c r="C9" s="35" t="s">
        <v>276</v>
      </c>
      <c r="F9" t="s">
        <v>152</v>
      </c>
      <c r="G9">
        <v>1</v>
      </c>
    </row>
    <row r="10" spans="1:8" x14ac:dyDescent="0.2">
      <c r="C10" s="36" t="s">
        <v>280</v>
      </c>
      <c r="F10" t="s">
        <v>153</v>
      </c>
      <c r="G10">
        <v>6</v>
      </c>
    </row>
    <row r="11" spans="1:8" x14ac:dyDescent="0.2">
      <c r="F11" t="s">
        <v>154</v>
      </c>
      <c r="G11">
        <v>3</v>
      </c>
    </row>
    <row r="12" spans="1:8" x14ac:dyDescent="0.2">
      <c r="F12" t="s">
        <v>155</v>
      </c>
      <c r="G12">
        <v>2</v>
      </c>
    </row>
    <row r="13" spans="1:8" x14ac:dyDescent="0.2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D20" sqref="D20"/>
    </sheetView>
  </sheetViews>
  <sheetFormatPr defaultColWidth="8.69921875" defaultRowHeight="14.4" x14ac:dyDescent="0.2"/>
  <cols>
    <col min="1" max="1" width="20.5" style="8" bestFit="1" customWidth="1"/>
    <col min="2" max="2" width="31.59765625" style="8" bestFit="1" customWidth="1"/>
    <col min="3" max="3" width="22.69921875" style="8" bestFit="1" customWidth="1"/>
    <col min="4" max="4" width="25.69921875" style="8" customWidth="1"/>
    <col min="5" max="5" width="11.5" style="8" bestFit="1" customWidth="1"/>
    <col min="6" max="7" width="8.69921875" style="8"/>
    <col min="8" max="8" width="9.5" style="8" bestFit="1" customWidth="1"/>
    <col min="9" max="16384" width="8.69921875" style="8"/>
  </cols>
  <sheetData>
    <row r="1" spans="1:5" x14ac:dyDescent="0.2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 x14ac:dyDescent="0.2">
      <c r="A2" s="17" t="s">
        <v>219</v>
      </c>
      <c r="B2" s="18" t="s">
        <v>279</v>
      </c>
      <c r="D2" s="19" t="s">
        <v>164</v>
      </c>
      <c r="E2" s="20">
        <f>DATE(YEAR($B$11)+23,MONTH($B$11),DAY($B$11))</f>
        <v>43374</v>
      </c>
    </row>
    <row r="3" spans="1:5" x14ac:dyDescent="0.2">
      <c r="D3" s="19" t="s">
        <v>265</v>
      </c>
      <c r="E3" s="20">
        <f>DATE(YEAR($B$11)+25,MONTH($B$11)+5,DAY($B$11))</f>
        <v>44256</v>
      </c>
    </row>
    <row r="4" spans="1:5" x14ac:dyDescent="0.2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45566</v>
      </c>
    </row>
    <row r="5" spans="1:5" x14ac:dyDescent="0.2">
      <c r="A5" s="23" t="s">
        <v>220</v>
      </c>
      <c r="B5" s="18" t="s">
        <v>221</v>
      </c>
      <c r="D5" s="21"/>
      <c r="E5" s="22"/>
    </row>
    <row r="6" spans="1:5" x14ac:dyDescent="0.2">
      <c r="D6" s="21"/>
      <c r="E6" s="22"/>
    </row>
    <row r="7" spans="1:5" x14ac:dyDescent="0.2">
      <c r="A7" s="15" t="s">
        <v>122</v>
      </c>
      <c r="B7" s="16" t="s">
        <v>123</v>
      </c>
      <c r="D7" s="21"/>
      <c r="E7" s="22"/>
    </row>
    <row r="8" spans="1:5" x14ac:dyDescent="0.2">
      <c r="A8" s="23" t="s">
        <v>222</v>
      </c>
      <c r="B8" s="18" t="s">
        <v>223</v>
      </c>
      <c r="D8" s="21"/>
      <c r="E8" s="22"/>
    </row>
    <row r="9" spans="1:5" x14ac:dyDescent="0.2">
      <c r="D9" s="21"/>
      <c r="E9" s="22"/>
    </row>
    <row r="10" spans="1:5" x14ac:dyDescent="0.2">
      <c r="A10" s="15" t="s">
        <v>124</v>
      </c>
      <c r="B10" s="16" t="s">
        <v>125</v>
      </c>
      <c r="D10" s="21"/>
      <c r="E10" s="22"/>
    </row>
    <row r="11" spans="1:5" x14ac:dyDescent="0.2">
      <c r="A11" s="23" t="s">
        <v>140</v>
      </c>
      <c r="B11" s="24">
        <v>34973</v>
      </c>
      <c r="D11" s="25"/>
      <c r="E11" s="26"/>
    </row>
  </sheetData>
  <sheetProtection algorithmName="SHA-512" hashValue="l+sStWSt2yemAPA00kuDrdsWpLLmn4bC873+e1ITUvwN2oXkE48oyp41UaL0UxGaI5yWFOZ0KjHlLHXUtV8dGQ==" saltValue="XnBvUuTYEesF8jF9LZMIDA==" spinCount="100000" sheet="1" objects="1" scenarios="1" selectLockedCells="1"/>
  <phoneticPr fontId="1"/>
  <conditionalFormatting sqref="E2">
    <cfRule type="expression" dxfId="1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 x14ac:dyDescent="0.2"/>
  <cols>
    <col min="1" max="1" width="4.3984375" style="8" bestFit="1" customWidth="1"/>
    <col min="2" max="5" width="35.69921875" style="8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 x14ac:dyDescent="0.2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2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2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2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2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2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2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2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2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2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2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2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2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2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2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2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2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2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2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2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2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2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2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2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2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2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2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2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2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2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2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2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2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2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2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2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2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2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2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2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2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2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2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2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2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2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2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2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2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2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2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2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2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2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2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2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2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2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2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2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2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2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2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2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2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2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2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2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2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2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2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2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2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2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2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2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2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2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2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2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2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2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2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2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2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2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2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2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2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2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2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2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2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2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2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2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2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16" priority="4">
      <formula>AND($A2&lt;&gt;"",ISBLANK(F2))</formula>
    </cfRule>
  </conditionalFormatting>
  <conditionalFormatting sqref="F3:G1048576">
    <cfRule type="expression" dxfId="15" priority="3">
      <formula>AND($A3&lt;&gt;"",VALUE($F3&amp;$G3)&lt;VALUE($H2&amp;$I2))</formula>
    </cfRule>
  </conditionalFormatting>
  <conditionalFormatting sqref="H2:I1048576">
    <cfRule type="expression" dxfId="14" priority="2">
      <formula>AND($A2&lt;&gt;"",VALUE($F2&amp;$G2)&gt;VALUE($H2&amp;$I2))</formula>
    </cfRule>
  </conditionalFormatting>
  <conditionalFormatting sqref="D2:I1048576">
    <cfRule type="expression" dxfId="1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F2" sqref="F2"/>
    </sheetView>
  </sheetViews>
  <sheetFormatPr defaultColWidth="8.69921875" defaultRowHeight="14.4" x14ac:dyDescent="0.2"/>
  <cols>
    <col min="1" max="1" width="4.3984375" style="8" bestFit="1" customWidth="1"/>
    <col min="2" max="2" width="26.69921875" style="8" bestFit="1" customWidth="1"/>
    <col min="3" max="4" width="11.5" style="8" bestFit="1" customWidth="1"/>
    <col min="5" max="5" width="13.69921875" style="8" bestFit="1" customWidth="1"/>
    <col min="6" max="6" width="7.3984375" style="34" bestFit="1" customWidth="1"/>
    <col min="7" max="7" width="7.3984375" style="9" bestFit="1" customWidth="1"/>
    <col min="8" max="8" width="7.3984375" style="34" bestFit="1" customWidth="1"/>
    <col min="9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3">
        <f>YEAR('入力例（基本情報）'!$B$11)+13</f>
        <v>2008</v>
      </c>
      <c r="G2" s="29" t="s">
        <v>225</v>
      </c>
      <c r="H2" s="33">
        <f>$F$2+2</f>
        <v>2010</v>
      </c>
      <c r="I2" s="29" t="s">
        <v>261</v>
      </c>
      <c r="J2" s="28" t="s">
        <v>232</v>
      </c>
    </row>
    <row r="3" spans="1:10" x14ac:dyDescent="0.2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3">
        <f>$F$2+2</f>
        <v>2010</v>
      </c>
      <c r="G3" s="29" t="s">
        <v>262</v>
      </c>
      <c r="H3" s="33">
        <f>$F$2+3</f>
        <v>2011</v>
      </c>
      <c r="I3" s="29" t="s">
        <v>227</v>
      </c>
      <c r="J3" s="28" t="s">
        <v>228</v>
      </c>
    </row>
    <row r="4" spans="1:10" x14ac:dyDescent="0.2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2011</v>
      </c>
      <c r="G4" s="29" t="s">
        <v>224</v>
      </c>
      <c r="H4" s="33">
        <f>$F$2+6</f>
        <v>2014</v>
      </c>
      <c r="I4" s="29" t="s">
        <v>226</v>
      </c>
      <c r="J4" s="28" t="s">
        <v>228</v>
      </c>
    </row>
    <row r="5" spans="1:10" x14ac:dyDescent="0.2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3">
        <f>$F$2+7</f>
        <v>2015</v>
      </c>
      <c r="G5" s="29" t="s">
        <v>224</v>
      </c>
      <c r="H5" s="33">
        <f>$F$2+9</f>
        <v>2017</v>
      </c>
      <c r="I5" s="29" t="s">
        <v>226</v>
      </c>
      <c r="J5" s="28" t="s">
        <v>232</v>
      </c>
    </row>
    <row r="6" spans="1:10" x14ac:dyDescent="0.2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3">
        <f>$F$2+10</f>
        <v>2018</v>
      </c>
      <c r="G6" s="29" t="s">
        <v>224</v>
      </c>
      <c r="H6" s="33">
        <f>$F$2+13</f>
        <v>2021</v>
      </c>
      <c r="I6" s="29" t="s">
        <v>226</v>
      </c>
      <c r="J6" s="28" t="s">
        <v>228</v>
      </c>
    </row>
    <row r="7" spans="1:10" x14ac:dyDescent="0.2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3">
        <f>$F$2+13</f>
        <v>2021</v>
      </c>
      <c r="G7" s="29" t="s">
        <v>224</v>
      </c>
      <c r="H7" s="33">
        <f>$F$2+16</f>
        <v>2024</v>
      </c>
      <c r="I7" s="29" t="s">
        <v>226</v>
      </c>
      <c r="J7" s="30" t="s">
        <v>243</v>
      </c>
    </row>
    <row r="8" spans="1:10" x14ac:dyDescent="0.2">
      <c r="A8" s="8" t="str">
        <f t="shared" si="0"/>
        <v/>
      </c>
    </row>
    <row r="9" spans="1:10" x14ac:dyDescent="0.2">
      <c r="A9" s="8" t="str">
        <f t="shared" si="0"/>
        <v/>
      </c>
    </row>
    <row r="10" spans="1:10" x14ac:dyDescent="0.2">
      <c r="A10" s="8" t="str">
        <f t="shared" si="0"/>
        <v/>
      </c>
    </row>
    <row r="11" spans="1:10" x14ac:dyDescent="0.2">
      <c r="A11" s="8" t="str">
        <f t="shared" si="0"/>
        <v/>
      </c>
    </row>
    <row r="12" spans="1:10" x14ac:dyDescent="0.2">
      <c r="A12" s="8" t="str">
        <f t="shared" si="0"/>
        <v/>
      </c>
    </row>
    <row r="13" spans="1:10" x14ac:dyDescent="0.2">
      <c r="A13" s="8" t="str">
        <f t="shared" si="0"/>
        <v/>
      </c>
    </row>
    <row r="14" spans="1:10" x14ac:dyDescent="0.2">
      <c r="A14" s="8" t="str">
        <f t="shared" si="0"/>
        <v/>
      </c>
    </row>
    <row r="15" spans="1:10" x14ac:dyDescent="0.2">
      <c r="A15" s="8" t="str">
        <f t="shared" si="0"/>
        <v/>
      </c>
    </row>
    <row r="16" spans="1:10" x14ac:dyDescent="0.2">
      <c r="A16" s="8" t="str">
        <f t="shared" si="0"/>
        <v/>
      </c>
    </row>
    <row r="17" spans="1:1" x14ac:dyDescent="0.2">
      <c r="A17" s="8" t="str">
        <f t="shared" si="0"/>
        <v/>
      </c>
    </row>
    <row r="18" spans="1:1" x14ac:dyDescent="0.2">
      <c r="A18" s="8" t="str">
        <f t="shared" si="0"/>
        <v/>
      </c>
    </row>
    <row r="19" spans="1:1" x14ac:dyDescent="0.2">
      <c r="A19" s="8" t="str">
        <f t="shared" si="0"/>
        <v/>
      </c>
    </row>
    <row r="20" spans="1:1" x14ac:dyDescent="0.2">
      <c r="A20" s="8" t="str">
        <f t="shared" si="0"/>
        <v/>
      </c>
    </row>
    <row r="21" spans="1:1" x14ac:dyDescent="0.2">
      <c r="A21" s="8" t="str">
        <f t="shared" si="0"/>
        <v/>
      </c>
    </row>
    <row r="22" spans="1:1" x14ac:dyDescent="0.2">
      <c r="A22" s="8" t="str">
        <f t="shared" si="0"/>
        <v/>
      </c>
    </row>
    <row r="23" spans="1:1" x14ac:dyDescent="0.2">
      <c r="A23" s="8" t="str">
        <f t="shared" si="0"/>
        <v/>
      </c>
    </row>
    <row r="24" spans="1:1" x14ac:dyDescent="0.2">
      <c r="A24" s="8" t="str">
        <f t="shared" si="0"/>
        <v/>
      </c>
    </row>
    <row r="25" spans="1:1" x14ac:dyDescent="0.2">
      <c r="A25" s="8" t="str">
        <f t="shared" si="0"/>
        <v/>
      </c>
    </row>
    <row r="26" spans="1:1" x14ac:dyDescent="0.2">
      <c r="A26" s="8" t="str">
        <f t="shared" si="0"/>
        <v/>
      </c>
    </row>
    <row r="27" spans="1:1" x14ac:dyDescent="0.2">
      <c r="A27" s="8" t="str">
        <f t="shared" si="0"/>
        <v/>
      </c>
    </row>
    <row r="28" spans="1:1" x14ac:dyDescent="0.2">
      <c r="A28" s="8" t="str">
        <f t="shared" si="0"/>
        <v/>
      </c>
    </row>
    <row r="29" spans="1:1" x14ac:dyDescent="0.2">
      <c r="A29" s="8" t="str">
        <f t="shared" si="0"/>
        <v/>
      </c>
    </row>
    <row r="30" spans="1:1" x14ac:dyDescent="0.2">
      <c r="A30" s="8" t="str">
        <f t="shared" si="0"/>
        <v/>
      </c>
    </row>
    <row r="31" spans="1:1" x14ac:dyDescent="0.2">
      <c r="A31" s="8" t="str">
        <f t="shared" si="0"/>
        <v/>
      </c>
    </row>
    <row r="32" spans="1:1" x14ac:dyDescent="0.2">
      <c r="A32" s="8" t="str">
        <f t="shared" si="0"/>
        <v/>
      </c>
    </row>
    <row r="33" spans="1:1" x14ac:dyDescent="0.2">
      <c r="A33" s="8" t="str">
        <f t="shared" si="0"/>
        <v/>
      </c>
    </row>
    <row r="34" spans="1:1" x14ac:dyDescent="0.2">
      <c r="A34" s="8" t="str">
        <f t="shared" si="0"/>
        <v/>
      </c>
    </row>
    <row r="35" spans="1:1" x14ac:dyDescent="0.2">
      <c r="A35" s="8" t="str">
        <f t="shared" si="0"/>
        <v/>
      </c>
    </row>
    <row r="36" spans="1:1" x14ac:dyDescent="0.2">
      <c r="A36" s="8" t="str">
        <f t="shared" si="0"/>
        <v/>
      </c>
    </row>
    <row r="37" spans="1:1" x14ac:dyDescent="0.2">
      <c r="A37" s="8" t="str">
        <f t="shared" si="0"/>
        <v/>
      </c>
    </row>
    <row r="38" spans="1:1" x14ac:dyDescent="0.2">
      <c r="A38" s="8" t="str">
        <f t="shared" si="0"/>
        <v/>
      </c>
    </row>
    <row r="39" spans="1:1" x14ac:dyDescent="0.2">
      <c r="A39" s="8" t="str">
        <f t="shared" si="0"/>
        <v/>
      </c>
    </row>
    <row r="40" spans="1:1" x14ac:dyDescent="0.2">
      <c r="A40" s="8" t="str">
        <f t="shared" si="0"/>
        <v/>
      </c>
    </row>
    <row r="41" spans="1:1" x14ac:dyDescent="0.2">
      <c r="A41" s="8" t="str">
        <f t="shared" si="0"/>
        <v/>
      </c>
    </row>
    <row r="42" spans="1:1" x14ac:dyDescent="0.2">
      <c r="A42" s="8" t="str">
        <f t="shared" si="0"/>
        <v/>
      </c>
    </row>
    <row r="43" spans="1:1" x14ac:dyDescent="0.2">
      <c r="A43" s="8" t="str">
        <f t="shared" si="0"/>
        <v/>
      </c>
    </row>
    <row r="44" spans="1:1" x14ac:dyDescent="0.2">
      <c r="A44" s="8" t="str">
        <f t="shared" si="0"/>
        <v/>
      </c>
    </row>
    <row r="45" spans="1:1" x14ac:dyDescent="0.2">
      <c r="A45" s="8" t="str">
        <f t="shared" si="0"/>
        <v/>
      </c>
    </row>
    <row r="46" spans="1:1" x14ac:dyDescent="0.2">
      <c r="A46" s="8" t="str">
        <f t="shared" si="0"/>
        <v/>
      </c>
    </row>
    <row r="47" spans="1:1" x14ac:dyDescent="0.2">
      <c r="A47" s="8" t="str">
        <f t="shared" si="0"/>
        <v/>
      </c>
    </row>
    <row r="48" spans="1:1" x14ac:dyDescent="0.2">
      <c r="A48" s="8" t="str">
        <f t="shared" si="0"/>
        <v/>
      </c>
    </row>
    <row r="49" spans="1:1" x14ac:dyDescent="0.2">
      <c r="A49" s="8" t="str">
        <f t="shared" si="0"/>
        <v/>
      </c>
    </row>
    <row r="50" spans="1:1" x14ac:dyDescent="0.2">
      <c r="A50" s="8" t="str">
        <f t="shared" si="0"/>
        <v/>
      </c>
    </row>
    <row r="51" spans="1:1" x14ac:dyDescent="0.2">
      <c r="A51" s="8" t="str">
        <f t="shared" si="0"/>
        <v/>
      </c>
    </row>
    <row r="52" spans="1:1" x14ac:dyDescent="0.2">
      <c r="A52" s="8" t="str">
        <f t="shared" si="0"/>
        <v/>
      </c>
    </row>
    <row r="53" spans="1:1" x14ac:dyDescent="0.2">
      <c r="A53" s="8" t="str">
        <f t="shared" si="0"/>
        <v/>
      </c>
    </row>
    <row r="54" spans="1:1" x14ac:dyDescent="0.2">
      <c r="A54" s="8" t="str">
        <f t="shared" si="0"/>
        <v/>
      </c>
    </row>
    <row r="55" spans="1:1" x14ac:dyDescent="0.2">
      <c r="A55" s="8" t="str">
        <f t="shared" si="0"/>
        <v/>
      </c>
    </row>
    <row r="56" spans="1:1" x14ac:dyDescent="0.2">
      <c r="A56" s="8" t="str">
        <f t="shared" si="0"/>
        <v/>
      </c>
    </row>
    <row r="57" spans="1:1" x14ac:dyDescent="0.2">
      <c r="A57" s="8" t="str">
        <f t="shared" si="0"/>
        <v/>
      </c>
    </row>
    <row r="58" spans="1:1" x14ac:dyDescent="0.2">
      <c r="A58" s="8" t="str">
        <f t="shared" si="0"/>
        <v/>
      </c>
    </row>
    <row r="59" spans="1:1" x14ac:dyDescent="0.2">
      <c r="A59" s="8" t="str">
        <f t="shared" si="0"/>
        <v/>
      </c>
    </row>
    <row r="60" spans="1:1" x14ac:dyDescent="0.2">
      <c r="A60" s="8" t="str">
        <f t="shared" si="0"/>
        <v/>
      </c>
    </row>
    <row r="61" spans="1:1" x14ac:dyDescent="0.2">
      <c r="A61" s="8" t="str">
        <f t="shared" si="0"/>
        <v/>
      </c>
    </row>
    <row r="62" spans="1:1" x14ac:dyDescent="0.2">
      <c r="A62" s="8" t="str">
        <f t="shared" si="0"/>
        <v/>
      </c>
    </row>
    <row r="63" spans="1:1" x14ac:dyDescent="0.2">
      <c r="A63" s="8" t="str">
        <f t="shared" si="0"/>
        <v/>
      </c>
    </row>
    <row r="64" spans="1:1" x14ac:dyDescent="0.2">
      <c r="A64" s="8" t="str">
        <f t="shared" si="0"/>
        <v/>
      </c>
    </row>
    <row r="65" spans="1:1" x14ac:dyDescent="0.2">
      <c r="A65" s="8" t="str">
        <f t="shared" si="0"/>
        <v/>
      </c>
    </row>
    <row r="66" spans="1:1" x14ac:dyDescent="0.2">
      <c r="A66" s="8" t="str">
        <f t="shared" si="0"/>
        <v/>
      </c>
    </row>
    <row r="67" spans="1:1" x14ac:dyDescent="0.2">
      <c r="A67" s="8" t="str">
        <f t="shared" ref="A67:A101" si="1">IF(ISBLANK(B67),"",ROW()-1)</f>
        <v/>
      </c>
    </row>
    <row r="68" spans="1:1" x14ac:dyDescent="0.2">
      <c r="A68" s="8" t="str">
        <f t="shared" si="1"/>
        <v/>
      </c>
    </row>
    <row r="69" spans="1:1" x14ac:dyDescent="0.2">
      <c r="A69" s="8" t="str">
        <f t="shared" si="1"/>
        <v/>
      </c>
    </row>
    <row r="70" spans="1:1" x14ac:dyDescent="0.2">
      <c r="A70" s="8" t="str">
        <f t="shared" si="1"/>
        <v/>
      </c>
    </row>
    <row r="71" spans="1:1" x14ac:dyDescent="0.2">
      <c r="A71" s="8" t="str">
        <f t="shared" si="1"/>
        <v/>
      </c>
    </row>
    <row r="72" spans="1:1" x14ac:dyDescent="0.2">
      <c r="A72" s="8" t="str">
        <f t="shared" si="1"/>
        <v/>
      </c>
    </row>
    <row r="73" spans="1:1" x14ac:dyDescent="0.2">
      <c r="A73" s="8" t="str">
        <f t="shared" si="1"/>
        <v/>
      </c>
    </row>
    <row r="74" spans="1:1" x14ac:dyDescent="0.2">
      <c r="A74" s="8" t="str">
        <f t="shared" si="1"/>
        <v/>
      </c>
    </row>
    <row r="75" spans="1:1" x14ac:dyDescent="0.2">
      <c r="A75" s="8" t="str">
        <f t="shared" si="1"/>
        <v/>
      </c>
    </row>
    <row r="76" spans="1:1" x14ac:dyDescent="0.2">
      <c r="A76" s="8" t="str">
        <f t="shared" si="1"/>
        <v/>
      </c>
    </row>
    <row r="77" spans="1:1" x14ac:dyDescent="0.2">
      <c r="A77" s="8" t="str">
        <f t="shared" si="1"/>
        <v/>
      </c>
    </row>
    <row r="78" spans="1:1" x14ac:dyDescent="0.2">
      <c r="A78" s="8" t="str">
        <f t="shared" si="1"/>
        <v/>
      </c>
    </row>
    <row r="79" spans="1:1" x14ac:dyDescent="0.2">
      <c r="A79" s="8" t="str">
        <f t="shared" si="1"/>
        <v/>
      </c>
    </row>
    <row r="80" spans="1:1" x14ac:dyDescent="0.2">
      <c r="A80" s="8" t="str">
        <f t="shared" si="1"/>
        <v/>
      </c>
    </row>
    <row r="81" spans="1:1" x14ac:dyDescent="0.2">
      <c r="A81" s="8" t="str">
        <f t="shared" si="1"/>
        <v/>
      </c>
    </row>
    <row r="82" spans="1:1" x14ac:dyDescent="0.2">
      <c r="A82" s="8" t="str">
        <f t="shared" si="1"/>
        <v/>
      </c>
    </row>
    <row r="83" spans="1:1" x14ac:dyDescent="0.2">
      <c r="A83" s="8" t="str">
        <f t="shared" si="1"/>
        <v/>
      </c>
    </row>
    <row r="84" spans="1:1" x14ac:dyDescent="0.2">
      <c r="A84" s="8" t="str">
        <f t="shared" si="1"/>
        <v/>
      </c>
    </row>
    <row r="85" spans="1:1" x14ac:dyDescent="0.2">
      <c r="A85" s="8" t="str">
        <f t="shared" si="1"/>
        <v/>
      </c>
    </row>
    <row r="86" spans="1:1" x14ac:dyDescent="0.2">
      <c r="A86" s="8" t="str">
        <f t="shared" si="1"/>
        <v/>
      </c>
    </row>
    <row r="87" spans="1:1" x14ac:dyDescent="0.2">
      <c r="A87" s="8" t="str">
        <f t="shared" si="1"/>
        <v/>
      </c>
    </row>
    <row r="88" spans="1:1" x14ac:dyDescent="0.2">
      <c r="A88" s="8" t="str">
        <f t="shared" si="1"/>
        <v/>
      </c>
    </row>
    <row r="89" spans="1:1" x14ac:dyDescent="0.2">
      <c r="A89" s="8" t="str">
        <f t="shared" si="1"/>
        <v/>
      </c>
    </row>
    <row r="90" spans="1:1" x14ac:dyDescent="0.2">
      <c r="A90" s="8" t="str">
        <f t="shared" si="1"/>
        <v/>
      </c>
    </row>
    <row r="91" spans="1:1" x14ac:dyDescent="0.2">
      <c r="A91" s="8" t="str">
        <f t="shared" si="1"/>
        <v/>
      </c>
    </row>
    <row r="92" spans="1:1" x14ac:dyDescent="0.2">
      <c r="A92" s="8" t="str">
        <f t="shared" si="1"/>
        <v/>
      </c>
    </row>
    <row r="93" spans="1:1" x14ac:dyDescent="0.2">
      <c r="A93" s="8" t="str">
        <f t="shared" si="1"/>
        <v/>
      </c>
    </row>
    <row r="94" spans="1:1" x14ac:dyDescent="0.2">
      <c r="A94" s="8" t="str">
        <f t="shared" si="1"/>
        <v/>
      </c>
    </row>
    <row r="95" spans="1:1" x14ac:dyDescent="0.2">
      <c r="A95" s="8" t="str">
        <f t="shared" si="1"/>
        <v/>
      </c>
    </row>
    <row r="96" spans="1:1" x14ac:dyDescent="0.2">
      <c r="A96" s="8" t="str">
        <f t="shared" si="1"/>
        <v/>
      </c>
    </row>
    <row r="97" spans="1:1" x14ac:dyDescent="0.2">
      <c r="A97" s="8" t="str">
        <f t="shared" si="1"/>
        <v/>
      </c>
    </row>
    <row r="98" spans="1:1" x14ac:dyDescent="0.2">
      <c r="A98" s="8" t="str">
        <f t="shared" si="1"/>
        <v/>
      </c>
    </row>
    <row r="99" spans="1:1" x14ac:dyDescent="0.2">
      <c r="A99" s="8" t="str">
        <f t="shared" si="1"/>
        <v/>
      </c>
    </row>
    <row r="100" spans="1:1" x14ac:dyDescent="0.2">
      <c r="A100" s="8" t="str">
        <f t="shared" si="1"/>
        <v/>
      </c>
    </row>
    <row r="101" spans="1:1" x14ac:dyDescent="0.2">
      <c r="A101" s="8" t="str">
        <f t="shared" si="1"/>
        <v/>
      </c>
    </row>
  </sheetData>
  <sheetProtection algorithmName="SHA-512" hashValue="NeS6isQM1AdzOJAKHWlMetBUJIO8t/AgisSQFXz0RYHCLVfvk6pWduhNV6yI7Fs4qelVa0Jp71ff7XAHvD8k7A==" saltValue="riRozKHqmW60Gbchd4D49g==" spinCount="100000" sheet="1" objects="1" scenarios="1" selectLockedCells="1"/>
  <phoneticPr fontId="1"/>
  <conditionalFormatting sqref="F2:I1048576">
    <cfRule type="expression" dxfId="12" priority="4">
      <formula>AND($A2&lt;&gt;"",ISBLANK(F2))</formula>
    </cfRule>
  </conditionalFormatting>
  <conditionalFormatting sqref="F3:G1048576">
    <cfRule type="expression" dxfId="11" priority="3">
      <formula>AND($A3&lt;&gt;"",VALUE($F3&amp;$G3)&lt;VALUE($H2&amp;$I2))</formula>
    </cfRule>
  </conditionalFormatting>
  <conditionalFormatting sqref="H2:I1048576">
    <cfRule type="expression" dxfId="10" priority="2">
      <formula>AND($A2&lt;&gt;"",VALUE($F2&amp;$G2)&gt;VALUE($H2&amp;$I2))</formula>
    </cfRule>
  </conditionalFormatting>
  <conditionalFormatting sqref="D2:I1048576">
    <cfRule type="expression" dxfId="9" priority="1">
      <formula>AND($A2="",NOT(ISBLANK(D2)))</formula>
    </cfRule>
  </conditionalFormatting>
  <dataValidations count="3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2"/>
  <cols>
    <col min="1" max="1" width="4.3984375" style="8" bestFit="1" customWidth="1"/>
    <col min="2" max="2" width="35.69921875" customWidth="1"/>
    <col min="3" max="3" width="15.8984375" bestFit="1" customWidth="1"/>
    <col min="4" max="4" width="35.69921875" customWidth="1"/>
    <col min="5" max="8" width="7.3984375" bestFit="1" customWidth="1"/>
    <col min="9" max="9" width="28.8984375" bestFit="1" customWidth="1"/>
    <col min="10" max="10" width="18.3984375" style="32" bestFit="1" customWidth="1"/>
  </cols>
  <sheetData>
    <row r="1" spans="1:11" x14ac:dyDescent="0.2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267</v>
      </c>
    </row>
    <row r="2" spans="1:11" x14ac:dyDescent="0.2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 x14ac:dyDescent="0.2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 x14ac:dyDescent="0.2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 x14ac:dyDescent="0.2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 x14ac:dyDescent="0.2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 x14ac:dyDescent="0.2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 x14ac:dyDescent="0.2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 x14ac:dyDescent="0.2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 x14ac:dyDescent="0.2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8" priority="7">
      <formula>AND($A2&lt;&gt;"",ISBLANK(E2))</formula>
    </cfRule>
  </conditionalFormatting>
  <conditionalFormatting sqref="G2:H1048576">
    <cfRule type="expression" dxfId="7" priority="4">
      <formula>AND($A2&lt;&gt;"",VALUE($E2&amp;$F2)&gt;VALUE($G2&amp;$H2))</formula>
    </cfRule>
  </conditionalFormatting>
  <conditionalFormatting sqref="E1:F1048576">
    <cfRule type="expression" dxfId="6" priority="2">
      <formula>AND(NOT(ISBLANK($B1)),VALUE($E1&amp;$F1)-VALUE($G1048576&amp;$H1048576)&lt;&gt;1,VALUE($E1&amp;$F1)-VALUE($G1048576&amp;$H1048576)&lt;&gt;89)</formula>
    </cfRule>
  </conditionalFormatting>
  <conditionalFormatting sqref="C2">
    <cfRule type="expression" dxfId="5" priority="1">
      <formula>AND($C$2&lt;&gt;"高校２",$C$2&lt;&gt;"高校３")</formula>
    </cfRule>
  </conditionalFormatting>
  <dataValidations count="4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AND(NOT(ISBLANK($B1)),I1&lt;&gt;リスト用!$H$1,I1&lt;&gt;リスト用!$H$2,I1&lt;&gt;リスト用!$H$3,I1&lt;&gt;リスト用!$H$4,I1&lt;&gt;リスト用!$H$5,I1&lt;&gt;リスト用!$H$6,I1&lt;&gt;"週勤務時間")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 x14ac:dyDescent="0.2"/>
  <cols>
    <col min="1" max="1" width="4.3984375" style="8" bestFit="1" customWidth="1"/>
    <col min="2" max="2" width="35.69921875" style="8" customWidth="1"/>
    <col min="3" max="3" width="15.8984375" style="8" bestFit="1" customWidth="1"/>
    <col min="4" max="4" width="35.69921875" style="8" customWidth="1"/>
    <col min="5" max="5" width="7.3984375" style="34" bestFit="1" customWidth="1"/>
    <col min="6" max="6" width="7.3984375" style="8" bestFit="1" customWidth="1"/>
    <col min="7" max="7" width="7.3984375" style="34" bestFit="1" customWidth="1"/>
    <col min="8" max="8" width="7.3984375" style="8" bestFit="1" customWidth="1"/>
    <col min="9" max="9" width="28.8984375" style="8" bestFit="1" customWidth="1"/>
    <col min="10" max="16384" width="9" style="8"/>
  </cols>
  <sheetData>
    <row r="1" spans="1:11" x14ac:dyDescent="0.2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2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2011</v>
      </c>
      <c r="F2" s="29" t="s">
        <v>231</v>
      </c>
      <c r="G2" s="33">
        <f>$E$2+3</f>
        <v>2014</v>
      </c>
      <c r="H2" s="29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2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3">
        <f>$E$2+3</f>
        <v>2014</v>
      </c>
      <c r="F3" s="29" t="s">
        <v>231</v>
      </c>
      <c r="G3" s="33">
        <f>$E$2+4</f>
        <v>2015</v>
      </c>
      <c r="H3" s="29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 x14ac:dyDescent="0.2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3">
        <f>$E$2+4</f>
        <v>2015</v>
      </c>
      <c r="F4" s="29" t="s">
        <v>231</v>
      </c>
      <c r="G4" s="33">
        <f>$E$2+6</f>
        <v>2017</v>
      </c>
      <c r="H4" s="29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2">
      <c r="A5" s="8">
        <f t="shared" si="0"/>
        <v>4</v>
      </c>
      <c r="B5" s="28" t="s">
        <v>247</v>
      </c>
      <c r="C5" s="28"/>
      <c r="D5" s="28"/>
      <c r="E5" s="33">
        <f>$E$2+6</f>
        <v>2017</v>
      </c>
      <c r="F5" s="29" t="s">
        <v>231</v>
      </c>
      <c r="G5" s="33">
        <f>$E$2+7</f>
        <v>2018</v>
      </c>
      <c r="H5" s="29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 x14ac:dyDescent="0.2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3">
        <f>$E$2+7</f>
        <v>2018</v>
      </c>
      <c r="F6" s="29" t="s">
        <v>231</v>
      </c>
      <c r="G6" s="33">
        <f>$E$2+9</f>
        <v>2020</v>
      </c>
      <c r="H6" s="29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2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3">
        <f>$E$2+9</f>
        <v>2020</v>
      </c>
      <c r="F7" s="29" t="s">
        <v>231</v>
      </c>
      <c r="G7" s="33">
        <f>$E$2+10</f>
        <v>2021</v>
      </c>
      <c r="H7" s="29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 x14ac:dyDescent="0.2">
      <c r="A8" s="8">
        <f t="shared" si="0"/>
        <v>7</v>
      </c>
      <c r="B8" s="28" t="s">
        <v>239</v>
      </c>
      <c r="C8" s="28" t="s">
        <v>154</v>
      </c>
      <c r="D8" s="28"/>
      <c r="E8" s="33">
        <f>$E$2+10</f>
        <v>2021</v>
      </c>
      <c r="F8" s="29" t="s">
        <v>231</v>
      </c>
      <c r="G8" s="33">
        <f>$E$2+13</f>
        <v>2024</v>
      </c>
      <c r="H8" s="29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2">
      <c r="A9" s="8">
        <f t="shared" si="0"/>
        <v>8</v>
      </c>
      <c r="B9" s="28" t="s">
        <v>250</v>
      </c>
      <c r="C9" s="28"/>
      <c r="D9" s="28" t="s">
        <v>251</v>
      </c>
      <c r="E9" s="33">
        <f>$E$2+13</f>
        <v>2024</v>
      </c>
      <c r="F9" s="29" t="s">
        <v>231</v>
      </c>
      <c r="G9" s="33">
        <f>$E$2+14</f>
        <v>2025</v>
      </c>
      <c r="H9" s="29" t="s">
        <v>252</v>
      </c>
      <c r="I9" s="28" t="s">
        <v>277</v>
      </c>
      <c r="K9" s="31" t="str">
        <f>IF(I9="浪人・留年等",99,IF(ISBLANK(C9),"",VLOOKUP(C9,リスト用!$F$2:$G$13,2,FALSE)))</f>
        <v/>
      </c>
    </row>
    <row r="10" spans="1:11" x14ac:dyDescent="0.2">
      <c r="A10" s="8">
        <f t="shared" si="0"/>
        <v>9</v>
      </c>
      <c r="B10" s="28" t="s">
        <v>256</v>
      </c>
      <c r="C10" s="28"/>
      <c r="D10" s="28" t="s">
        <v>253</v>
      </c>
      <c r="E10" s="33">
        <f>$E$2+14</f>
        <v>2025</v>
      </c>
      <c r="F10" s="29" t="s">
        <v>254</v>
      </c>
      <c r="G10" s="33">
        <f>$E$2+15</f>
        <v>2026</v>
      </c>
      <c r="H10" s="29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F11" s="9"/>
      <c r="H11" s="9"/>
      <c r="K11" s="31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F12" s="9"/>
      <c r="H12" s="9"/>
      <c r="K12" s="31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F13" s="9"/>
      <c r="H13" s="9"/>
      <c r="K13" s="31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F14" s="9"/>
      <c r="H14" s="9"/>
      <c r="K14" s="31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F15" s="9"/>
      <c r="H15" s="9"/>
      <c r="K15" s="31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F16" s="9"/>
      <c r="H16" s="9"/>
      <c r="K16" s="31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F17" s="9"/>
      <c r="H17" s="9"/>
      <c r="K17" s="31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F18" s="9"/>
      <c r="H18" s="9"/>
      <c r="K18" s="31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F19" s="9"/>
      <c r="H19" s="9"/>
      <c r="K19" s="31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F20" s="9"/>
      <c r="H20" s="9"/>
      <c r="K20" s="31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F21" s="9"/>
      <c r="H21" s="9"/>
      <c r="K21" s="31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F22" s="9"/>
      <c r="H22" s="9"/>
      <c r="K22" s="31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F23" s="9"/>
      <c r="H23" s="9"/>
      <c r="K23" s="31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F24" s="9"/>
      <c r="H24" s="9"/>
      <c r="K24" s="31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F25" s="9"/>
      <c r="H25" s="9"/>
      <c r="K25" s="31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F26" s="9"/>
      <c r="H26" s="9"/>
      <c r="K26" s="31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F27" s="9"/>
      <c r="H27" s="9"/>
      <c r="K27" s="31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F28" s="9"/>
      <c r="H28" s="9"/>
      <c r="K28" s="31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F29" s="9"/>
      <c r="H29" s="9"/>
      <c r="K29" s="31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F30" s="9"/>
      <c r="H30" s="9"/>
      <c r="K30" s="31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F31" s="9"/>
      <c r="H31" s="9"/>
      <c r="K31" s="31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F32" s="9"/>
      <c r="H32" s="9"/>
      <c r="K32" s="31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F33" s="9"/>
      <c r="H33" s="9"/>
      <c r="K33" s="31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F34" s="9"/>
      <c r="H34" s="9"/>
      <c r="K34" s="31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F35" s="9"/>
      <c r="H35" s="9"/>
      <c r="K35" s="31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F36" s="9"/>
      <c r="H36" s="9"/>
      <c r="K36" s="31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F37" s="9"/>
      <c r="H37" s="9"/>
      <c r="K37" s="31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F38" s="9"/>
      <c r="H38" s="9"/>
      <c r="K38" s="31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F39" s="9"/>
      <c r="H39" s="9"/>
      <c r="K39" s="31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F40" s="9"/>
      <c r="H40" s="9"/>
      <c r="K40" s="31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F41" s="9"/>
      <c r="H41" s="9"/>
      <c r="K41" s="31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F42" s="9"/>
      <c r="H42" s="9"/>
      <c r="K42" s="31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F43" s="9"/>
      <c r="H43" s="9"/>
      <c r="K43" s="31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F44" s="9"/>
      <c r="H44" s="9"/>
      <c r="K44" s="31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F45" s="9"/>
      <c r="H45" s="9"/>
      <c r="K45" s="31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F46" s="9"/>
      <c r="H46" s="9"/>
      <c r="K46" s="31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F47" s="9"/>
      <c r="H47" s="9"/>
      <c r="K47" s="31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F48" s="9"/>
      <c r="H48" s="9"/>
      <c r="K48" s="31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F49" s="9"/>
      <c r="H49" s="9"/>
      <c r="K49" s="31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F50" s="9"/>
      <c r="H50" s="9"/>
      <c r="K50" s="31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F51" s="9"/>
      <c r="H51" s="9"/>
      <c r="K51" s="31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F52" s="9"/>
      <c r="H52" s="9"/>
      <c r="K52" s="31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F53" s="9"/>
      <c r="H53" s="9"/>
      <c r="K53" s="31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F54" s="9"/>
      <c r="H54" s="9"/>
      <c r="K54" s="31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F55" s="9"/>
      <c r="H55" s="9"/>
      <c r="K55" s="31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F56" s="9"/>
      <c r="H56" s="9"/>
      <c r="K56" s="31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F57" s="9"/>
      <c r="H57" s="9"/>
      <c r="K57" s="31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F58" s="9"/>
      <c r="H58" s="9"/>
      <c r="K58" s="31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F59" s="9"/>
      <c r="H59" s="9"/>
      <c r="K59" s="31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F60" s="9"/>
      <c r="H60" s="9"/>
      <c r="K60" s="31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F61" s="9"/>
      <c r="H61" s="9"/>
      <c r="K61" s="31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F62" s="9"/>
      <c r="H62" s="9"/>
      <c r="K62" s="31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F63" s="9"/>
      <c r="H63" s="9"/>
      <c r="K63" s="31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F64" s="9"/>
      <c r="H64" s="9"/>
      <c r="K64" s="31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F65" s="9"/>
      <c r="H65" s="9"/>
      <c r="K65" s="31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F66" s="9"/>
      <c r="H66" s="9"/>
      <c r="K66" s="31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F67" s="9"/>
      <c r="H67" s="9"/>
      <c r="K67" s="31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F68" s="9"/>
      <c r="H68" s="9"/>
      <c r="K68" s="31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F69" s="9"/>
      <c r="H69" s="9"/>
      <c r="K69" s="31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F70" s="9"/>
      <c r="H70" s="9"/>
      <c r="K70" s="31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F71" s="9"/>
      <c r="H71" s="9"/>
      <c r="K71" s="31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F72" s="9"/>
      <c r="H72" s="9"/>
      <c r="K72" s="31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F73" s="9"/>
      <c r="H73" s="9"/>
      <c r="K73" s="31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F74" s="9"/>
      <c r="H74" s="9"/>
      <c r="K74" s="31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F75" s="9"/>
      <c r="H75" s="9"/>
      <c r="K75" s="31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F76" s="9"/>
      <c r="H76" s="9"/>
      <c r="K76" s="31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F77" s="9"/>
      <c r="H77" s="9"/>
      <c r="K77" s="31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F78" s="9"/>
      <c r="H78" s="9"/>
      <c r="K78" s="31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F79" s="9"/>
      <c r="H79" s="9"/>
      <c r="K79" s="31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F80" s="9"/>
      <c r="H80" s="9"/>
      <c r="K80" s="31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F81" s="9"/>
      <c r="H81" s="9"/>
      <c r="K81" s="31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F82" s="9"/>
      <c r="H82" s="9"/>
      <c r="K82" s="31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F83" s="9"/>
      <c r="H83" s="9"/>
      <c r="K83" s="31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F84" s="9"/>
      <c r="H84" s="9"/>
      <c r="K84" s="31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F85" s="9"/>
      <c r="H85" s="9"/>
      <c r="K85" s="31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F86" s="9"/>
      <c r="H86" s="9"/>
      <c r="K86" s="31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F87" s="9"/>
      <c r="H87" s="9"/>
      <c r="K87" s="31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F88" s="9"/>
      <c r="H88" s="9"/>
      <c r="K88" s="31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F89" s="9"/>
      <c r="H89" s="9"/>
      <c r="K89" s="31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F90" s="9"/>
      <c r="H90" s="9"/>
      <c r="K90" s="31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F91" s="9"/>
      <c r="H91" s="9"/>
      <c r="K91" s="31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F92" s="9"/>
      <c r="H92" s="9"/>
      <c r="K92" s="31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F93" s="9"/>
      <c r="H93" s="9"/>
      <c r="K93" s="31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F94" s="9"/>
      <c r="H94" s="9"/>
      <c r="K94" s="31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F95" s="9"/>
      <c r="H95" s="9"/>
      <c r="K95" s="31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F96" s="9"/>
      <c r="H96" s="9"/>
      <c r="K96" s="31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F97" s="9"/>
      <c r="H97" s="9"/>
      <c r="K97" s="31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F98" s="9"/>
      <c r="H98" s="9"/>
      <c r="K98" s="31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F99" s="9"/>
      <c r="H99" s="9"/>
      <c r="K99" s="31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F100" s="9"/>
      <c r="H100" s="9"/>
      <c r="K100" s="31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F101" s="9"/>
      <c r="H101" s="9"/>
      <c r="K101" s="31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3" priority="4">
      <formula>AND($A2&lt;&gt;"",ISBLANK(E2))</formula>
    </cfRule>
  </conditionalFormatting>
  <conditionalFormatting sqref="G2:H1048576">
    <cfRule type="expression" dxfId="2" priority="1">
      <formula>AND($A2&lt;&gt;"",VALUE($E2&amp;$F2)&gt;VALUE($G2&amp;$H2))</formula>
    </cfRule>
    <cfRule type="expression" dxfId="1" priority="3">
      <formula>AND($C2&lt;&gt;"",VALUE($E2&amp;$F2)+$K2*100&lt;=VALUE($G2&amp;$H2))</formula>
    </cfRule>
  </conditionalFormatting>
  <conditionalFormatting sqref="E3:F1048576">
    <cfRule type="expression" dxfId="0" priority="2">
      <formula>AND($A3&lt;&gt;"",VALUE($G2&amp;$H2)+1&lt;&gt;VALUE($E3&amp;$F3))</formula>
    </cfRule>
  </conditionalFormatting>
  <dataValidations count="2"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0.8984375" style="14" bestFit="1" customWidth="1"/>
    <col min="3" max="3" width="47.8984375" style="14" bestFit="1" customWidth="1"/>
    <col min="4" max="5" width="40.8984375" style="14" bestFit="1" customWidth="1"/>
    <col min="6" max="6" width="50.69921875" style="14" bestFit="1" customWidth="1"/>
    <col min="7" max="9" width="40.8984375" style="14" bestFit="1" customWidth="1"/>
    <col min="10" max="10" width="50.69921875" style="14" bestFit="1" customWidth="1"/>
    <col min="11" max="11" width="47.8984375" style="14" bestFit="1" customWidth="1"/>
    <col min="12" max="12" width="40.8984375" style="14" bestFit="1" customWidth="1"/>
    <col min="13" max="13" width="47.8984375" style="14" bestFit="1" customWidth="1"/>
    <col min="14" max="14" width="40.8984375" style="14" bestFit="1" customWidth="1"/>
    <col min="15" max="16" width="50.69921875" style="14" bestFit="1" customWidth="1"/>
    <col min="17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2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2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2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2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5" width="40.8984375" style="14" bestFit="1" customWidth="1"/>
    <col min="6" max="16384" width="8.69921875" style="14"/>
  </cols>
  <sheetData>
    <row r="1" spans="1:5" x14ac:dyDescent="0.2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2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2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2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2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2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神奈川県人事課</dc:creator>
  <cp:lastModifiedBy>user</cp:lastModifiedBy>
  <dcterms:created xsi:type="dcterms:W3CDTF">2024-08-01T11:22:39Z</dcterms:created>
  <dcterms:modified xsi:type="dcterms:W3CDTF">2025-08-14T04:37:56Z</dcterms:modified>
</cp:coreProperties>
</file>