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03_団体指導グループ\40_ビジネスモデル転換事業費補助金\01_R5ビジ転\02_要綱・要領\02_公募要領\03_記載例\（案）\"/>
    </mc:Choice>
  </mc:AlternateContent>
  <bookViews>
    <workbookView xWindow="0" yWindow="0" windowWidth="19368" windowHeight="9312"/>
  </bookViews>
  <sheets>
    <sheet name="様式１－4収支計算書（ビジ転）" sheetId="6" r:id="rId1"/>
    <sheet name="（記載例）様式１－4収支計算書（ビジ転）" sheetId="8" r:id="rId2"/>
  </sheets>
  <definedNames>
    <definedName name="_xlnm.Print_Area" localSheetId="1">'（記載例）様式１－4収支計算書（ビジ転）'!$B$4:$P$34</definedName>
    <definedName name="_xlnm.Print_Area" localSheetId="0">'様式１－4収支計算書（ビジ転）'!$B$4:$Q$34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6" l="1"/>
  <c r="R13" i="6"/>
  <c r="R12" i="6"/>
  <c r="R11" i="6"/>
  <c r="R10" i="6"/>
  <c r="I31" i="6" l="1"/>
  <c r="F32" i="6" s="1"/>
  <c r="F33" i="6" s="1"/>
  <c r="I30" i="8"/>
  <c r="R13" i="8"/>
  <c r="R12" i="8"/>
  <c r="R11" i="8"/>
  <c r="R10" i="8"/>
  <c r="I31" i="8" l="1"/>
  <c r="F32" i="8" s="1"/>
  <c r="F33" i="8" s="1"/>
</calcChain>
</file>

<file path=xl/sharedStrings.xml><?xml version="1.0" encoding="utf-8"?>
<sst xmlns="http://schemas.openxmlformats.org/spreadsheetml/2006/main" count="53" uniqueCount="28">
  <si>
    <t>補助対象</t>
    <rPh sb="0" eb="2">
      <t>ホジョ</t>
    </rPh>
    <rPh sb="2" eb="4">
      <t>タイショウ</t>
    </rPh>
    <phoneticPr fontId="1"/>
  </si>
  <si>
    <t>①機械装置等費</t>
    <rPh sb="1" eb="3">
      <t>キカイ</t>
    </rPh>
    <rPh sb="3" eb="5">
      <t>ソウチ</t>
    </rPh>
    <rPh sb="5" eb="6">
      <t>トウ</t>
    </rPh>
    <rPh sb="6" eb="7">
      <t>ヒ</t>
    </rPh>
    <phoneticPr fontId="1"/>
  </si>
  <si>
    <t>②施設工事費</t>
    <rPh sb="1" eb="3">
      <t>シセツ</t>
    </rPh>
    <rPh sb="3" eb="5">
      <t>コウジ</t>
    </rPh>
    <rPh sb="5" eb="6">
      <t>ヒ</t>
    </rPh>
    <phoneticPr fontId="1"/>
  </si>
  <si>
    <t>③ITサービス導入費</t>
    <rPh sb="7" eb="9">
      <t>ドウニュウ</t>
    </rPh>
    <rPh sb="9" eb="10">
      <t>ヒ</t>
    </rPh>
    <phoneticPr fontId="1"/>
  </si>
  <si>
    <t>④広告宣伝費</t>
    <rPh sb="1" eb="3">
      <t>コウコク</t>
    </rPh>
    <rPh sb="3" eb="5">
      <t>センデン</t>
    </rPh>
    <rPh sb="5" eb="6">
      <t>ヒ</t>
    </rPh>
    <phoneticPr fontId="1"/>
  </si>
  <si>
    <t>（３）補助金交付申請額
　※（２）の千円未満切捨て</t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</si>
  <si>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</si>
  <si>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</si>
  <si>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（２）補助対象経費（合計）×3/4
　※円未満切捨て</t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</si>
  <si>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</si>
  <si>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</si>
  <si>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</si>
  <si>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</si>
  <si>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 xml:space="preserve"> ２　補助対象経費</t>
    <rPh sb="3" eb="5">
      <t>ホジョ</t>
    </rPh>
    <rPh sb="5" eb="7">
      <t>タイショウ</t>
    </rPh>
    <rPh sb="7" eb="9">
      <t>ケイヒ</t>
    </rPh>
    <phoneticPr fontId="1"/>
  </si>
  <si>
    <t>（１）補助対象経費（合計)</t>
    <phoneticPr fontId="1"/>
  </si>
  <si>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</si>
  <si>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(様式１－４)　　経費予算書（ビジネスモデル転換事業）</t>
    <rPh sb="9" eb="11">
      <t>ケイヒ</t>
    </rPh>
    <rPh sb="11" eb="13">
      <t>ヨサン</t>
    </rPh>
    <phoneticPr fontId="1"/>
  </si>
  <si>
    <t>備考</t>
  </si>
  <si>
    <t>金額（税抜）</t>
    <phoneticPr fontId="1"/>
  </si>
  <si>
    <t>←この金額を様式１の
「３　交付申請額」に転記</t>
    <phoneticPr fontId="1"/>
  </si>
  <si>
    <t>　厨房機器</t>
    <phoneticPr fontId="1"/>
  </si>
  <si>
    <t>　チラシ作成・ポスティング</t>
    <phoneticPr fontId="1"/>
  </si>
  <si>
    <t>　５台</t>
    <phoneticPr fontId="1"/>
  </si>
  <si>
    <t>■補助対象経費</t>
    <rPh sb="1" eb="3">
      <t>ホジョ</t>
    </rPh>
    <rPh sb="3" eb="5">
      <t>タイショウ</t>
    </rPh>
    <rPh sb="5" eb="7">
      <t>ケイヒ</t>
    </rPh>
    <phoneticPr fontId="1"/>
  </si>
  <si>
    <t>（単位：円）</t>
    <rPh sb="1" eb="3">
      <t>タンイ</t>
    </rPh>
    <rPh sb="4" eb="5">
      <t>エン</t>
    </rPh>
    <phoneticPr fontId="1"/>
  </si>
  <si>
    <t>　××××工事</t>
    <phoneticPr fontId="1"/>
  </si>
  <si>
    <t>　1,000枚</t>
    <phoneticPr fontId="1"/>
  </si>
  <si>
    <t xml:space="preserve">  ◆◆システム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</si>
</sst>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i/>
      <sz val="10"/>
      <color rgb="FFFF0000"/>
      <name val="ＭＳ ゴシック (見出しのフォント - 日本語)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  <font>
      <b/>
      <i/>
      <sz val="10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7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8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8" fillId="3" borderId="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6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5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11" fillId="0" borderId="0" xfId="0" applyFont="1" applyAlignment="1" applyProtection="1">
      <alignment horizontal="right" vertical="center"/>
    </xf>
    <xf numFmtId="0" fontId="12" fillId="2" borderId="1" xfId="0" applyFont="1" applyFill="1" applyBorder="1" applyAlignment="1" applyProtection="1">
      <alignment vertical="center" wrapText="1"/>
    </xf>
    <xf numFmtId="0" fontId="10" fillId="0" borderId="8" xfId="0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176" fontId="2" fillId="2" borderId="4" xfId="0" applyNumberFormat="1" applyFont="1" applyFill="1" applyBorder="1" applyAlignment="1" applyProtection="1">
      <alignment horizontal="right" vertical="center"/>
    </xf>
    <xf numFmtId="176" fontId="2" fillId="2" borderId="6" xfId="0" applyNumberFormat="1" applyFont="1" applyFill="1" applyBorder="1" applyAlignment="1" applyProtection="1">
      <alignment horizontal="right" vertical="center"/>
    </xf>
    <xf numFmtId="176" fontId="2" fillId="2" borderId="5" xfId="0" applyNumberFormat="1" applyFont="1" applyFill="1" applyBorder="1" applyAlignment="1" applyProtection="1">
      <alignment horizontal="right" vertical="center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0" fontId="5" fillId="2" borderId="5" xfId="0" applyFont="1" applyFill="1" applyBorder="1" applyAlignment="1" applyProtection="1">
      <alignment horizontal="left" vertical="center" wrapText="1"/>
    </xf>
    <xf numFmtId="176" fontId="5" fillId="2" borderId="4" xfId="0" applyNumberFormat="1" applyFont="1" applyFill="1" applyBorder="1" applyAlignment="1" applyProtection="1">
      <alignment horizontal="right" vertical="center"/>
    </xf>
    <xf numFmtId="176" fontId="5" fillId="2" borderId="6" xfId="0" applyNumberFormat="1" applyFont="1" applyFill="1" applyBorder="1" applyAlignment="1" applyProtection="1">
      <alignment horizontal="right" vertical="center"/>
    </xf>
    <xf numFmtId="176" fontId="5" fillId="2" borderId="5" xfId="0" applyNumberFormat="1" applyFont="1" applyFill="1" applyBorder="1" applyAlignment="1" applyProtection="1">
      <alignment horizontal="right" vertical="center"/>
    </xf>
    <xf numFmtId="176" fontId="12" fillId="2" borderId="4" xfId="0" applyNumberFormat="1" applyFont="1" applyFill="1" applyBorder="1" applyAlignment="1" applyProtection="1">
      <alignment horizontal="right" vertical="center"/>
    </xf>
    <xf numFmtId="176" fontId="12" fillId="2" borderId="6" xfId="0" applyNumberFormat="1" applyFont="1" applyFill="1" applyBorder="1" applyAlignment="1" applyProtection="1">
      <alignment horizontal="right" vertical="center"/>
    </xf>
    <xf numFmtId="176" fontId="12" fillId="2" borderId="5" xfId="0" applyNumberFormat="1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559431</xdr:colOff>
      <xdr:row>27</xdr:row>
      <xdr:rowOff>217277</xdr:rowOff>
    </xdr:from>
    <xdr:to>
      <xdr:col>8</xdr:col>
      <xdr:colOff>224351</xdr:colOff>
      <xdr:row>29</xdr:row>
      <xdr:rowOff>57731</xdr:rowOff>
    </xdr:to>
    <xdr:sp macro="" textlink="">
      <xdr:nvSpPr>
        <xdr:cNvPr id="3" name="角丸四角形吹き出し 2"/>
        <xdr:cNvSpPr/>
      </xdr:nvSpPr>
      <xdr:spPr>
        <a:xfrm>
          <a:off x="837727" y="6796981"/>
          <a:ext cx="2958085" cy="383793"/>
        </a:xfrm>
        <a:prstGeom prst="wedgeRoundRectCallout">
          <a:avLst>
            <a:gd name="adj1" fmla="val 46160"/>
            <a:gd name="adj2" fmla="val 141197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補助対象経費の上限を反映した金額になります。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265543</xdr:colOff>
      <xdr:row>16</xdr:row>
      <xdr:rowOff>185776</xdr:rowOff>
    </xdr:from>
    <xdr:to>
      <xdr:col>10</xdr:col>
      <xdr:colOff>239703</xdr:colOff>
      <xdr:row>19</xdr:row>
      <xdr:rowOff>94336</xdr:rowOff>
    </xdr:to>
    <xdr:sp macro="" textlink="">
      <xdr:nvSpPr>
        <xdr:cNvPr id="5" name="角丸四角形吹き出し 4"/>
        <xdr:cNvSpPr/>
      </xdr:nvSpPr>
      <xdr:spPr>
        <a:xfrm>
          <a:off x="543839" y="3777115"/>
          <a:ext cx="3982942" cy="723569"/>
        </a:xfrm>
        <a:prstGeom prst="wedgeRoundRectCallout">
          <a:avLst>
            <a:gd name="adj1" fmla="val -5796"/>
            <a:gd name="adj2" fmla="val -192903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・金額の根拠となる見積書等の書類を提出してください。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・原則として品目ごとに記載してください（１つの見積書ご　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とに１行を目安として記載（見積書の内訳は転記不要））。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88322</xdr:colOff>
      <xdr:row>13</xdr:row>
      <xdr:rowOff>211380</xdr:rowOff>
    </xdr:from>
    <xdr:to>
      <xdr:col>21</xdr:col>
      <xdr:colOff>137046</xdr:colOff>
      <xdr:row>16</xdr:row>
      <xdr:rowOff>134342</xdr:rowOff>
    </xdr:to>
    <xdr:sp macro="" textlink="">
      <xdr:nvSpPr>
        <xdr:cNvPr id="7" name="角丸四角形吹き出し 6"/>
        <xdr:cNvSpPr/>
      </xdr:nvSpPr>
      <xdr:spPr>
        <a:xfrm>
          <a:off x="3361609" y="2987710"/>
          <a:ext cx="3381646" cy="737971"/>
        </a:xfrm>
        <a:prstGeom prst="wedgeRoundRectCallout">
          <a:avLst>
            <a:gd name="adj1" fmla="val -21705"/>
            <a:gd name="adj2" fmla="val -84164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・税抜金額で記載（計算方法はＰ</a:t>
          </a:r>
          <a:r>
            <a:rPr lang="en-US" altLang="ja-JP" sz="1000" kern="10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46</a:t>
          </a: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を参照）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・総額を記載してください。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n-US" alt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(</a:t>
          </a: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ここには補助上限額ではなく、総額を記載してください。</a:t>
          </a:r>
          <a:r>
            <a:rPr lang="en-US" alt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</a:p>
      </xdr:txBody>
    </xdr:sp>
    <xdr:clientData/>
  </xdr:twoCellAnchor>
  <xdr:twoCellAnchor>
    <xdr:from>
      <xdr:col>12</xdr:col>
      <xdr:colOff>286428</xdr:colOff>
      <xdr:row>9</xdr:row>
      <xdr:rowOff>20685</xdr:rowOff>
    </xdr:from>
    <xdr:to>
      <xdr:col>20</xdr:col>
      <xdr:colOff>430696</xdr:colOff>
      <xdr:row>10</xdr:row>
      <xdr:rowOff>245165</xdr:rowOff>
    </xdr:to>
    <xdr:sp macro="" textlink="">
      <xdr:nvSpPr>
        <xdr:cNvPr id="8" name="角丸四角形吹き出し 7"/>
        <xdr:cNvSpPr/>
      </xdr:nvSpPr>
      <xdr:spPr>
        <a:xfrm>
          <a:off x="5269245" y="1710337"/>
          <a:ext cx="1270703" cy="496150"/>
        </a:xfrm>
        <a:prstGeom prst="wedgeRoundRectCallout">
          <a:avLst>
            <a:gd name="adj1" fmla="val -58954"/>
            <a:gd name="adj2" fmla="val -27841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購入する数量を記載して</a:t>
          </a:r>
          <a:r>
            <a:rPr lang="ja-JP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ださい。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T34"/>
  <sheetViews>
    <sheetView showGridLines="0" tabSelected="1" view="pageBreakPreview" zoomScaleNormal="115" zoomScaleSheetLayoutView="100" workbookViewId="0">
      <selection activeCell="U9" sqref="U9"/>
    </sheetView>
  </sheetViews>
  <sheetFormatPr defaultRowHeight="14.4"/>
  <cols>
    <col min="1" max="1" width="1.09765625" customWidth="1"/>
    <col min="2" max="2" width="1.5" customWidth="1"/>
    <col min="3" max="3" width="14.3984375" customWidth="1"/>
    <col min="4" max="5" width="5.8984375" customWidth="1"/>
    <col min="6" max="8" width="5.09765625" customWidth="1"/>
    <col min="9" max="11" width="5.3984375" customWidth="1"/>
    <col min="12" max="15" width="5.09765625" customWidth="1"/>
    <col min="16" max="16" width="1.5" customWidth="1"/>
    <col min="17" max="17" width="23.8984375" hidden="1" customWidth="1"/>
    <col min="18" max="18" width="16.09765625" hidden="1" customWidth="1"/>
    <col min="19" max="19" width="0" hidden="1" customWidth="1"/>
    <col min="20" max="20" width="23" hidden="1" customWidth="1"/>
    <col min="21" max="21" width="6.5" customWidth="1"/>
  </cols>
  <sheetData>
    <row r="1" spans="2:20" ht="7.8" customHeight="1"/>
    <row r="2" spans="2:20" ht="7.8" customHeight="1"/>
    <row r="3" spans="2:20" ht="7.8" customHeight="1"/>
    <row r="4" spans="2:20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20" ht="16.2">
      <c r="B5" s="5" t="s">
        <v>16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2"/>
      <c r="P5" s="2"/>
    </row>
    <row r="6" spans="2:20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20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0"/>
    </row>
    <row r="8" spans="2:20">
      <c r="B8" s="7" t="s">
        <v>13</v>
      </c>
      <c r="C8" s="8" t="s">
        <v>23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0" t="s">
        <v>24</v>
      </c>
      <c r="P8" s="10"/>
    </row>
    <row r="9" spans="2:20">
      <c r="B9" s="2"/>
      <c r="C9" s="11" t="s">
        <v>6</v>
      </c>
      <c r="D9" s="44" t="s">
        <v>7</v>
      </c>
      <c r="E9" s="45"/>
      <c r="F9" s="45"/>
      <c r="G9" s="45"/>
      <c r="H9" s="46"/>
      <c r="I9" s="44" t="s">
        <v>18</v>
      </c>
      <c r="J9" s="45"/>
      <c r="K9" s="46"/>
      <c r="L9" s="38" t="s">
        <v>17</v>
      </c>
      <c r="M9" s="39"/>
      <c r="N9" s="39"/>
      <c r="O9" s="40"/>
      <c r="P9" s="9"/>
    </row>
    <row r="10" spans="2:20" ht="21.75" customHeight="1">
      <c r="B10" s="2"/>
      <c r="C10" s="1"/>
      <c r="D10" s="35"/>
      <c r="E10" s="36"/>
      <c r="F10" s="36"/>
      <c r="G10" s="36"/>
      <c r="H10" s="37"/>
      <c r="I10" s="47"/>
      <c r="J10" s="48"/>
      <c r="K10" s="49"/>
      <c r="L10" s="35"/>
      <c r="M10" s="36"/>
      <c r="N10" s="36"/>
      <c r="O10" s="37"/>
      <c r="P10" s="12"/>
      <c r="Q10" s="2" t="s">
        <v>9</v>
      </c>
      <c r="R10" s="3">
        <f>SUMIF(C10:C29,"①機械装置等費",I10:K29)</f>
        <v>0</v>
      </c>
      <c r="S10" s="2"/>
      <c r="T10" s="15" t="s">
        <v>0</v>
      </c>
    </row>
    <row r="11" spans="2:20" ht="21.75" customHeight="1">
      <c r="B11" s="2"/>
      <c r="C11" s="1"/>
      <c r="D11" s="35"/>
      <c r="E11" s="36"/>
      <c r="F11" s="36"/>
      <c r="G11" s="36"/>
      <c r="H11" s="37"/>
      <c r="I11" s="47"/>
      <c r="J11" s="48"/>
      <c r="K11" s="49"/>
      <c r="L11" s="35"/>
      <c r="M11" s="36"/>
      <c r="N11" s="36"/>
      <c r="O11" s="37"/>
      <c r="P11" s="12"/>
      <c r="Q11" s="2" t="s">
        <v>10</v>
      </c>
      <c r="R11" s="3">
        <f>SUMIF(C10:C29,"②施設工事費",I10:K29)</f>
        <v>0</v>
      </c>
      <c r="S11" s="2"/>
      <c r="T11" s="16" t="s">
        <v>1</v>
      </c>
    </row>
    <row r="12" spans="2:20" ht="21.75" customHeight="1">
      <c r="B12" s="2"/>
      <c r="C12" s="1"/>
      <c r="D12" s="35"/>
      <c r="E12" s="36"/>
      <c r="F12" s="36"/>
      <c r="G12" s="36"/>
      <c r="H12" s="37"/>
      <c r="I12" s="47"/>
      <c r="J12" s="48"/>
      <c r="K12" s="49"/>
      <c r="L12" s="35"/>
      <c r="M12" s="36"/>
      <c r="N12" s="36"/>
      <c r="O12" s="37"/>
      <c r="P12" s="12"/>
      <c r="Q12" s="2" t="s">
        <v>11</v>
      </c>
      <c r="R12" s="3">
        <f>MIN(300000,SUMIF(C10:C29,"③ITサービス導入費",I10:K29))</f>
        <v>0</v>
      </c>
      <c r="S12" s="2"/>
      <c r="T12" s="17" t="s">
        <v>2</v>
      </c>
    </row>
    <row r="13" spans="2:20" ht="21.75" customHeight="1">
      <c r="B13" s="2"/>
      <c r="C13" s="1"/>
      <c r="D13" s="35"/>
      <c r="E13" s="36"/>
      <c r="F13" s="36"/>
      <c r="G13" s="36"/>
      <c r="H13" s="37"/>
      <c r="I13" s="47"/>
      <c r="J13" s="48"/>
      <c r="K13" s="49"/>
      <c r="L13" s="35"/>
      <c r="M13" s="36"/>
      <c r="N13" s="36"/>
      <c r="O13" s="37"/>
      <c r="P13" s="12"/>
      <c r="Q13" s="4" t="s">
        <v>12</v>
      </c>
      <c r="R13" s="3">
        <f>MIN(100000,SUMIF(C10:C29,"④広告宣伝費",I10:K29))</f>
        <v>0</v>
      </c>
      <c r="S13" s="2"/>
      <c r="T13" s="17" t="s">
        <v>3</v>
      </c>
    </row>
    <row r="14" spans="2:20" ht="21.75" customHeight="1">
      <c r="B14" s="2"/>
      <c r="C14" s="1"/>
      <c r="D14" s="35"/>
      <c r="E14" s="36"/>
      <c r="F14" s="36"/>
      <c r="G14" s="36"/>
      <c r="H14" s="37"/>
      <c r="I14" s="47"/>
      <c r="J14" s="48"/>
      <c r="K14" s="49"/>
      <c r="L14" s="35"/>
      <c r="M14" s="36"/>
      <c r="N14" s="36"/>
      <c r="O14" s="37"/>
      <c r="P14" s="12"/>
      <c r="Q14" s="2"/>
      <c r="R14" s="2"/>
      <c r="S14" s="2"/>
      <c r="T14" s="17" t="s">
        <v>4</v>
      </c>
    </row>
    <row r="15" spans="2:20" ht="21.75" customHeight="1">
      <c r="B15" s="2"/>
      <c r="C15" s="1"/>
      <c r="D15" s="35"/>
      <c r="E15" s="36"/>
      <c r="F15" s="36"/>
      <c r="G15" s="36"/>
      <c r="H15" s="37"/>
      <c r="I15" s="47"/>
      <c r="J15" s="48"/>
      <c r="K15" s="49"/>
      <c r="L15" s="35"/>
      <c r="M15" s="36"/>
      <c r="N15" s="36"/>
      <c r="O15" s="37"/>
      <c r="P15" s="12"/>
    </row>
    <row r="16" spans="2:20" ht="21.75" customHeight="1">
      <c r="B16" s="2"/>
      <c r="C16" s="1"/>
      <c r="D16" s="35"/>
      <c r="E16" s="36"/>
      <c r="F16" s="36"/>
      <c r="G16" s="36"/>
      <c r="H16" s="37"/>
      <c r="I16" s="47"/>
      <c r="J16" s="48"/>
      <c r="K16" s="49"/>
      <c r="L16" s="35"/>
      <c r="M16" s="36"/>
      <c r="N16" s="36"/>
      <c r="O16" s="37"/>
      <c r="P16" s="12"/>
    </row>
    <row r="17" spans="2:18" ht="21.75" customHeight="1">
      <c r="B17" s="2"/>
      <c r="C17" s="1"/>
      <c r="D17" s="35"/>
      <c r="E17" s="36"/>
      <c r="F17" s="36"/>
      <c r="G17" s="36"/>
      <c r="H17" s="37"/>
      <c r="I17" s="47"/>
      <c r="J17" s="48"/>
      <c r="K17" s="49"/>
      <c r="L17" s="35"/>
      <c r="M17" s="36"/>
      <c r="N17" s="36"/>
      <c r="O17" s="37"/>
      <c r="P17" s="12"/>
    </row>
    <row r="18" spans="2:18" ht="21.75" customHeight="1">
      <c r="B18" s="2"/>
      <c r="C18" s="1"/>
      <c r="D18" s="35"/>
      <c r="E18" s="36"/>
      <c r="F18" s="36"/>
      <c r="G18" s="36"/>
      <c r="H18" s="37"/>
      <c r="I18" s="47"/>
      <c r="J18" s="48"/>
      <c r="K18" s="49"/>
      <c r="L18" s="35"/>
      <c r="M18" s="36"/>
      <c r="N18" s="36"/>
      <c r="O18" s="37"/>
      <c r="P18" s="12"/>
    </row>
    <row r="19" spans="2:18" ht="21.75" customHeight="1">
      <c r="B19" s="2"/>
      <c r="C19" s="1"/>
      <c r="D19" s="35"/>
      <c r="E19" s="36"/>
      <c r="F19" s="36"/>
      <c r="G19" s="36"/>
      <c r="H19" s="37"/>
      <c r="I19" s="47"/>
      <c r="J19" s="48"/>
      <c r="K19" s="49"/>
      <c r="L19" s="35"/>
      <c r="M19" s="36"/>
      <c r="N19" s="36"/>
      <c r="O19" s="37"/>
      <c r="P19" s="12"/>
    </row>
    <row r="20" spans="2:18" ht="21.75" customHeight="1">
      <c r="B20" s="2"/>
      <c r="C20" s="1"/>
      <c r="D20" s="35"/>
      <c r="E20" s="36"/>
      <c r="F20" s="36"/>
      <c r="G20" s="36"/>
      <c r="H20" s="37"/>
      <c r="I20" s="47"/>
      <c r="J20" s="48"/>
      <c r="K20" s="49"/>
      <c r="L20" s="35"/>
      <c r="M20" s="36"/>
      <c r="N20" s="36"/>
      <c r="O20" s="37"/>
      <c r="P20" s="12"/>
    </row>
    <row r="21" spans="2:18" ht="21.75" customHeight="1">
      <c r="B21" s="2"/>
      <c r="C21" s="1"/>
      <c r="D21" s="35"/>
      <c r="E21" s="36"/>
      <c r="F21" s="36"/>
      <c r="G21" s="36"/>
      <c r="H21" s="37"/>
      <c r="I21" s="47"/>
      <c r="J21" s="48"/>
      <c r="K21" s="49"/>
      <c r="L21" s="35"/>
      <c r="M21" s="36"/>
      <c r="N21" s="36"/>
      <c r="O21" s="37"/>
      <c r="P21" s="12"/>
    </row>
    <row r="22" spans="2:18" ht="21.75" customHeight="1">
      <c r="B22" s="2"/>
      <c r="C22" s="1"/>
      <c r="D22" s="35"/>
      <c r="E22" s="36"/>
      <c r="F22" s="36"/>
      <c r="G22" s="36"/>
      <c r="H22" s="37"/>
      <c r="I22" s="47"/>
      <c r="J22" s="48"/>
      <c r="K22" s="49"/>
      <c r="L22" s="35"/>
      <c r="M22" s="36"/>
      <c r="N22" s="36"/>
      <c r="O22" s="37"/>
      <c r="P22" s="12"/>
    </row>
    <row r="23" spans="2:18" ht="21.75" customHeight="1">
      <c r="B23" s="2"/>
      <c r="C23" s="1"/>
      <c r="D23" s="35"/>
      <c r="E23" s="36"/>
      <c r="F23" s="36"/>
      <c r="G23" s="36"/>
      <c r="H23" s="37"/>
      <c r="I23" s="47"/>
      <c r="J23" s="48"/>
      <c r="K23" s="49"/>
      <c r="L23" s="35"/>
      <c r="M23" s="36"/>
      <c r="N23" s="36"/>
      <c r="O23" s="37"/>
      <c r="P23" s="12"/>
    </row>
    <row r="24" spans="2:18" ht="21.75" customHeight="1">
      <c r="B24" s="2"/>
      <c r="C24" s="1"/>
      <c r="D24" s="35"/>
      <c r="E24" s="36"/>
      <c r="F24" s="36"/>
      <c r="G24" s="36"/>
      <c r="H24" s="37"/>
      <c r="I24" s="47"/>
      <c r="J24" s="48"/>
      <c r="K24" s="49"/>
      <c r="L24" s="35"/>
      <c r="M24" s="36"/>
      <c r="N24" s="36"/>
      <c r="O24" s="37"/>
      <c r="P24" s="12"/>
    </row>
    <row r="25" spans="2:18" ht="21.75" customHeight="1">
      <c r="B25" s="2"/>
      <c r="C25" s="1"/>
      <c r="D25" s="35"/>
      <c r="E25" s="36"/>
      <c r="F25" s="36"/>
      <c r="G25" s="36"/>
      <c r="H25" s="37"/>
      <c r="I25" s="47"/>
      <c r="J25" s="48"/>
      <c r="K25" s="49"/>
      <c r="L25" s="35"/>
      <c r="M25" s="36"/>
      <c r="N25" s="36"/>
      <c r="O25" s="37"/>
      <c r="P25" s="12"/>
    </row>
    <row r="26" spans="2:18" ht="21.75" customHeight="1">
      <c r="B26" s="2"/>
      <c r="C26" s="1"/>
      <c r="D26" s="35"/>
      <c r="E26" s="36"/>
      <c r="F26" s="36"/>
      <c r="G26" s="36"/>
      <c r="H26" s="37"/>
      <c r="I26" s="47"/>
      <c r="J26" s="48"/>
      <c r="K26" s="49"/>
      <c r="L26" s="35"/>
      <c r="M26" s="36"/>
      <c r="N26" s="36"/>
      <c r="O26" s="37"/>
      <c r="P26" s="12"/>
    </row>
    <row r="27" spans="2:18" ht="21.75" customHeight="1">
      <c r="B27" s="2"/>
      <c r="C27" s="1"/>
      <c r="D27" s="35"/>
      <c r="E27" s="36"/>
      <c r="F27" s="36"/>
      <c r="G27" s="36"/>
      <c r="H27" s="37"/>
      <c r="I27" s="47"/>
      <c r="J27" s="48"/>
      <c r="K27" s="49"/>
      <c r="L27" s="35"/>
      <c r="M27" s="36"/>
      <c r="N27" s="36"/>
      <c r="O27" s="37"/>
      <c r="P27" s="12"/>
    </row>
    <row r="28" spans="2:18" ht="21.75" customHeight="1">
      <c r="B28" s="2"/>
      <c r="C28" s="1"/>
      <c r="D28" s="35"/>
      <c r="E28" s="36"/>
      <c r="F28" s="36"/>
      <c r="G28" s="36"/>
      <c r="H28" s="37"/>
      <c r="I28" s="47"/>
      <c r="J28" s="48"/>
      <c r="K28" s="49"/>
      <c r="L28" s="35"/>
      <c r="M28" s="36"/>
      <c r="N28" s="36"/>
      <c r="O28" s="37"/>
      <c r="P28" s="12"/>
      <c r="Q28" s="2"/>
      <c r="R28" s="3"/>
    </row>
    <row r="29" spans="2:18" ht="21.75" customHeight="1">
      <c r="B29" s="2"/>
      <c r="C29" s="1"/>
      <c r="D29" s="35"/>
      <c r="E29" s="36"/>
      <c r="F29" s="36"/>
      <c r="G29" s="36"/>
      <c r="H29" s="37"/>
      <c r="I29" s="47"/>
      <c r="J29" s="48"/>
      <c r="K29" s="49"/>
      <c r="L29" s="35"/>
      <c r="M29" s="36"/>
      <c r="N29" s="36"/>
      <c r="O29" s="37"/>
      <c r="P29" s="12"/>
      <c r="Q29" s="2"/>
      <c r="R29" s="3"/>
    </row>
    <row r="30" spans="2:18" ht="28.2" customHeight="1">
      <c r="B30" s="2"/>
      <c r="C30" s="50" t="s">
        <v>15</v>
      </c>
      <c r="D30" s="51"/>
      <c r="E30" s="51"/>
      <c r="F30" s="51"/>
      <c r="G30" s="51"/>
      <c r="H30" s="52"/>
      <c r="I30" s="29">
        <f>SUM(I10:K29)</f>
        <v>0</v>
      </c>
      <c r="J30" s="30"/>
      <c r="K30" s="31"/>
      <c r="L30" s="41"/>
      <c r="M30" s="42"/>
      <c r="N30" s="42"/>
      <c r="O30" s="43"/>
      <c r="P30" s="13"/>
    </row>
    <row r="31" spans="2:18" ht="28.2" customHeight="1">
      <c r="B31" s="2"/>
      <c r="C31" s="50" t="s">
        <v>14</v>
      </c>
      <c r="D31" s="51"/>
      <c r="E31" s="51"/>
      <c r="F31" s="51"/>
      <c r="G31" s="51"/>
      <c r="H31" s="52"/>
      <c r="I31" s="29">
        <f>SUM(R10:R13)</f>
        <v>0</v>
      </c>
      <c r="J31" s="30"/>
      <c r="K31" s="31"/>
      <c r="L31" s="41"/>
      <c r="M31" s="42"/>
      <c r="N31" s="42"/>
      <c r="O31" s="43"/>
      <c r="P31" s="13"/>
    </row>
    <row r="32" spans="2:18" ht="28.2" customHeight="1">
      <c r="B32" s="2"/>
      <c r="C32" s="32" t="s">
        <v>8</v>
      </c>
      <c r="D32" s="33"/>
      <c r="E32" s="34"/>
      <c r="F32" s="26">
        <f>IF(ROUNDDOWN($I$31*3/4,0)&gt;=30000000,30000000,ROUNDDOWN($I$31*3/4,0))</f>
        <v>0</v>
      </c>
      <c r="G32" s="27"/>
      <c r="H32" s="28"/>
      <c r="I32" s="24"/>
      <c r="J32" s="24"/>
      <c r="K32" s="24"/>
      <c r="L32" s="24"/>
      <c r="M32" s="24"/>
      <c r="N32" s="24"/>
      <c r="O32" s="25"/>
      <c r="P32" s="13"/>
    </row>
    <row r="33" spans="2:16" ht="28.2" customHeight="1">
      <c r="B33" s="2"/>
      <c r="C33" s="32" t="s">
        <v>5</v>
      </c>
      <c r="D33" s="33"/>
      <c r="E33" s="34"/>
      <c r="F33" s="29">
        <f>ROUNDDOWN($F$32,-3)</f>
        <v>0</v>
      </c>
      <c r="G33" s="30"/>
      <c r="H33" s="31"/>
      <c r="I33" s="22" t="s">
        <v>19</v>
      </c>
      <c r="J33" s="22"/>
      <c r="K33" s="22"/>
      <c r="L33" s="22"/>
      <c r="M33" s="22"/>
      <c r="N33" s="22"/>
      <c r="O33" s="23"/>
      <c r="P33" s="14"/>
    </row>
    <row r="34" spans="2:1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</sheetData>
  <sheetProtection algorithmName="SHA-512" hashValue="R1w0t5eTSUyAhyem6ieO2pbnQdVY1QV4Eb6wph+37b58shq/nOv4ej77QKI44qaYLdYVIKCzgO672PfJZcIl6A==" saltValue="tAM3w95WX57hklyQ0Y5xKQ==" spinCount="100000" sheet="1" objects="1" scenarios="1"/>
  <mergeCells count="75">
    <mergeCell ref="D24:H24"/>
    <mergeCell ref="D25:H25"/>
    <mergeCell ref="D19:H19"/>
    <mergeCell ref="D20:H20"/>
    <mergeCell ref="D21:H21"/>
    <mergeCell ref="D22:H22"/>
    <mergeCell ref="D23:H23"/>
    <mergeCell ref="D14:H14"/>
    <mergeCell ref="D15:H15"/>
    <mergeCell ref="D16:H16"/>
    <mergeCell ref="D17:H17"/>
    <mergeCell ref="D18:H18"/>
    <mergeCell ref="D9:H9"/>
    <mergeCell ref="D10:H10"/>
    <mergeCell ref="D11:H11"/>
    <mergeCell ref="D12:H12"/>
    <mergeCell ref="D13:H13"/>
    <mergeCell ref="D26:H26"/>
    <mergeCell ref="D27:H27"/>
    <mergeCell ref="D28:H28"/>
    <mergeCell ref="D29:H29"/>
    <mergeCell ref="C32:E32"/>
    <mergeCell ref="C30:H30"/>
    <mergeCell ref="C31:H3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L24:O24"/>
    <mergeCell ref="L25:O25"/>
    <mergeCell ref="L26:O26"/>
    <mergeCell ref="L27:O27"/>
    <mergeCell ref="L28:O28"/>
    <mergeCell ref="L29:O29"/>
    <mergeCell ref="L30:O30"/>
    <mergeCell ref="L31:O31"/>
    <mergeCell ref="I9:K9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I19:K19"/>
    <mergeCell ref="I20:K20"/>
    <mergeCell ref="I21:K21"/>
    <mergeCell ref="L22:O22"/>
    <mergeCell ref="L23:O23"/>
    <mergeCell ref="L9:O9"/>
    <mergeCell ref="L10:O10"/>
    <mergeCell ref="L11:O11"/>
    <mergeCell ref="L12:O12"/>
    <mergeCell ref="L13:O13"/>
    <mergeCell ref="L14:O14"/>
    <mergeCell ref="L15:O15"/>
    <mergeCell ref="L16:O16"/>
    <mergeCell ref="L17:O17"/>
    <mergeCell ref="L18:O18"/>
    <mergeCell ref="L19:O19"/>
    <mergeCell ref="L20:O20"/>
    <mergeCell ref="L21:O21"/>
    <mergeCell ref="I33:O33"/>
    <mergeCell ref="I32:O32"/>
    <mergeCell ref="F32:H32"/>
    <mergeCell ref="F33:H33"/>
    <mergeCell ref="C33:E33"/>
  </mergeCells>
  <phoneticPr fontId="1"/>
  <dataValidations count="1">
    <dataValidation type="list" allowBlank="1" showInputMessage="1" showErrorMessage="1" sqref="C10:C29">
      <formula1>$T$11:$T$14</formula1>
    </dataValidation>
  </dataValidation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T34"/>
  <sheetViews>
    <sheetView showGridLines="0" view="pageBreakPreview" zoomScale="115" zoomScaleNormal="115" zoomScaleSheetLayoutView="115" workbookViewId="0">
      <selection activeCell="W29" sqref="W29"/>
    </sheetView>
  </sheetViews>
  <sheetFormatPr defaultRowHeight="14.4"/>
  <cols>
    <col min="1" max="1" width="2.19921875" customWidth="1"/>
    <col min="2" max="2" width="1.5" customWidth="1"/>
    <col min="3" max="3" width="17.8984375" customWidth="1"/>
    <col min="4" max="4" width="6.09765625" customWidth="1"/>
    <col min="5" max="5" width="4.69921875" customWidth="1"/>
    <col min="6" max="7" width="5.296875" customWidth="1"/>
    <col min="8" max="8" width="3.8984375" customWidth="1"/>
    <col min="9" max="11" width="4.69921875" customWidth="1"/>
    <col min="12" max="15" width="4.3984375" customWidth="1"/>
    <col min="16" max="16" width="1.5" customWidth="1"/>
    <col min="17" max="17" width="23.8984375" hidden="1" customWidth="1"/>
    <col min="18" max="18" width="16.09765625" hidden="1" customWidth="1"/>
    <col min="19" max="19" width="8.796875" hidden="1" customWidth="1"/>
    <col min="20" max="20" width="23" hidden="1" customWidth="1"/>
    <col min="21" max="21" width="6.5" customWidth="1"/>
  </cols>
  <sheetData>
    <row r="4" spans="2:20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6.2">
      <c r="B5" s="5" t="s">
        <v>16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2:20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0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0"/>
      <c r="Q7" s="2"/>
      <c r="R7" s="2"/>
      <c r="S7" s="2"/>
      <c r="T7" s="2"/>
    </row>
    <row r="8" spans="2:20">
      <c r="B8" s="7" t="s">
        <v>13</v>
      </c>
      <c r="C8" s="8" t="s">
        <v>23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0"/>
      <c r="Q8" s="2"/>
      <c r="R8" s="2"/>
      <c r="S8" s="2"/>
      <c r="T8" s="2"/>
    </row>
    <row r="9" spans="2:20">
      <c r="B9" s="2"/>
      <c r="C9" s="11" t="s">
        <v>6</v>
      </c>
      <c r="D9" s="44" t="s">
        <v>7</v>
      </c>
      <c r="E9" s="45"/>
      <c r="F9" s="45"/>
      <c r="G9" s="45"/>
      <c r="H9" s="46"/>
      <c r="I9" s="44" t="s">
        <v>18</v>
      </c>
      <c r="J9" s="45"/>
      <c r="K9" s="46"/>
      <c r="L9" s="38" t="s">
        <v>17</v>
      </c>
      <c r="M9" s="39"/>
      <c r="N9" s="39"/>
      <c r="O9" s="40"/>
      <c r="P9" s="9"/>
      <c r="Q9" s="2"/>
      <c r="R9" s="2"/>
      <c r="S9" s="2"/>
      <c r="T9" s="2"/>
    </row>
    <row r="10" spans="2:20" ht="21.75" customHeight="1">
      <c r="B10" s="2"/>
      <c r="C10" s="18" t="s">
        <v>1</v>
      </c>
      <c r="D10" s="59" t="s">
        <v>20</v>
      </c>
      <c r="E10" s="60"/>
      <c r="F10" s="60"/>
      <c r="G10" s="60"/>
      <c r="H10" s="61"/>
      <c r="I10" s="62">
        <v>5050000</v>
      </c>
      <c r="J10" s="63"/>
      <c r="K10" s="64"/>
      <c r="L10" s="59" t="s">
        <v>22</v>
      </c>
      <c r="M10" s="60"/>
      <c r="N10" s="60"/>
      <c r="O10" s="61"/>
      <c r="P10" s="12"/>
      <c r="Q10" s="2" t="s">
        <v>9</v>
      </c>
      <c r="R10" s="3">
        <f>SUMIF(C10:C29,"①機械装置等費",I10:K29)</f>
        <v>5050000</v>
      </c>
      <c r="S10" s="2"/>
      <c r="T10" s="15" t="s">
        <v>0</v>
      </c>
    </row>
    <row r="11" spans="2:20" ht="21.75" customHeight="1">
      <c r="B11" s="2"/>
      <c r="C11" s="18" t="s">
        <v>2</v>
      </c>
      <c r="D11" s="59" t="s">
        <v>25</v>
      </c>
      <c r="E11" s="60"/>
      <c r="F11" s="60"/>
      <c r="G11" s="60"/>
      <c r="H11" s="61"/>
      <c r="I11" s="62">
        <v>12000500</v>
      </c>
      <c r="J11" s="63"/>
      <c r="K11" s="64"/>
      <c r="L11" s="59"/>
      <c r="M11" s="60"/>
      <c r="N11" s="60"/>
      <c r="O11" s="61"/>
      <c r="P11" s="12"/>
      <c r="Q11" s="2" t="s">
        <v>10</v>
      </c>
      <c r="R11" s="3">
        <f>SUMIF(C10:C29,"②施設工事費",I10:K29)</f>
        <v>12000500</v>
      </c>
      <c r="S11" s="2"/>
      <c r="T11" s="16" t="s">
        <v>1</v>
      </c>
    </row>
    <row r="12" spans="2:20" ht="21.75" customHeight="1">
      <c r="B12" s="2"/>
      <c r="C12" s="18" t="s">
        <v>3</v>
      </c>
      <c r="D12" s="59" t="s">
        <v>27</v>
      </c>
      <c r="E12" s="60"/>
      <c r="F12" s="60"/>
      <c r="G12" s="60"/>
      <c r="H12" s="61"/>
      <c r="I12" s="62">
        <v>450000</v>
      </c>
      <c r="J12" s="63"/>
      <c r="K12" s="64"/>
      <c r="L12" s="59"/>
      <c r="M12" s="60"/>
      <c r="N12" s="60"/>
      <c r="O12" s="61"/>
      <c r="P12" s="12"/>
      <c r="Q12" s="2" t="s">
        <v>11</v>
      </c>
      <c r="R12" s="3">
        <f>MIN(300000,SUMIF(C10:C29,"③ITサービス導入費",I10:K29))</f>
        <v>300000</v>
      </c>
      <c r="S12" s="2"/>
      <c r="T12" s="17" t="s">
        <v>2</v>
      </c>
    </row>
    <row r="13" spans="2:20" ht="21.75" customHeight="1">
      <c r="B13" s="2"/>
      <c r="C13" s="21" t="s">
        <v>4</v>
      </c>
      <c r="D13" s="59" t="s">
        <v>21</v>
      </c>
      <c r="E13" s="60"/>
      <c r="F13" s="60"/>
      <c r="G13" s="60"/>
      <c r="H13" s="61"/>
      <c r="I13" s="65">
        <v>150000</v>
      </c>
      <c r="J13" s="66"/>
      <c r="K13" s="67"/>
      <c r="L13" s="59" t="s">
        <v>26</v>
      </c>
      <c r="M13" s="60"/>
      <c r="N13" s="60"/>
      <c r="O13" s="61"/>
      <c r="P13" s="12"/>
      <c r="Q13" s="4" t="s">
        <v>12</v>
      </c>
      <c r="R13" s="3">
        <f>MIN(100000,SUMIF(C10:C29,"④広告宣伝費",I10:K29))</f>
        <v>100000</v>
      </c>
      <c r="S13" s="2"/>
      <c r="T13" s="17" t="s">
        <v>3</v>
      </c>
    </row>
    <row r="14" spans="2:20" ht="21.75" customHeight="1">
      <c r="B14" s="2"/>
      <c r="C14" s="19"/>
      <c r="D14" s="53"/>
      <c r="E14" s="54"/>
      <c r="F14" s="54"/>
      <c r="G14" s="54"/>
      <c r="H14" s="55"/>
      <c r="I14" s="56"/>
      <c r="J14" s="57"/>
      <c r="K14" s="58"/>
      <c r="L14" s="53"/>
      <c r="M14" s="54"/>
      <c r="N14" s="54"/>
      <c r="O14" s="55"/>
      <c r="P14" s="12"/>
      <c r="Q14" s="2"/>
      <c r="R14" s="2"/>
      <c r="S14" s="2"/>
      <c r="T14" s="17" t="s">
        <v>4</v>
      </c>
    </row>
    <row r="15" spans="2:20" ht="21.75" customHeight="1">
      <c r="B15" s="2"/>
      <c r="C15" s="19"/>
      <c r="D15" s="53"/>
      <c r="E15" s="54"/>
      <c r="F15" s="54"/>
      <c r="G15" s="54"/>
      <c r="H15" s="55"/>
      <c r="I15" s="56"/>
      <c r="J15" s="57"/>
      <c r="K15" s="58"/>
      <c r="L15" s="53"/>
      <c r="M15" s="54"/>
      <c r="N15" s="54"/>
      <c r="O15" s="55"/>
      <c r="P15" s="12"/>
      <c r="Q15" s="2"/>
      <c r="R15" s="2"/>
      <c r="S15" s="2"/>
      <c r="T15" s="2"/>
    </row>
    <row r="16" spans="2:20" ht="21.75" customHeight="1">
      <c r="B16" s="2"/>
      <c r="C16" s="19"/>
      <c r="D16" s="53"/>
      <c r="E16" s="54"/>
      <c r="F16" s="54"/>
      <c r="G16" s="54"/>
      <c r="H16" s="55"/>
      <c r="I16" s="56"/>
      <c r="J16" s="57"/>
      <c r="K16" s="58"/>
      <c r="L16" s="53"/>
      <c r="M16" s="54"/>
      <c r="N16" s="54"/>
      <c r="O16" s="55"/>
      <c r="P16" s="12"/>
      <c r="Q16" s="2"/>
      <c r="R16" s="2"/>
      <c r="S16" s="2"/>
      <c r="T16" s="2"/>
    </row>
    <row r="17" spans="2:20" ht="21.75" customHeight="1">
      <c r="B17" s="2"/>
      <c r="C17" s="19"/>
      <c r="D17" s="53"/>
      <c r="E17" s="54"/>
      <c r="F17" s="54"/>
      <c r="G17" s="54"/>
      <c r="H17" s="55"/>
      <c r="I17" s="56"/>
      <c r="J17" s="57"/>
      <c r="K17" s="58"/>
      <c r="L17" s="53"/>
      <c r="M17" s="54"/>
      <c r="N17" s="54"/>
      <c r="O17" s="55"/>
      <c r="P17" s="12"/>
      <c r="Q17" s="2"/>
      <c r="R17" s="2"/>
      <c r="S17" s="2"/>
      <c r="T17" s="2"/>
    </row>
    <row r="18" spans="2:20" ht="21.75" customHeight="1">
      <c r="B18" s="2"/>
      <c r="C18" s="19"/>
      <c r="D18" s="53"/>
      <c r="E18" s="54"/>
      <c r="F18" s="54"/>
      <c r="G18" s="54"/>
      <c r="H18" s="55"/>
      <c r="I18" s="56"/>
      <c r="J18" s="57"/>
      <c r="K18" s="58"/>
      <c r="L18" s="53"/>
      <c r="M18" s="54"/>
      <c r="N18" s="54"/>
      <c r="O18" s="55"/>
      <c r="P18" s="12"/>
      <c r="Q18" s="2"/>
      <c r="R18" s="2"/>
      <c r="S18" s="2"/>
      <c r="T18" s="2"/>
    </row>
    <row r="19" spans="2:20" ht="21.75" customHeight="1">
      <c r="B19" s="2"/>
      <c r="C19" s="19"/>
      <c r="D19" s="53"/>
      <c r="E19" s="54"/>
      <c r="F19" s="54"/>
      <c r="G19" s="54"/>
      <c r="H19" s="55"/>
      <c r="I19" s="56"/>
      <c r="J19" s="57"/>
      <c r="K19" s="58"/>
      <c r="L19" s="53"/>
      <c r="M19" s="54"/>
      <c r="N19" s="54"/>
      <c r="O19" s="55"/>
      <c r="P19" s="12"/>
      <c r="Q19" s="2"/>
      <c r="R19" s="2"/>
      <c r="S19" s="2"/>
      <c r="T19" s="2"/>
    </row>
    <row r="20" spans="2:20" ht="21.75" customHeight="1">
      <c r="B20" s="2"/>
      <c r="C20" s="19"/>
      <c r="D20" s="53"/>
      <c r="E20" s="54"/>
      <c r="F20" s="54"/>
      <c r="G20" s="54"/>
      <c r="H20" s="55"/>
      <c r="I20" s="56"/>
      <c r="J20" s="57"/>
      <c r="K20" s="58"/>
      <c r="L20" s="53"/>
      <c r="M20" s="54"/>
      <c r="N20" s="54"/>
      <c r="O20" s="55"/>
      <c r="P20" s="12"/>
      <c r="Q20" s="2"/>
      <c r="R20" s="2"/>
      <c r="S20" s="2"/>
      <c r="T20" s="2"/>
    </row>
    <row r="21" spans="2:20" ht="21.75" customHeight="1">
      <c r="B21" s="2"/>
      <c r="C21" s="19"/>
      <c r="D21" s="53"/>
      <c r="E21" s="54"/>
      <c r="F21" s="54"/>
      <c r="G21" s="54"/>
      <c r="H21" s="55"/>
      <c r="I21" s="56"/>
      <c r="J21" s="57"/>
      <c r="K21" s="58"/>
      <c r="L21" s="53"/>
      <c r="M21" s="54"/>
      <c r="N21" s="54"/>
      <c r="O21" s="55"/>
      <c r="P21" s="12"/>
      <c r="Q21" s="2"/>
      <c r="R21" s="2"/>
      <c r="S21" s="2"/>
      <c r="T21" s="2"/>
    </row>
    <row r="22" spans="2:20" ht="21.75" customHeight="1">
      <c r="B22" s="2"/>
      <c r="C22" s="19"/>
      <c r="D22" s="53"/>
      <c r="E22" s="54"/>
      <c r="F22" s="54"/>
      <c r="G22" s="54"/>
      <c r="H22" s="55"/>
      <c r="I22" s="56"/>
      <c r="J22" s="57"/>
      <c r="K22" s="58"/>
      <c r="L22" s="53"/>
      <c r="M22" s="54"/>
      <c r="N22" s="54"/>
      <c r="O22" s="55"/>
      <c r="P22" s="12"/>
      <c r="Q22" s="2"/>
      <c r="R22" s="2"/>
      <c r="S22" s="2"/>
      <c r="T22" s="2"/>
    </row>
    <row r="23" spans="2:20" ht="21.75" customHeight="1">
      <c r="B23" s="2"/>
      <c r="C23" s="19"/>
      <c r="D23" s="53"/>
      <c r="E23" s="54"/>
      <c r="F23" s="54"/>
      <c r="G23" s="54"/>
      <c r="H23" s="55"/>
      <c r="I23" s="56"/>
      <c r="J23" s="57"/>
      <c r="K23" s="58"/>
      <c r="L23" s="53"/>
      <c r="M23" s="54"/>
      <c r="N23" s="54"/>
      <c r="O23" s="55"/>
      <c r="P23" s="12"/>
      <c r="Q23" s="2"/>
      <c r="R23" s="2"/>
      <c r="S23" s="2"/>
      <c r="T23" s="2"/>
    </row>
    <row r="24" spans="2:20" ht="21.75" customHeight="1">
      <c r="B24" s="2"/>
      <c r="C24" s="19"/>
      <c r="D24" s="53"/>
      <c r="E24" s="54"/>
      <c r="F24" s="54"/>
      <c r="G24" s="54"/>
      <c r="H24" s="55"/>
      <c r="I24" s="56"/>
      <c r="J24" s="57"/>
      <c r="K24" s="58"/>
      <c r="L24" s="53"/>
      <c r="M24" s="54"/>
      <c r="N24" s="54"/>
      <c r="O24" s="55"/>
      <c r="P24" s="12"/>
      <c r="Q24" s="2"/>
      <c r="R24" s="2"/>
      <c r="S24" s="2"/>
      <c r="T24" s="2"/>
    </row>
    <row r="25" spans="2:20" ht="21.75" customHeight="1">
      <c r="B25" s="2"/>
      <c r="C25" s="19"/>
      <c r="D25" s="53"/>
      <c r="E25" s="54"/>
      <c r="F25" s="54"/>
      <c r="G25" s="54"/>
      <c r="H25" s="55"/>
      <c r="I25" s="56"/>
      <c r="J25" s="57"/>
      <c r="K25" s="58"/>
      <c r="L25" s="53"/>
      <c r="M25" s="54"/>
      <c r="N25" s="54"/>
      <c r="O25" s="55"/>
      <c r="P25" s="12"/>
      <c r="Q25" s="2"/>
      <c r="R25" s="2"/>
      <c r="S25" s="2"/>
      <c r="T25" s="2"/>
    </row>
    <row r="26" spans="2:20" ht="21.75" customHeight="1">
      <c r="B26" s="2"/>
      <c r="C26" s="19"/>
      <c r="D26" s="53"/>
      <c r="E26" s="54"/>
      <c r="F26" s="54"/>
      <c r="G26" s="54"/>
      <c r="H26" s="55"/>
      <c r="I26" s="56"/>
      <c r="J26" s="57"/>
      <c r="K26" s="58"/>
      <c r="L26" s="53"/>
      <c r="M26" s="54"/>
      <c r="N26" s="54"/>
      <c r="O26" s="55"/>
      <c r="P26" s="12"/>
      <c r="Q26" s="2"/>
      <c r="R26" s="2"/>
      <c r="S26" s="2"/>
      <c r="T26" s="2"/>
    </row>
    <row r="27" spans="2:20" ht="21.75" customHeight="1">
      <c r="B27" s="2"/>
      <c r="C27" s="19"/>
      <c r="D27" s="53"/>
      <c r="E27" s="54"/>
      <c r="F27" s="54"/>
      <c r="G27" s="54"/>
      <c r="H27" s="55"/>
      <c r="I27" s="56"/>
      <c r="J27" s="57"/>
      <c r="K27" s="58"/>
      <c r="L27" s="53"/>
      <c r="M27" s="54"/>
      <c r="N27" s="54"/>
      <c r="O27" s="55"/>
      <c r="P27" s="12"/>
      <c r="Q27" s="2"/>
      <c r="R27" s="2"/>
      <c r="S27" s="2"/>
      <c r="T27" s="2"/>
    </row>
    <row r="28" spans="2:20" ht="21.75" customHeight="1">
      <c r="B28" s="2"/>
      <c r="C28" s="19"/>
      <c r="D28" s="53"/>
      <c r="E28" s="54"/>
      <c r="F28" s="54"/>
      <c r="G28" s="54"/>
      <c r="H28" s="55"/>
      <c r="I28" s="56"/>
      <c r="J28" s="57"/>
      <c r="K28" s="58"/>
      <c r="L28" s="53"/>
      <c r="M28" s="54"/>
      <c r="N28" s="54"/>
      <c r="O28" s="55"/>
      <c r="P28" s="12"/>
      <c r="Q28" s="2"/>
      <c r="R28" s="3"/>
      <c r="S28" s="2"/>
      <c r="T28" s="2"/>
    </row>
    <row r="29" spans="2:20" ht="21.75" customHeight="1">
      <c r="B29" s="2"/>
      <c r="C29" s="19"/>
      <c r="D29" s="53"/>
      <c r="E29" s="54"/>
      <c r="F29" s="54"/>
      <c r="G29" s="54"/>
      <c r="H29" s="55"/>
      <c r="I29" s="56"/>
      <c r="J29" s="57"/>
      <c r="K29" s="58"/>
      <c r="L29" s="53"/>
      <c r="M29" s="54"/>
      <c r="N29" s="54"/>
      <c r="O29" s="55"/>
      <c r="P29" s="12"/>
      <c r="Q29" s="2"/>
      <c r="R29" s="3"/>
      <c r="S29" s="2"/>
      <c r="T29" s="2"/>
    </row>
    <row r="30" spans="2:20" ht="28.2" customHeight="1">
      <c r="B30" s="2"/>
      <c r="C30" s="50" t="s">
        <v>15</v>
      </c>
      <c r="D30" s="51"/>
      <c r="E30" s="51"/>
      <c r="F30" s="51"/>
      <c r="G30" s="51"/>
      <c r="H30" s="52"/>
      <c r="I30" s="29">
        <f>SUM(I10:K29)</f>
        <v>17650500</v>
      </c>
      <c r="J30" s="30"/>
      <c r="K30" s="31"/>
      <c r="L30" s="41"/>
      <c r="M30" s="42"/>
      <c r="N30" s="42"/>
      <c r="O30" s="43"/>
      <c r="P30" s="13"/>
      <c r="Q30" s="2"/>
      <c r="R30" s="2"/>
      <c r="S30" s="2"/>
      <c r="T30" s="2"/>
    </row>
    <row r="31" spans="2:20" ht="28.2" customHeight="1">
      <c r="B31" s="2"/>
      <c r="C31" s="50" t="s">
        <v>14</v>
      </c>
      <c r="D31" s="51"/>
      <c r="E31" s="51"/>
      <c r="F31" s="51"/>
      <c r="G31" s="51"/>
      <c r="H31" s="52"/>
      <c r="I31" s="29">
        <f>SUM(R10:R13)</f>
        <v>17450500</v>
      </c>
      <c r="J31" s="30"/>
      <c r="K31" s="31"/>
      <c r="L31" s="41"/>
      <c r="M31" s="42"/>
      <c r="N31" s="42"/>
      <c r="O31" s="43"/>
      <c r="P31" s="13"/>
      <c r="Q31" s="2"/>
      <c r="R31" s="2"/>
      <c r="S31" s="2"/>
      <c r="T31" s="2"/>
    </row>
    <row r="32" spans="2:20" ht="28.2" customHeight="1">
      <c r="B32" s="2"/>
      <c r="C32" s="32" t="s">
        <v>8</v>
      </c>
      <c r="D32" s="33"/>
      <c r="E32" s="34"/>
      <c r="F32" s="26">
        <f>IF(ROUNDDOWN($I$31*3/4,0)&gt;=30000000,30000000,ROUNDDOWN($I$31*3/4,0))</f>
        <v>13087875</v>
      </c>
      <c r="G32" s="27"/>
      <c r="H32" s="28"/>
      <c r="I32" s="24"/>
      <c r="J32" s="24"/>
      <c r="K32" s="24"/>
      <c r="L32" s="24"/>
      <c r="M32" s="24"/>
      <c r="N32" s="24"/>
      <c r="O32" s="25"/>
      <c r="P32" s="13"/>
      <c r="Q32" s="2"/>
      <c r="R32" s="2"/>
      <c r="S32" s="2"/>
      <c r="T32" s="2"/>
    </row>
    <row r="33" spans="2:20" ht="28.2" customHeight="1">
      <c r="B33" s="2"/>
      <c r="C33" s="32" t="s">
        <v>5</v>
      </c>
      <c r="D33" s="33"/>
      <c r="E33" s="34"/>
      <c r="F33" s="29">
        <f>ROUNDDOWN($F$32,-3)</f>
        <v>13087000</v>
      </c>
      <c r="G33" s="30"/>
      <c r="H33" s="31"/>
      <c r="I33" s="22" t="s">
        <v>19</v>
      </c>
      <c r="J33" s="22"/>
      <c r="K33" s="22"/>
      <c r="L33" s="22"/>
      <c r="M33" s="22"/>
      <c r="N33" s="22"/>
      <c r="O33" s="23"/>
      <c r="P33" s="14"/>
      <c r="Q33" s="2"/>
      <c r="R33" s="2"/>
      <c r="S33" s="2"/>
      <c r="T33" s="2"/>
    </row>
    <row r="34" spans="2:20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</sheetData>
  <sheetProtection algorithmName="SHA-512" hashValue="AtCzvrcu/dXdtKyVCOR8MYSV6Fa9sfpex8NVrQJN4ObJd7xAjYbEMKc5G59aFVmXa3cCkxzh8wbdAdIp6CMILQ==" saltValue="AoZDPI0g+rc0WBS9YhzXww==" spinCount="100000" sheet="1" objects="1" scenarios="1"/>
  <mergeCells count="75">
    <mergeCell ref="D9:H9"/>
    <mergeCell ref="I9:K9"/>
    <mergeCell ref="L9:O9"/>
    <mergeCell ref="D10:H10"/>
    <mergeCell ref="I10:K10"/>
    <mergeCell ref="L10:O10"/>
    <mergeCell ref="D13:H13"/>
    <mergeCell ref="I13:K13"/>
    <mergeCell ref="L13:O13"/>
    <mergeCell ref="D14:H14"/>
    <mergeCell ref="I14:K14"/>
    <mergeCell ref="L14:O14"/>
    <mergeCell ref="D11:H11"/>
    <mergeCell ref="I11:K11"/>
    <mergeCell ref="L11:O11"/>
    <mergeCell ref="D12:H12"/>
    <mergeCell ref="I12:K12"/>
    <mergeCell ref="L12:O12"/>
    <mergeCell ref="D17:H17"/>
    <mergeCell ref="I17:K17"/>
    <mergeCell ref="L17:O17"/>
    <mergeCell ref="D18:H18"/>
    <mergeCell ref="I18:K18"/>
    <mergeCell ref="L18:O18"/>
    <mergeCell ref="D15:H15"/>
    <mergeCell ref="I15:K15"/>
    <mergeCell ref="L15:O15"/>
    <mergeCell ref="D16:H16"/>
    <mergeCell ref="I16:K16"/>
    <mergeCell ref="L16:O16"/>
    <mergeCell ref="D21:H21"/>
    <mergeCell ref="I21:K21"/>
    <mergeCell ref="L21:O21"/>
    <mergeCell ref="D22:H22"/>
    <mergeCell ref="I22:K22"/>
    <mergeCell ref="L22:O22"/>
    <mergeCell ref="D19:H19"/>
    <mergeCell ref="I19:K19"/>
    <mergeCell ref="L19:O19"/>
    <mergeCell ref="D20:H20"/>
    <mergeCell ref="I20:K20"/>
    <mergeCell ref="L20:O20"/>
    <mergeCell ref="D25:H25"/>
    <mergeCell ref="I25:K25"/>
    <mergeCell ref="L25:O25"/>
    <mergeCell ref="D26:H26"/>
    <mergeCell ref="I26:K26"/>
    <mergeCell ref="L26:O26"/>
    <mergeCell ref="D23:H23"/>
    <mergeCell ref="I23:K23"/>
    <mergeCell ref="L23:O23"/>
    <mergeCell ref="D24:H24"/>
    <mergeCell ref="I24:K24"/>
    <mergeCell ref="L24:O24"/>
    <mergeCell ref="D29:H29"/>
    <mergeCell ref="I29:K29"/>
    <mergeCell ref="L29:O29"/>
    <mergeCell ref="C30:H30"/>
    <mergeCell ref="I30:K30"/>
    <mergeCell ref="L30:O30"/>
    <mergeCell ref="D27:H27"/>
    <mergeCell ref="I27:K27"/>
    <mergeCell ref="L27:O27"/>
    <mergeCell ref="D28:H28"/>
    <mergeCell ref="I28:K28"/>
    <mergeCell ref="L28:O28"/>
    <mergeCell ref="C33:E33"/>
    <mergeCell ref="F33:H33"/>
    <mergeCell ref="I33:O33"/>
    <mergeCell ref="C31:H31"/>
    <mergeCell ref="I31:K31"/>
    <mergeCell ref="L31:O31"/>
    <mergeCell ref="C32:E32"/>
    <mergeCell ref="F32:H32"/>
    <mergeCell ref="I32:O32"/>
  </mergeCells>
  <phoneticPr fontId="1"/>
  <dataValidations count="1">
    <dataValidation type="list" allowBlank="1" showInputMessage="1" showErrorMessage="1" sqref="C10:C29">
      <formula1>$T$11:$T$14</formula1>
    </dataValidation>
  </dataValidations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様式１－4収支計算書（ビジ転）</vt:lpstr>
      <vt:lpstr>（記載例）様式１－4収支計算書（ビジ転）</vt:lpstr>
      <vt:lpstr>'（記載例）様式１－4収支計算書（ビジ転）'!Print_Area</vt:lpstr>
      <vt:lpstr>'様式１－4収支計算書（ビジ転）'!Print_Area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2023-03-13T08:06:45Z</cp:lastPrinted>
  <dcterms:created xsi:type="dcterms:W3CDTF">2021-03-15T08:57:58Z</dcterms:created>
  <dcterms:modified xsi:type="dcterms:W3CDTF">2023-03-13T08:13:38Z</dcterms:modified>
</cp:coreProperties>
</file>