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townr135\Desktop\0125〆【財務課】公営企業に係る経営比較分析表（令和３年度決算）の分析等について\提出用\"/>
    </mc:Choice>
  </mc:AlternateContent>
  <xr:revisionPtr revIDLastSave="0" documentId="13_ncr:1_{F18461BC-56DD-4C96-9C0B-E1E93360C805}" xr6:coauthVersionLast="45" xr6:coauthVersionMax="45" xr10:uidLastSave="{00000000-0000-0000-0000-000000000000}"/>
  <workbookProtection workbookAlgorithmName="SHA-512" workbookHashValue="BfhWT5/TgPPu4TMt5iUtJQMw8yEVImvtqN0WzvOvcRYgJxgjcB3g7eiWfplhonVjCi67Vck5TTbUSQD4+rRVhg==" workbookSaltValue="uhUZPQq5L0bYOVM0TR7tpg==" workbookSpinCount="100000" lockStructure="1"/>
  <bookViews>
    <workbookView xWindow="-120" yWindow="-120" windowWidth="21840" windowHeight="131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I10" i="4" s="1"/>
  <c r="N6" i="5"/>
  <c r="B10" i="4" s="1"/>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F85" i="4"/>
  <c r="BB10" i="4"/>
  <c r="AL10" i="4"/>
  <c r="W10" i="4"/>
  <c r="BB8" i="4"/>
  <c r="AT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<sst xmlns="http://schemas.openxmlformats.org/spreadsheetml/2006/main" count="228" uniqueCount="113">
  <si>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</si>
  <si>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</si>
  <si>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</si>
  <si>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</si>
  <si>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</si>
  <si>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</si>
  <si>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</si>
  <si>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</si>
  <si>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</si>
  <si>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</si>
  <si>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</si>
  <si>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</si>
  <si>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</si>
  <si>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</si>
  <si>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</si>
  <si>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</si>
  <si>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</si>
  <si>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</si>
  <si>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</si>
  <si>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</si>
  <si>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</si>
  <si>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</si>
  <si>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</si>
  <si>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</si>
  <si>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</si>
  <si>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</si>
  <si>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</si>
  <si>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</si>
  <si>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</si>
  <si>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</si>
  <si>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</si>
  <si>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</si>
  <si>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</si>
  <si>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</si>
  <si>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</si>
  <si>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</si>
  <si>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</si>
  <si>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</si>
  <si>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</si>
  <si>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</si>
  <si>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</si>
  <si>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</si>
  <si>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</si>
  <si>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</si>
  <si>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</si>
  <si>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</si>
  <si>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</si>
  <si>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</si>
  <si>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</si>
  <si>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</si>
  <si>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</si>
  <si>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</si>
  <si>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</si>
  <si>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</si>
  <si>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</si>
  <si>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</si>
  <si>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</si>
  <si>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</si>
  <si>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</si>
  <si>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</si>
  <si>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</si>
  <si>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</si>
  <si>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</si>
  <si>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</si>
  <si>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</si>
  <si>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</si>
  <si>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</si>
  <si>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</si>
  <si>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</si>
  <si>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</si>
  <si>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</si>
  <si>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</si>
  <si>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</si>
  <si>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</si>
  <si>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</si>
  <si>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</si>
  <si>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</si>
  <si>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</si>
  <si>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</si>
  <si>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</si>
  <si>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</si>
  <si>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</si>
  <si>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</si>
  <si>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</si>
  <si>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</si>
  <si>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</si>
  <si>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</si>
  <si>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</si>
  <si>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</si>
  <si>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</si>
  <si>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</si>
  <si>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</si>
  <si>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</si>
  <si>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</si>
  <si>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</si>
  <si>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</si>
  <si>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</si>
  <si>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</si>
  <si>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</si>
  <si>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</si>
  <si>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</si>
  <si>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</si>
  <si>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</si>
  <si>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</si>
  <si>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</si>
  <si>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</si>
  <si>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</si>
  <si>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</si>
  <si>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</si>
  <si>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</si>
  <si>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経年化率は類似団体平均値や全国平均より低くなっています。また、管路更新率についても平均より低く、近年の管路更新が十分進んでいない状況となっています。系統ごとに配水量を監視し、特異な傾向がみられる地区では漏水調査を行い、優先的に修理を行っていますが、技術職員の数も限られており、施設の老朽化に対して必要な更新が進んでおりません。今後は、令和３年度に策定をした「アセットマネジメント計画」に基づき、施設の統廃合に加え、水需要の動向を踏まえた施設規模の最適化（ダウンサイジング等）を図るとともに、施設の計画的な更新や長寿命化を推進してまいります。</t>
    <rPh sb="12" eb="15">
      <t>ヘイキンチ</t>
    </rPh>
    <rPh sb="34" eb="39">
      <t>カンロコウシンリツ</t>
    </rPh>
    <rPh sb="44" eb="46">
      <t>ヘイキン</t>
    </rPh>
    <rPh sb="48" eb="49">
      <t>ヒク</t>
    </rPh>
    <rPh sb="51" eb="53">
      <t>キンネン</t>
    </rPh>
    <rPh sb="54" eb="58">
      <t>カンロコウシン</t>
    </rPh>
    <rPh sb="59" eb="61">
      <t>ジュウブン</t>
    </rPh>
    <rPh sb="61" eb="62">
      <t>スス</t>
    </rPh>
    <rPh sb="67" eb="69">
      <t>ジョウキョウ</t>
    </rPh>
    <rPh sb="77" eb="79">
      <t>ケイトウ</t>
    </rPh>
    <rPh sb="82" eb="85">
      <t>ハイスイリョウ</t>
    </rPh>
    <rPh sb="86" eb="88">
      <t>カンシ</t>
    </rPh>
    <rPh sb="90" eb="92">
      <t>トクイ</t>
    </rPh>
    <rPh sb="93" eb="95">
      <t>ケイコウ</t>
    </rPh>
    <rPh sb="100" eb="102">
      <t>チク</t>
    </rPh>
    <rPh sb="104" eb="108">
      <t>ロウスイチョウサ</t>
    </rPh>
    <rPh sb="109" eb="110">
      <t>オコナ</t>
    </rPh>
    <rPh sb="112" eb="115">
      <t>ユウセンテキ</t>
    </rPh>
    <rPh sb="116" eb="118">
      <t>シュウリ</t>
    </rPh>
    <rPh sb="119" eb="120">
      <t>オコナ</t>
    </rPh>
    <rPh sb="127" eb="131">
      <t>ギジュツショクイン</t>
    </rPh>
    <rPh sb="132" eb="133">
      <t>カズ</t>
    </rPh>
    <rPh sb="134" eb="135">
      <t>カギ</t>
    </rPh>
    <rPh sb="141" eb="143">
      <t>シセツ</t>
    </rPh>
    <rPh sb="166" eb="168">
      <t>コンゴ</t>
    </rPh>
    <rPh sb="170" eb="172">
      <t>レイワ</t>
    </rPh>
    <rPh sb="173" eb="175">
      <t>ネンド</t>
    </rPh>
    <rPh sb="176" eb="178">
      <t>サクテイ</t>
    </rPh>
    <rPh sb="192" eb="194">
      <t>ケイカク</t>
    </rPh>
    <rPh sb="196" eb="197">
      <t>モト</t>
    </rPh>
    <rPh sb="248" eb="250">
      <t>シセツ</t>
    </rPh>
    <rPh sb="251" eb="254">
      <t>ケイカクテキ</t>
    </rPh>
    <rPh sb="255" eb="257">
      <t>コウシン</t>
    </rPh>
    <rPh sb="258" eb="262">
      <t>チョウジュミョウカ</t>
    </rPh>
    <rPh sb="263" eb="265">
      <t>スイシン</t>
    </rPh>
    <phoneticPr fontId="4"/>
  </si>
  <si>
    <t>　経常収支比率が100％未満となっており、令和３年度は赤字であることを示しています。また、料金水準の妥当性を示す料金回収率は、令和２年度より回復したものの、94％となりました。前述しておりますとおり、新型コロナウイルス感染症の影響を受けているため、この状況が収束に向かえば例年どおりの数値に戻ると推測しておりますが、先行きは依然として不透明でありますため、より計画的、効率的な事業運用に努めてまいります。
　管路更新率が年々減少傾向であり、近年の管路更新が十分に進んでいない状況となっておりますため、技術職員の確保など、中長期にわたる更新に必要な計画を進めていく必要があります。
　水道料金につきましては、消費税の転嫁を除いては平成13年度以降、改定を行っておりませんが、「箱根町新水道ビジョン」や「箱根町水道事業経営戦略」に基づき、効率的な事業運営に努めつつ、今後の需要予測とともに設備の更新計画とあわせて慎重に検討してまいります。</t>
    <rPh sb="45" eb="47">
      <t>リョウキン</t>
    </rPh>
    <rPh sb="47" eb="49">
      <t>スイジュン</t>
    </rPh>
    <rPh sb="50" eb="53">
      <t>ダトウセイ</t>
    </rPh>
    <rPh sb="54" eb="55">
      <t>シメ</t>
    </rPh>
    <rPh sb="56" eb="61">
      <t>リョウキンカイシュウリツ</t>
    </rPh>
    <rPh sb="63" eb="65">
      <t>レイワ</t>
    </rPh>
    <rPh sb="66" eb="68">
      <t>ネンド</t>
    </rPh>
    <rPh sb="70" eb="72">
      <t>カイフク</t>
    </rPh>
    <rPh sb="162" eb="164">
      <t>イゼン</t>
    </rPh>
    <rPh sb="167" eb="170">
      <t>フトウメイ</t>
    </rPh>
    <rPh sb="180" eb="183">
      <t>ケイカクテキ</t>
    </rPh>
    <rPh sb="184" eb="187">
      <t>コウリツテキ</t>
    </rPh>
    <rPh sb="188" eb="192">
      <t>ジギョウウンヨウ</t>
    </rPh>
    <rPh sb="193" eb="194">
      <t>ツト</t>
    </rPh>
    <rPh sb="337" eb="340">
      <t>ハコネマチ</t>
    </rPh>
    <rPh sb="340" eb="343">
      <t>シンスイドウ</t>
    </rPh>
    <rPh sb="350" eb="353">
      <t>ハコネマチ</t>
    </rPh>
    <rPh sb="353" eb="357">
      <t>スイドウジギョウ</t>
    </rPh>
    <rPh sb="357" eb="361">
      <t>ケイエイセンリャク</t>
    </rPh>
    <rPh sb="363" eb="364">
      <t>モト</t>
    </rPh>
    <rPh sb="367" eb="370">
      <t>コウリツテキ</t>
    </rPh>
    <rPh sb="371" eb="375">
      <t>ジギョウウンエイ</t>
    </rPh>
    <rPh sb="376" eb="377">
      <t>ツト</t>
    </rPh>
    <phoneticPr fontId="4"/>
  </si>
  <si>
    <t>　経常収支比率98％、累積欠損金比率０％、流動比率100％以上であり、企業債残高対給水収益比率も類似団体内で平均的な水準となっています。料金回収率は94％となったものの、類似団体内での平均値は上回っており、比較的健全な経営と言えます。　
　当町は、給水収益の約７割を大手旅館・ホテル等が使用する業務用が占めております。そのため、新型コロナウイルス感染症拡大防止のための活動自粛等による水需要の減少から、給水収益、有収水量ともに影響を受け、過去10年間で2番目に低い数値となりました。また、観光地であるため、住民のほかに季節変動が大きい観光施設の最大需要に対応する必要があり、通年での施設利用率は低くなっています。
　決算状況を経年比較しますと、流動比率の減少が見られ、施設利用率が低いことから、給水量に対して維持管理費の負担が類似団体平均値より多く、今後も長期間にわたって健全な経営を維持していくことは難しいと予想されます。将来にわたり健全な経営を維持していくために、令和３年度には「箱根町新水道ビジョン」で掲げた基本理念を、事業経営という視点から実現するための方針として、「箱根町水道事業経営戦略」を策定しましたので、それらに基づき、健全経営の継続に努めていくものです。　</t>
    <rPh sb="1" eb="3">
      <t>ケイジョウ</t>
    </rPh>
    <rPh sb="3" eb="5">
      <t>シュウシ</t>
    </rPh>
    <rPh sb="5" eb="7">
      <t>ヒリツ</t>
    </rPh>
    <rPh sb="308" eb="310">
      <t>ケッサン</t>
    </rPh>
    <rPh sb="310" eb="312">
      <t>ジョウキョウ</t>
    </rPh>
    <rPh sb="313" eb="315">
      <t>ケイネン</t>
    </rPh>
    <rPh sb="315" eb="317">
      <t>ヒカク</t>
    </rPh>
    <rPh sb="322" eb="324">
      <t>リュウドウ</t>
    </rPh>
    <rPh sb="324" eb="326">
      <t>ヒリツ</t>
    </rPh>
    <rPh sb="327" eb="329">
      <t>ゲンショウ</t>
    </rPh>
    <rPh sb="330" eb="331">
      <t>ミ</t>
    </rPh>
    <rPh sb="334" eb="336">
      <t>シセツ</t>
    </rPh>
    <rPh sb="336" eb="338">
      <t>リヨウ</t>
    </rPh>
    <rPh sb="338" eb="339">
      <t>リツ</t>
    </rPh>
    <rPh sb="340" eb="341">
      <t>ヒク</t>
    </rPh>
    <rPh sb="347" eb="349">
      <t>キュウスイ</t>
    </rPh>
    <rPh sb="349" eb="350">
      <t>リョウ</t>
    </rPh>
    <rPh sb="351" eb="352">
      <t>タイ</t>
    </rPh>
    <rPh sb="354" eb="356">
      <t>イジ</t>
    </rPh>
    <rPh sb="356" eb="359">
      <t>カンリヒ</t>
    </rPh>
    <rPh sb="360" eb="362">
      <t>フタン</t>
    </rPh>
    <rPh sb="363" eb="365">
      <t>ルイジ</t>
    </rPh>
    <rPh sb="365" eb="367">
      <t>ダンタイ</t>
    </rPh>
    <rPh sb="367" eb="370">
      <t>ヘイキンチ</t>
    </rPh>
    <rPh sb="372" eb="373">
      <t>オオ</t>
    </rPh>
    <rPh sb="375" eb="377">
      <t>コンゴ</t>
    </rPh>
    <rPh sb="378" eb="381">
      <t>チョウキカン</t>
    </rPh>
    <rPh sb="386" eb="388">
      <t>ケンゼン</t>
    </rPh>
    <rPh sb="389" eb="391">
      <t>ケイエイ</t>
    </rPh>
    <rPh sb="392" eb="394">
      <t>イジ</t>
    </rPh>
    <rPh sb="401" eb="402">
      <t>ムズカ</t>
    </rPh>
    <rPh sb="405" eb="407">
      <t>ヨソウ</t>
    </rPh>
    <rPh sb="434" eb="436">
      <t>レイワ</t>
    </rPh>
    <rPh sb="437" eb="439">
      <t>ネンド</t>
    </rPh>
    <rPh sb="442" eb="445">
      <t>ハコネマチ</t>
    </rPh>
    <rPh sb="445" eb="446">
      <t>シン</t>
    </rPh>
    <rPh sb="446" eb="448">
      <t>スイドウ</t>
    </rPh>
    <rPh sb="454" eb="455">
      <t>カカ</t>
    </rPh>
    <rPh sb="457" eb="461">
      <t>キホンリネン</t>
    </rPh>
    <rPh sb="463" eb="467">
      <t>ジギョウケイエイ</t>
    </rPh>
    <rPh sb="470" eb="472">
      <t>シテン</t>
    </rPh>
    <rPh sb="474" eb="476">
      <t>ジツゲン</t>
    </rPh>
    <rPh sb="481" eb="483">
      <t>ホウシン</t>
    </rPh>
    <rPh sb="501" eb="503">
      <t>サクテイ</t>
    </rPh>
    <rPh sb="514" eb="515">
      <t>モト</t>
    </rPh>
    <rPh sb="518" eb="522">
      <t>ケンゼンケイエイ</t>
    </rPh>
    <rPh sb="523" eb="525">
      <t>ケイゾク</t>
    </rPh>
    <rPh sb="526" eb="52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</si>
</sst>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0.66</c:v>
                </c:pt>
                <c:pt idx="1">
                  <c:v>0.75</c:v>
                </c:pt>
                <c:pt idx="2">
                  <c:v>0.47</c:v>
                </c:pt>
                <c:pt idx="3">
                  <c:v>0.15</c:v>
                </c:pt>
                <c:pt idx="4">
                  <c:v>0.26</c:v>
                </c:pt>
              </c:numCache>
            </c:numRef>
          </c:val>
          <c:extLst>
            <c:ext xmlns:c16="http://schemas.microsoft.com/office/drawing/2014/chart" uri="{C3380CC4-5D6E-409C-BE32-E72D297353CC}">
              <c16:uniqueId val="{00000000-5AAE-4AFA-81AE-7AF3C97BE41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0.32</c:v>
                </c:pt>
                <c:pt idx="2">
                  <c:v>0.81</c:v>
                </c:pt>
                <c:pt idx="3">
                  <c:v>0.38</c:v>
                </c:pt>
                <c:pt idx="4">
                  <c:v>0.51</c:v>
                </c:pt>
              </c:numCache>
            </c:numRef>
          </c:val>
          <c:smooth val="0"/>
          <c:extLst>
            <c:ext xmlns:c16="http://schemas.microsoft.com/office/drawing/2014/chart" uri="{C3380CC4-5D6E-409C-BE32-E72D297353CC}">
              <c16:uniqueId val="{00000001-5AAE-4AFA-81AE-7AF3C97BE41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26.94</c:v>
                </c:pt>
                <c:pt idx="1">
                  <c:v>25.33</c:v>
                </c:pt>
                <c:pt idx="2">
                  <c:v>24.21</c:v>
                </c:pt>
                <c:pt idx="3">
                  <c:v>21.27</c:v>
                </c:pt>
                <c:pt idx="4">
                  <c:v>21.79</c:v>
                </c:pt>
              </c:numCache>
            </c:numRef>
          </c:val>
          <c:extLst>
            <c:ext xmlns:c16="http://schemas.microsoft.com/office/drawing/2014/chart" uri="{C3380CC4-5D6E-409C-BE32-E72D297353CC}">
              <c16:uniqueId val="{00000000-3043-453D-AC2A-C09F17977F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38.979999999999997</c:v>
                </c:pt>
                <c:pt idx="1">
                  <c:v>39.61</c:v>
                </c:pt>
                <c:pt idx="2">
                  <c:v>41.06</c:v>
                </c:pt>
                <c:pt idx="3">
                  <c:v>39.94</c:v>
                </c:pt>
                <c:pt idx="4">
                  <c:v>40.19</c:v>
                </c:pt>
              </c:numCache>
            </c:numRef>
          </c:val>
          <c:smooth val="0"/>
          <c:extLst>
            <c:ext xmlns:c16="http://schemas.microsoft.com/office/drawing/2014/chart" uri="{C3380CC4-5D6E-409C-BE32-E72D297353CC}">
              <c16:uniqueId val="{00000001-3043-453D-AC2A-C09F17977F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83.95</c:v>
                </c:pt>
                <c:pt idx="1">
                  <c:v>85.5</c:v>
                </c:pt>
                <c:pt idx="2">
                  <c:v>84.74</c:v>
                </c:pt>
                <c:pt idx="3">
                  <c:v>84.1</c:v>
                </c:pt>
                <c:pt idx="4">
                  <c:v>83.9</c:v>
                </c:pt>
              </c:numCache>
            </c:numRef>
          </c:val>
          <c:extLst>
            <c:ext xmlns:c16="http://schemas.microsoft.com/office/drawing/2014/chart" uri="{C3380CC4-5D6E-409C-BE32-E72D297353CC}">
              <c16:uniqueId val="{00000000-F78C-4037-8D94-09E6DFDAAB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75.010000000000005</c:v>
                </c:pt>
                <c:pt idx="1">
                  <c:v>72.959999999999994</c:v>
                </c:pt>
                <c:pt idx="2">
                  <c:v>72.42</c:v>
                </c:pt>
                <c:pt idx="3">
                  <c:v>69.41</c:v>
                </c:pt>
                <c:pt idx="4">
                  <c:v>71.52</c:v>
                </c:pt>
              </c:numCache>
            </c:numRef>
          </c:val>
          <c:smooth val="0"/>
          <c:extLst>
            <c:ext xmlns:c16="http://schemas.microsoft.com/office/drawing/2014/chart" uri="{C3380CC4-5D6E-409C-BE32-E72D297353CC}">
              <c16:uniqueId val="{00000001-F78C-4037-8D94-09E6DFDAAB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122.44</c:v>
                </c:pt>
                <c:pt idx="1">
                  <c:v>111.09</c:v>
                </c:pt>
                <c:pt idx="2">
                  <c:v>104.33</c:v>
                </c:pt>
                <c:pt idx="3">
                  <c:v>96.01</c:v>
                </c:pt>
                <c:pt idx="4">
                  <c:v>98.14</c:v>
                </c:pt>
              </c:numCache>
            </c:numRef>
          </c:val>
          <c:extLst>
            <c:ext xmlns:c16="http://schemas.microsoft.com/office/drawing/2014/chart" uri="{C3380CC4-5D6E-409C-BE32-E72D297353CC}">
              <c16:uniqueId val="{00000000-5FA7-45B0-AF70-53B5882C5EA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104.85</c:v>
                </c:pt>
                <c:pt idx="1">
                  <c:v>107.64</c:v>
                </c:pt>
                <c:pt idx="2">
                  <c:v>108.22</c:v>
                </c:pt>
                <c:pt idx="3">
                  <c:v>114.22</c:v>
                </c:pt>
                <c:pt idx="4">
                  <c:v>108.19</c:v>
                </c:pt>
              </c:numCache>
            </c:numRef>
          </c:val>
          <c:smooth val="0"/>
          <c:extLst>
            <c:ext xmlns:c16="http://schemas.microsoft.com/office/drawing/2014/chart" uri="{C3380CC4-5D6E-409C-BE32-E72D297353CC}">
              <c16:uniqueId val="{00000001-5FA7-45B0-AF70-53B5882C5EA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50.8</c:v>
                </c:pt>
                <c:pt idx="1">
                  <c:v>52.19</c:v>
                </c:pt>
                <c:pt idx="2">
                  <c:v>53.32</c:v>
                </c:pt>
                <c:pt idx="3">
                  <c:v>54.57</c:v>
                </c:pt>
                <c:pt idx="4">
                  <c:v>56.22</c:v>
                </c:pt>
              </c:numCache>
            </c:numRef>
          </c:val>
          <c:extLst>
            <c:ext xmlns:c16="http://schemas.microsoft.com/office/drawing/2014/chart" uri="{C3380CC4-5D6E-409C-BE32-E72D297353CC}">
              <c16:uniqueId val="{00000000-F92F-4A47-9C09-219E02AD9D4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51.89</c:v>
                </c:pt>
                <c:pt idx="1">
                  <c:v>54.09</c:v>
                </c:pt>
                <c:pt idx="2">
                  <c:v>52.73</c:v>
                </c:pt>
                <c:pt idx="3">
                  <c:v>53.25</c:v>
                </c:pt>
                <c:pt idx="4">
                  <c:v>53.4</c:v>
                </c:pt>
              </c:numCache>
            </c:numRef>
          </c:val>
          <c:smooth val="0"/>
          <c:extLst>
            <c:ext xmlns:c16="http://schemas.microsoft.com/office/drawing/2014/chart" uri="{C3380CC4-5D6E-409C-BE32-E72D297353CC}">
              <c16:uniqueId val="{00000001-F92F-4A47-9C09-219E02AD9D4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16.059999999999999</c:v>
                </c:pt>
                <c:pt idx="1">
                  <c:v>15.63</c:v>
                </c:pt>
                <c:pt idx="2">
                  <c:v>15.37</c:v>
                </c:pt>
                <c:pt idx="3">
                  <c:v>15.35</c:v>
                </c:pt>
                <c:pt idx="4">
                  <c:v>15.4</c:v>
                </c:pt>
              </c:numCache>
            </c:numRef>
          </c:val>
          <c:extLst>
            <c:ext xmlns:c16="http://schemas.microsoft.com/office/drawing/2014/chart" uri="{C3380CC4-5D6E-409C-BE32-E72D297353CC}">
              <c16:uniqueId val="{00000000-2D38-41E6-A185-DA851FF111B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14.74</c:v>
                </c:pt>
                <c:pt idx="1">
                  <c:v>18.68</c:v>
                </c:pt>
                <c:pt idx="2">
                  <c:v>19.91</c:v>
                </c:pt>
                <c:pt idx="3">
                  <c:v>23.02</c:v>
                </c:pt>
                <c:pt idx="4">
                  <c:v>21.86</c:v>
                </c:pt>
              </c:numCache>
            </c:numRef>
          </c:val>
          <c:smooth val="0"/>
          <c:extLst>
            <c:ext xmlns:c16="http://schemas.microsoft.com/office/drawing/2014/chart" uri="{C3380CC4-5D6E-409C-BE32-E72D297353CC}">
              <c16:uniqueId val="{00000001-2D38-41E6-A185-DA851FF111B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A3-421E-AA07-D3C77CE371A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27.52</c:v>
                </c:pt>
                <c:pt idx="1">
                  <c:v>30.84</c:v>
                </c:pt>
                <c:pt idx="2">
                  <c:v>25.29</c:v>
                </c:pt>
                <c:pt idx="3">
                  <c:v>22.71</c:v>
                </c:pt>
                <c:pt idx="4">
                  <c:v>6.17</c:v>
                </c:pt>
              </c:numCache>
            </c:numRef>
          </c:val>
          <c:smooth val="0"/>
          <c:extLst>
            <c:ext xmlns:c16="http://schemas.microsoft.com/office/drawing/2014/chart" uri="{C3380CC4-5D6E-409C-BE32-E72D297353CC}">
              <c16:uniqueId val="{00000001-9CA3-421E-AA07-D3C77CE371A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127.77</c:v>
                </c:pt>
                <c:pt idx="1">
                  <c:v>132.97</c:v>
                </c:pt>
                <c:pt idx="2">
                  <c:v>124.71</c:v>
                </c:pt>
                <c:pt idx="3">
                  <c:v>114.24</c:v>
                </c:pt>
                <c:pt idx="4">
                  <c:v>113.8</c:v>
                </c:pt>
              </c:numCache>
            </c:numRef>
          </c:val>
          <c:extLst>
            <c:ext xmlns:c16="http://schemas.microsoft.com/office/drawing/2014/chart" uri="{C3380CC4-5D6E-409C-BE32-E72D297353CC}">
              <c16:uniqueId val="{00000000-8373-44F4-9304-5E946F4E42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445.85</c:v>
                </c:pt>
                <c:pt idx="1">
                  <c:v>450.54</c:v>
                </c:pt>
                <c:pt idx="2">
                  <c:v>348.88</c:v>
                </c:pt>
                <c:pt idx="3">
                  <c:v>381.07</c:v>
                </c:pt>
                <c:pt idx="4">
                  <c:v>367.4</c:v>
                </c:pt>
              </c:numCache>
            </c:numRef>
          </c:val>
          <c:smooth val="0"/>
          <c:extLst>
            <c:ext xmlns:c16="http://schemas.microsoft.com/office/drawing/2014/chart" uri="{C3380CC4-5D6E-409C-BE32-E72D297353CC}">
              <c16:uniqueId val="{00000001-8373-44F4-9304-5E946F4E42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426.75</c:v>
                </c:pt>
                <c:pt idx="1">
                  <c:v>429.47</c:v>
                </c:pt>
                <c:pt idx="2">
                  <c:v>446.06</c:v>
                </c:pt>
                <c:pt idx="3">
                  <c:v>511.98</c:v>
                </c:pt>
                <c:pt idx="4">
                  <c:v>471.72</c:v>
                </c:pt>
              </c:numCache>
            </c:numRef>
          </c:val>
          <c:extLst>
            <c:ext xmlns:c16="http://schemas.microsoft.com/office/drawing/2014/chart" uri="{C3380CC4-5D6E-409C-BE32-E72D297353CC}">
              <c16:uniqueId val="{00000000-D84E-4A48-890B-74601E4A3C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516.34</c:v>
                </c:pt>
                <c:pt idx="1">
                  <c:v>496.56</c:v>
                </c:pt>
                <c:pt idx="2">
                  <c:v>540.38</c:v>
                </c:pt>
                <c:pt idx="3">
                  <c:v>556.47</c:v>
                </c:pt>
                <c:pt idx="4">
                  <c:v>564.99</c:v>
                </c:pt>
              </c:numCache>
            </c:numRef>
          </c:val>
          <c:smooth val="0"/>
          <c:extLst>
            <c:ext xmlns:c16="http://schemas.microsoft.com/office/drawing/2014/chart" uri="{C3380CC4-5D6E-409C-BE32-E72D297353CC}">
              <c16:uniqueId val="{00000001-D84E-4A48-890B-74601E4A3C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122.48</c:v>
                </c:pt>
                <c:pt idx="1">
                  <c:v>109.41</c:v>
                </c:pt>
                <c:pt idx="2">
                  <c:v>101.18</c:v>
                </c:pt>
                <c:pt idx="3">
                  <c:v>91.38</c:v>
                </c:pt>
                <c:pt idx="4">
                  <c:v>94.04</c:v>
                </c:pt>
              </c:numCache>
            </c:numRef>
          </c:val>
          <c:extLst>
            <c:ext xmlns:c16="http://schemas.microsoft.com/office/drawing/2014/chart" uri="{C3380CC4-5D6E-409C-BE32-E72D297353CC}">
              <c16:uniqueId val="{00000000-F4DB-4D4E-92AB-EA5AF14B47E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83.27</c:v>
                </c:pt>
                <c:pt idx="1">
                  <c:v>84.9</c:v>
                </c:pt>
                <c:pt idx="2">
                  <c:v>83.22</c:v>
                </c:pt>
                <c:pt idx="3">
                  <c:v>78.67</c:v>
                </c:pt>
                <c:pt idx="4">
                  <c:v>80.56</c:v>
                </c:pt>
              </c:numCache>
            </c:numRef>
          </c:val>
          <c:smooth val="0"/>
          <c:extLst>
            <c:ext xmlns:c16="http://schemas.microsoft.com/office/drawing/2014/chart" uri="{C3380CC4-5D6E-409C-BE32-E72D297353CC}">
              <c16:uniqueId val="{00000001-F4DB-4D4E-92AB-EA5AF14B47E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171.46</c:v>
                </c:pt>
                <c:pt idx="1">
                  <c:v>191.71</c:v>
                </c:pt>
                <c:pt idx="2">
                  <c:v>204.64</c:v>
                </c:pt>
                <c:pt idx="3">
                  <c:v>219.53</c:v>
                </c:pt>
                <c:pt idx="4">
                  <c:v>216.39</c:v>
                </c:pt>
              </c:numCache>
            </c:numRef>
          </c:val>
          <c:extLst>
            <c:ext xmlns:c16="http://schemas.microsoft.com/office/drawing/2014/chart" uri="{C3380CC4-5D6E-409C-BE32-E72D297353CC}">
              <c16:uniqueId val="{00000000-34D9-4226-810B-2841A71804C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228.81</c:v>
                </c:pt>
                <c:pt idx="1">
                  <c:v>231.9</c:v>
                </c:pt>
                <c:pt idx="2">
                  <c:v>234.17</c:v>
                </c:pt>
                <c:pt idx="3">
                  <c:v>257.95</c:v>
                </c:pt>
                <c:pt idx="4">
                  <c:v>260.87</c:v>
                </c:pt>
              </c:numCache>
            </c:numRef>
          </c:val>
          <c:smooth val="0"/>
          <c:extLst>
            <c:ext xmlns:c16="http://schemas.microsoft.com/office/drawing/2014/chart" uri="{C3380CC4-5D6E-409C-BE32-E72D297353CC}">
              <c16:uniqueId val="{00000001-34D9-4226-810B-2841A71804C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59" zoomScaleNormal="100" workbookViewId="0">
      <selection activeCell="BQ90" sqref="BQ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神奈川県　箱根町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4"/>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6" t="s">
        <v>9</v>
      </c>
      <c r="BM7" s="77"/>
      <c r="BN7" s="77"/>
      <c r="BO7" s="77"/>
      <c r="BP7" s="77"/>
      <c r="BQ7" s="77"/>
      <c r="BR7" s="77"/>
      <c r="BS7" s="77"/>
      <c r="BT7" s="77"/>
      <c r="BU7" s="77"/>
      <c r="BV7" s="77"/>
      <c r="BW7" s="77"/>
      <c r="BX7" s="77"/>
      <c r="BY7" s="78"/>
    </row>
    <row r="8" spans="1:78" ht="18.75" customHeight="1" x14ac:dyDescent="0.15">
      <c r="A8" s="2"/>
      <c r="B8" s="69" t="str">
        <f>データ!$I$6</f>
        <v>法適用</v>
      </c>
      <c r="C8" s="70"/>
      <c r="D8" s="70"/>
      <c r="E8" s="70"/>
      <c r="F8" s="70"/>
      <c r="G8" s="70"/>
      <c r="H8" s="70"/>
      <c r="I8" s="69" t="str">
        <f>データ!$J$6</f>
        <v>水道事業</v>
      </c>
      <c r="J8" s="70"/>
      <c r="K8" s="70"/>
      <c r="L8" s="70"/>
      <c r="M8" s="70"/>
      <c r="N8" s="70"/>
      <c r="O8" s="71"/>
      <c r="P8" s="72" t="str">
        <f>データ!$K$6</f>
        <v>末端給水事業</v>
      </c>
      <c r="Q8" s="72"/>
      <c r="R8" s="72"/>
      <c r="S8" s="72"/>
      <c r="T8" s="72"/>
      <c r="U8" s="72"/>
      <c r="V8" s="72"/>
      <c r="W8" s="72" t="str">
        <f>データ!$L$6</f>
        <v>A9</v>
      </c>
      <c r="X8" s="72"/>
      <c r="Y8" s="72"/>
      <c r="Z8" s="72"/>
      <c r="AA8" s="72"/>
      <c r="AB8" s="72"/>
      <c r="AC8" s="72"/>
      <c r="AD8" s="72" t="str">
        <f>データ!$M$6</f>
        <v>非設置</v>
      </c>
      <c r="AE8" s="72"/>
      <c r="AF8" s="72"/>
      <c r="AG8" s="72"/>
      <c r="AH8" s="72"/>
      <c r="AI8" s="72"/>
      <c r="AJ8" s="72"/>
      <c r="AK8" s="2"/>
      <c r="AL8" s="63">
        <f>データ!$R$6</f>
        <v>11032</v>
      </c>
      <c r="AM8" s="63"/>
      <c r="AN8" s="63"/>
      <c r="AO8" s="63"/>
      <c r="AP8" s="63"/>
      <c r="AQ8" s="63"/>
      <c r="AR8" s="63"/>
      <c r="AS8" s="63"/>
      <c r="AT8" s="37">
        <f>データ!$S$6</f>
        <v>92.86</v>
      </c>
      <c r="AU8" s="38"/>
      <c r="AV8" s="38"/>
      <c r="AW8" s="38"/>
      <c r="AX8" s="38"/>
      <c r="AY8" s="38"/>
      <c r="AZ8" s="38"/>
      <c r="BA8" s="38"/>
      <c r="BB8" s="52">
        <f>データ!$T$6</f>
        <v>118.8</v>
      </c>
      <c r="BC8" s="52"/>
      <c r="BD8" s="52"/>
      <c r="BE8" s="52"/>
      <c r="BF8" s="52"/>
      <c r="BG8" s="52"/>
      <c r="BH8" s="52"/>
      <c r="BI8" s="52"/>
      <c r="BJ8" s="3"/>
      <c r="BK8" s="3"/>
      <c r="BL8" s="65" t="s">
        <v>10</v>
      </c>
      <c r="BM8" s="66"/>
      <c r="BN8" s="67" t="s">
        <v>11</v>
      </c>
      <c r="BO8" s="67"/>
      <c r="BP8" s="67"/>
      <c r="BQ8" s="67"/>
      <c r="BR8" s="67"/>
      <c r="BS8" s="67"/>
      <c r="BT8" s="67"/>
      <c r="BU8" s="67"/>
      <c r="BV8" s="67"/>
      <c r="BW8" s="67"/>
      <c r="BX8" s="67"/>
      <c r="BY8" s="68"/>
    </row>
    <row r="9" spans="1:78" ht="18.75" customHeight="1" x14ac:dyDescent="0.15">
      <c r="A9" s="2"/>
      <c r="B9" s="45" t="s">
        <v>12</v>
      </c>
      <c r="C9" s="46"/>
      <c r="D9" s="46"/>
      <c r="E9" s="46"/>
      <c r="F9" s="46"/>
      <c r="G9" s="46"/>
      <c r="H9" s="46"/>
      <c r="I9" s="45" t="s">
        <v>13</v>
      </c>
      <c r="J9" s="46"/>
      <c r="K9" s="46"/>
      <c r="L9" s="46"/>
      <c r="M9" s="46"/>
      <c r="N9" s="46"/>
      <c r="O9" s="64"/>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64.47</v>
      </c>
      <c r="J10" s="38"/>
      <c r="K10" s="38"/>
      <c r="L10" s="38"/>
      <c r="M10" s="38"/>
      <c r="N10" s="38"/>
      <c r="O10" s="62"/>
      <c r="P10" s="52">
        <f>データ!$P$6</f>
        <v>41.26</v>
      </c>
      <c r="Q10" s="52"/>
      <c r="R10" s="52"/>
      <c r="S10" s="52"/>
      <c r="T10" s="52"/>
      <c r="U10" s="52"/>
      <c r="V10" s="52"/>
      <c r="W10" s="63">
        <f>データ!$Q$6</f>
        <v>1870</v>
      </c>
      <c r="X10" s="63"/>
      <c r="Y10" s="63"/>
      <c r="Z10" s="63"/>
      <c r="AA10" s="63"/>
      <c r="AB10" s="63"/>
      <c r="AC10" s="63"/>
      <c r="AD10" s="2"/>
      <c r="AE10" s="2"/>
      <c r="AF10" s="2"/>
      <c r="AG10" s="2"/>
      <c r="AH10" s="2"/>
      <c r="AI10" s="2"/>
      <c r="AJ10" s="2"/>
      <c r="AK10" s="2"/>
      <c r="AL10" s="63">
        <f>データ!$U$6</f>
        <v>4521</v>
      </c>
      <c r="AM10" s="63"/>
      <c r="AN10" s="63"/>
      <c r="AO10" s="63"/>
      <c r="AP10" s="63"/>
      <c r="AQ10" s="63"/>
      <c r="AR10" s="63"/>
      <c r="AS10" s="63"/>
      <c r="AT10" s="37">
        <f>データ!$V$6</f>
        <v>52.79</v>
      </c>
      <c r="AU10" s="38"/>
      <c r="AV10" s="38"/>
      <c r="AW10" s="38"/>
      <c r="AX10" s="38"/>
      <c r="AY10" s="38"/>
      <c r="AZ10" s="38"/>
      <c r="BA10" s="38"/>
      <c r="BB10" s="52">
        <f>データ!$W$6</f>
        <v>85.64</v>
      </c>
      <c r="BC10" s="52"/>
      <c r="BD10" s="52"/>
      <c r="BE10" s="52"/>
      <c r="BF10" s="52"/>
      <c r="BG10" s="52"/>
      <c r="BH10" s="52"/>
      <c r="BI10" s="52"/>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7" t="s">
        <v>111</v>
      </c>
      <c r="BM66" s="88"/>
      <c r="BN66" s="88"/>
      <c r="BO66" s="88"/>
      <c r="BP66" s="88"/>
      <c r="BQ66" s="88"/>
      <c r="BR66" s="88"/>
      <c r="BS66" s="88"/>
      <c r="BT66" s="88"/>
      <c r="BU66" s="88"/>
      <c r="BV66" s="88"/>
      <c r="BW66" s="88"/>
      <c r="BX66" s="88"/>
      <c r="BY66" s="88"/>
      <c r="BZ66" s="8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7"/>
      <c r="BM67" s="88"/>
      <c r="BN67" s="88"/>
      <c r="BO67" s="88"/>
      <c r="BP67" s="88"/>
      <c r="BQ67" s="88"/>
      <c r="BR67" s="88"/>
      <c r="BS67" s="88"/>
      <c r="BT67" s="88"/>
      <c r="BU67" s="88"/>
      <c r="BV67" s="88"/>
      <c r="BW67" s="88"/>
      <c r="BX67" s="88"/>
      <c r="BY67" s="88"/>
      <c r="BZ67" s="8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7"/>
      <c r="BM68" s="88"/>
      <c r="BN68" s="88"/>
      <c r="BO68" s="88"/>
      <c r="BP68" s="88"/>
      <c r="BQ68" s="88"/>
      <c r="BR68" s="88"/>
      <c r="BS68" s="88"/>
      <c r="BT68" s="88"/>
      <c r="BU68" s="88"/>
      <c r="BV68" s="88"/>
      <c r="BW68" s="88"/>
      <c r="BX68" s="88"/>
      <c r="BY68" s="88"/>
      <c r="BZ68" s="8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7"/>
      <c r="BM69" s="88"/>
      <c r="BN69" s="88"/>
      <c r="BO69" s="88"/>
      <c r="BP69" s="88"/>
      <c r="BQ69" s="88"/>
      <c r="BR69" s="88"/>
      <c r="BS69" s="88"/>
      <c r="BT69" s="88"/>
      <c r="BU69" s="88"/>
      <c r="BV69" s="88"/>
      <c r="BW69" s="88"/>
      <c r="BX69" s="88"/>
      <c r="BY69" s="88"/>
      <c r="BZ69" s="8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7"/>
      <c r="BM70" s="88"/>
      <c r="BN70" s="88"/>
      <c r="BO70" s="88"/>
      <c r="BP70" s="88"/>
      <c r="BQ70" s="88"/>
      <c r="BR70" s="88"/>
      <c r="BS70" s="88"/>
      <c r="BT70" s="88"/>
      <c r="BU70" s="88"/>
      <c r="BV70" s="88"/>
      <c r="BW70" s="88"/>
      <c r="BX70" s="88"/>
      <c r="BY70" s="88"/>
      <c r="BZ70" s="8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7"/>
      <c r="BM71" s="88"/>
      <c r="BN71" s="88"/>
      <c r="BO71" s="88"/>
      <c r="BP71" s="88"/>
      <c r="BQ71" s="88"/>
      <c r="BR71" s="88"/>
      <c r="BS71" s="88"/>
      <c r="BT71" s="88"/>
      <c r="BU71" s="88"/>
      <c r="BV71" s="88"/>
      <c r="BW71" s="88"/>
      <c r="BX71" s="88"/>
      <c r="BY71" s="88"/>
      <c r="BZ71" s="8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7"/>
      <c r="BM72" s="88"/>
      <c r="BN72" s="88"/>
      <c r="BO72" s="88"/>
      <c r="BP72" s="88"/>
      <c r="BQ72" s="88"/>
      <c r="BR72" s="88"/>
      <c r="BS72" s="88"/>
      <c r="BT72" s="88"/>
      <c r="BU72" s="88"/>
      <c r="BV72" s="88"/>
      <c r="BW72" s="88"/>
      <c r="BX72" s="88"/>
      <c r="BY72" s="88"/>
      <c r="BZ72" s="8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7"/>
      <c r="BM73" s="88"/>
      <c r="BN73" s="88"/>
      <c r="BO73" s="88"/>
      <c r="BP73" s="88"/>
      <c r="BQ73" s="88"/>
      <c r="BR73" s="88"/>
      <c r="BS73" s="88"/>
      <c r="BT73" s="88"/>
      <c r="BU73" s="88"/>
      <c r="BV73" s="88"/>
      <c r="BW73" s="88"/>
      <c r="BX73" s="88"/>
      <c r="BY73" s="88"/>
      <c r="BZ73" s="8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7"/>
      <c r="BM74" s="88"/>
      <c r="BN74" s="88"/>
      <c r="BO74" s="88"/>
      <c r="BP74" s="88"/>
      <c r="BQ74" s="88"/>
      <c r="BR74" s="88"/>
      <c r="BS74" s="88"/>
      <c r="BT74" s="88"/>
      <c r="BU74" s="88"/>
      <c r="BV74" s="88"/>
      <c r="BW74" s="88"/>
      <c r="BX74" s="88"/>
      <c r="BY74" s="88"/>
      <c r="BZ74" s="8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7"/>
      <c r="BM75" s="88"/>
      <c r="BN75" s="88"/>
      <c r="BO75" s="88"/>
      <c r="BP75" s="88"/>
      <c r="BQ75" s="88"/>
      <c r="BR75" s="88"/>
      <c r="BS75" s="88"/>
      <c r="BT75" s="88"/>
      <c r="BU75" s="88"/>
      <c r="BV75" s="88"/>
      <c r="BW75" s="88"/>
      <c r="BX75" s="88"/>
      <c r="BY75" s="88"/>
      <c r="BZ75" s="8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7"/>
      <c r="BM76" s="88"/>
      <c r="BN76" s="88"/>
      <c r="BO76" s="88"/>
      <c r="BP76" s="88"/>
      <c r="BQ76" s="88"/>
      <c r="BR76" s="88"/>
      <c r="BS76" s="88"/>
      <c r="BT76" s="88"/>
      <c r="BU76" s="88"/>
      <c r="BV76" s="88"/>
      <c r="BW76" s="88"/>
      <c r="BX76" s="88"/>
      <c r="BY76" s="88"/>
      <c r="BZ76" s="8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7"/>
      <c r="BM77" s="88"/>
      <c r="BN77" s="88"/>
      <c r="BO77" s="88"/>
      <c r="BP77" s="88"/>
      <c r="BQ77" s="88"/>
      <c r="BR77" s="88"/>
      <c r="BS77" s="88"/>
      <c r="BT77" s="88"/>
      <c r="BU77" s="88"/>
      <c r="BV77" s="88"/>
      <c r="BW77" s="88"/>
      <c r="BX77" s="88"/>
      <c r="BY77" s="88"/>
      <c r="BZ77" s="8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7"/>
      <c r="BM78" s="88"/>
      <c r="BN78" s="88"/>
      <c r="BO78" s="88"/>
      <c r="BP78" s="88"/>
      <c r="BQ78" s="88"/>
      <c r="BR78" s="88"/>
      <c r="BS78" s="88"/>
      <c r="BT78" s="88"/>
      <c r="BU78" s="88"/>
      <c r="BV78" s="88"/>
      <c r="BW78" s="88"/>
      <c r="BX78" s="88"/>
      <c r="BY78" s="88"/>
      <c r="BZ78" s="8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7"/>
      <c r="BM79" s="88"/>
      <c r="BN79" s="88"/>
      <c r="BO79" s="88"/>
      <c r="BP79" s="88"/>
      <c r="BQ79" s="88"/>
      <c r="BR79" s="88"/>
      <c r="BS79" s="88"/>
      <c r="BT79" s="88"/>
      <c r="BU79" s="88"/>
      <c r="BV79" s="88"/>
      <c r="BW79" s="88"/>
      <c r="BX79" s="88"/>
      <c r="BY79" s="88"/>
      <c r="BZ79" s="8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7"/>
      <c r="BM80" s="88"/>
      <c r="BN80" s="88"/>
      <c r="BO80" s="88"/>
      <c r="BP80" s="88"/>
      <c r="BQ80" s="88"/>
      <c r="BR80" s="88"/>
      <c r="BS80" s="88"/>
      <c r="BT80" s="88"/>
      <c r="BU80" s="88"/>
      <c r="BV80" s="88"/>
      <c r="BW80" s="88"/>
      <c r="BX80" s="88"/>
      <c r="BY80" s="88"/>
      <c r="BZ80" s="8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7"/>
      <c r="BM81" s="88"/>
      <c r="BN81" s="88"/>
      <c r="BO81" s="88"/>
      <c r="BP81" s="88"/>
      <c r="BQ81" s="88"/>
      <c r="BR81" s="88"/>
      <c r="BS81" s="88"/>
      <c r="BT81" s="88"/>
      <c r="BU81" s="88"/>
      <c r="BV81" s="88"/>
      <c r="BW81" s="88"/>
      <c r="BX81" s="88"/>
      <c r="BY81" s="88"/>
      <c r="BZ81" s="8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xA2CL5XcuOy7ChtZ2VYboKKBHR4aSqBvnCbWNEGiAn9xJXWNCARbssZzTNK6HK/SyubuPRCOCYQ3BhI7cTw++w==" saltValue="thaiF4NOwPxTng0Y5KSA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0" t="s">
        <v>50</v>
      </c>
      <c r="I3" s="81"/>
      <c r="J3" s="81"/>
      <c r="K3" s="81"/>
      <c r="L3" s="81"/>
      <c r="M3" s="81"/>
      <c r="N3" s="81"/>
      <c r="O3" s="81"/>
      <c r="P3" s="81"/>
      <c r="Q3" s="81"/>
      <c r="R3" s="81"/>
      <c r="S3" s="81"/>
      <c r="T3" s="81"/>
      <c r="U3" s="81"/>
      <c r="V3" s="81"/>
      <c r="W3" s="82"/>
      <c r="X3" s="86" t="s">
        <v>51</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52</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15">
      <c r="A4" s="15" t="s">
        <v>53</v>
      </c>
      <c r="B4" s="17"/>
      <c r="C4" s="17"/>
      <c r="D4" s="17"/>
      <c r="E4" s="17"/>
      <c r="F4" s="17"/>
      <c r="G4" s="17"/>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143821</v>
      </c>
      <c r="D6" s="20">
        <f t="shared" si="3"/>
        <v>46</v>
      </c>
      <c r="E6" s="20">
        <f t="shared" si="3"/>
        <v>1</v>
      </c>
      <c r="F6" s="20">
        <f t="shared" si="3"/>
        <v>0</v>
      </c>
      <c r="G6" s="20">
        <f t="shared" si="3"/>
        <v>1</v>
      </c>
      <c r="H6" s="20" t="str">
        <f t="shared" si="3"/>
        <v>神奈川県　箱根町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64.47</v>
      </c>
      <c r="P6" s="21">
        <f t="shared" si="3"/>
        <v>41.26</v>
      </c>
      <c r="Q6" s="21">
        <f t="shared" si="3"/>
        <v>1870</v>
      </c>
      <c r="R6" s="21">
        <f t="shared" si="3"/>
        <v>11032</v>
      </c>
      <c r="S6" s="21">
        <f t="shared" si="3"/>
        <v>92.86</v>
      </c>
      <c r="T6" s="21">
        <f t="shared" si="3"/>
        <v>118.8</v>
      </c>
      <c r="U6" s="21">
        <f t="shared" si="3"/>
        <v>4521</v>
      </c>
      <c r="V6" s="21">
        <f t="shared" si="3"/>
        <v>52.79</v>
      </c>
      <c r="W6" s="21">
        <f t="shared" si="3"/>
        <v>85.64</v>
      </c>
      <c r="X6" s="22">
        <f>IF(X7="",NA(),X7)</f>
        <v>122.44</v>
      </c>
      <c r="Y6" s="22">
        <f t="shared" ref="Y6:AG6" si="4">IF(Y7="",NA(),Y7)</f>
        <v>111.09</v>
      </c>
      <c r="Z6" s="22">
        <f t="shared" si="4"/>
        <v>104.33</v>
      </c>
      <c r="AA6" s="22">
        <f t="shared" si="4"/>
        <v>96.01</v>
      </c>
      <c r="AB6" s="22">
        <f t="shared" si="4"/>
        <v>98.14</v>
      </c>
      <c r="AC6" s="22">
        <f t="shared" si="4"/>
        <v>104.85</v>
      </c>
      <c r="AD6" s="22">
        <f t="shared" si="4"/>
        <v>107.64</v>
      </c>
      <c r="AE6" s="22">
        <f t="shared" si="4"/>
        <v>108.22</v>
      </c>
      <c r="AF6" s="22">
        <f t="shared" si="4"/>
        <v>114.22</v>
      </c>
      <c r="AG6" s="22">
        <f t="shared" si="4"/>
        <v>108.19</v>
      </c>
      <c r="AH6" s="21" t="str">
        <f>IF(AH7="","",IF(AH7="-","【-】","【"&amp;SUBSTITUTE(TEXT(AH7,"#,##0.00"),"-","△")&amp;"】"))</f>
        <v>【111.39】</v>
      </c>
      <c r="AI6" s="21">
        <f>IF(AI7="",NA(),AI7)</f>
        <v>0</v>
      </c>
      <c r="AJ6" s="21">
        <f t="shared" ref="AJ6:AR6" si="5">IF(AJ7="",NA(),AJ7)</f>
        <v>0</v>
      </c>
      <c r="AK6" s="21">
        <f t="shared" si="5"/>
        <v>0</v>
      </c>
      <c r="AL6" s="21">
        <f t="shared" si="5"/>
        <v>0</v>
      </c>
      <c r="AM6" s="21">
        <f t="shared" si="5"/>
        <v>0</v>
      </c>
      <c r="AN6" s="22">
        <f t="shared" si="5"/>
        <v>27.52</v>
      </c>
      <c r="AO6" s="22">
        <f t="shared" si="5"/>
        <v>30.84</v>
      </c>
      <c r="AP6" s="22">
        <f t="shared" si="5"/>
        <v>25.29</v>
      </c>
      <c r="AQ6" s="22">
        <f t="shared" si="5"/>
        <v>22.71</v>
      </c>
      <c r="AR6" s="22">
        <f t="shared" si="5"/>
        <v>6.17</v>
      </c>
      <c r="AS6" s="21" t="str">
        <f>IF(AS7="","",IF(AS7="-","【-】","【"&amp;SUBSTITUTE(TEXT(AS7,"#,##0.00"),"-","△")&amp;"】"))</f>
        <v>【1.30】</v>
      </c>
      <c r="AT6" s="22">
        <f>IF(AT7="",NA(),AT7)</f>
        <v>127.77</v>
      </c>
      <c r="AU6" s="22">
        <f t="shared" ref="AU6:BC6" si="6">IF(AU7="",NA(),AU7)</f>
        <v>132.97</v>
      </c>
      <c r="AV6" s="22">
        <f t="shared" si="6"/>
        <v>124.71</v>
      </c>
      <c r="AW6" s="22">
        <f t="shared" si="6"/>
        <v>114.24</v>
      </c>
      <c r="AX6" s="22">
        <f t="shared" si="6"/>
        <v>113.8</v>
      </c>
      <c r="AY6" s="22">
        <f t="shared" si="6"/>
        <v>445.85</v>
      </c>
      <c r="AZ6" s="22">
        <f t="shared" si="6"/>
        <v>450.54</v>
      </c>
      <c r="BA6" s="22">
        <f t="shared" si="6"/>
        <v>348.88</v>
      </c>
      <c r="BB6" s="22">
        <f t="shared" si="6"/>
        <v>381.07</v>
      </c>
      <c r="BC6" s="22">
        <f t="shared" si="6"/>
        <v>367.4</v>
      </c>
      <c r="BD6" s="21" t="str">
        <f>IF(BD7="","",IF(BD7="-","【-】","【"&amp;SUBSTITUTE(TEXT(BD7,"#,##0.00"),"-","△")&amp;"】"))</f>
        <v>【261.51】</v>
      </c>
      <c r="BE6" s="22">
        <f>IF(BE7="",NA(),BE7)</f>
        <v>426.75</v>
      </c>
      <c r="BF6" s="22">
        <f t="shared" ref="BF6:BN6" si="7">IF(BF7="",NA(),BF7)</f>
        <v>429.47</v>
      </c>
      <c r="BG6" s="22">
        <f t="shared" si="7"/>
        <v>446.06</v>
      </c>
      <c r="BH6" s="22">
        <f t="shared" si="7"/>
        <v>511.98</v>
      </c>
      <c r="BI6" s="22">
        <f t="shared" si="7"/>
        <v>471.72</v>
      </c>
      <c r="BJ6" s="22">
        <f t="shared" si="7"/>
        <v>516.34</v>
      </c>
      <c r="BK6" s="22">
        <f t="shared" si="7"/>
        <v>496.56</v>
      </c>
      <c r="BL6" s="22">
        <f t="shared" si="7"/>
        <v>540.38</v>
      </c>
      <c r="BM6" s="22">
        <f t="shared" si="7"/>
        <v>556.47</v>
      </c>
      <c r="BN6" s="22">
        <f t="shared" si="7"/>
        <v>564.99</v>
      </c>
      <c r="BO6" s="21" t="str">
        <f>IF(BO7="","",IF(BO7="-","【-】","【"&amp;SUBSTITUTE(TEXT(BO7,"#,##0.00"),"-","△")&amp;"】"))</f>
        <v>【265.16】</v>
      </c>
      <c r="BP6" s="22">
        <f>IF(BP7="",NA(),BP7)</f>
        <v>122.48</v>
      </c>
      <c r="BQ6" s="22">
        <f t="shared" ref="BQ6:BY6" si="8">IF(BQ7="",NA(),BQ7)</f>
        <v>109.41</v>
      </c>
      <c r="BR6" s="22">
        <f t="shared" si="8"/>
        <v>101.18</v>
      </c>
      <c r="BS6" s="22">
        <f t="shared" si="8"/>
        <v>91.38</v>
      </c>
      <c r="BT6" s="22">
        <f t="shared" si="8"/>
        <v>94.04</v>
      </c>
      <c r="BU6" s="22">
        <f t="shared" si="8"/>
        <v>83.27</v>
      </c>
      <c r="BV6" s="22">
        <f t="shared" si="8"/>
        <v>84.9</v>
      </c>
      <c r="BW6" s="22">
        <f t="shared" si="8"/>
        <v>83.22</v>
      </c>
      <c r="BX6" s="22">
        <f t="shared" si="8"/>
        <v>78.67</v>
      </c>
      <c r="BY6" s="22">
        <f t="shared" si="8"/>
        <v>80.56</v>
      </c>
      <c r="BZ6" s="21" t="str">
        <f>IF(BZ7="","",IF(BZ7="-","【-】","【"&amp;SUBSTITUTE(TEXT(BZ7,"#,##0.00"),"-","△")&amp;"】"))</f>
        <v>【102.35】</v>
      </c>
      <c r="CA6" s="22">
        <f>IF(CA7="",NA(),CA7)</f>
        <v>171.46</v>
      </c>
      <c r="CB6" s="22">
        <f t="shared" ref="CB6:CJ6" si="9">IF(CB7="",NA(),CB7)</f>
        <v>191.71</v>
      </c>
      <c r="CC6" s="22">
        <f t="shared" si="9"/>
        <v>204.64</v>
      </c>
      <c r="CD6" s="22">
        <f t="shared" si="9"/>
        <v>219.53</v>
      </c>
      <c r="CE6" s="22">
        <f t="shared" si="9"/>
        <v>216.39</v>
      </c>
      <c r="CF6" s="22">
        <f t="shared" si="9"/>
        <v>228.81</v>
      </c>
      <c r="CG6" s="22">
        <f t="shared" si="9"/>
        <v>231.9</v>
      </c>
      <c r="CH6" s="22">
        <f t="shared" si="9"/>
        <v>234.17</v>
      </c>
      <c r="CI6" s="22">
        <f t="shared" si="9"/>
        <v>257.95</v>
      </c>
      <c r="CJ6" s="22">
        <f t="shared" si="9"/>
        <v>260.87</v>
      </c>
      <c r="CK6" s="21" t="str">
        <f>IF(CK7="","",IF(CK7="-","【-】","【"&amp;SUBSTITUTE(TEXT(CK7,"#,##0.00"),"-","△")&amp;"】"))</f>
        <v>【167.74】</v>
      </c>
      <c r="CL6" s="22">
        <f>IF(CL7="",NA(),CL7)</f>
        <v>26.94</v>
      </c>
      <c r="CM6" s="22">
        <f t="shared" ref="CM6:CU6" si="10">IF(CM7="",NA(),CM7)</f>
        <v>25.33</v>
      </c>
      <c r="CN6" s="22">
        <f t="shared" si="10"/>
        <v>24.21</v>
      </c>
      <c r="CO6" s="22">
        <f t="shared" si="10"/>
        <v>21.27</v>
      </c>
      <c r="CP6" s="22">
        <f t="shared" si="10"/>
        <v>21.79</v>
      </c>
      <c r="CQ6" s="22">
        <f t="shared" si="10"/>
        <v>38.979999999999997</v>
      </c>
      <c r="CR6" s="22">
        <f t="shared" si="10"/>
        <v>39.61</v>
      </c>
      <c r="CS6" s="22">
        <f t="shared" si="10"/>
        <v>41.06</v>
      </c>
      <c r="CT6" s="22">
        <f t="shared" si="10"/>
        <v>39.94</v>
      </c>
      <c r="CU6" s="22">
        <f t="shared" si="10"/>
        <v>40.19</v>
      </c>
      <c r="CV6" s="21" t="str">
        <f>IF(CV7="","",IF(CV7="-","【-】","【"&amp;SUBSTITUTE(TEXT(CV7,"#,##0.00"),"-","△")&amp;"】"))</f>
        <v>【60.29】</v>
      </c>
      <c r="CW6" s="22">
        <f>IF(CW7="",NA(),CW7)</f>
        <v>83.95</v>
      </c>
      <c r="CX6" s="22">
        <f t="shared" ref="CX6:DF6" si="11">IF(CX7="",NA(),CX7)</f>
        <v>85.5</v>
      </c>
      <c r="CY6" s="22">
        <f t="shared" si="11"/>
        <v>84.74</v>
      </c>
      <c r="CZ6" s="22">
        <f t="shared" si="11"/>
        <v>84.1</v>
      </c>
      <c r="DA6" s="22">
        <f t="shared" si="11"/>
        <v>83.9</v>
      </c>
      <c r="DB6" s="22">
        <f t="shared" si="11"/>
        <v>75.010000000000005</v>
      </c>
      <c r="DC6" s="22">
        <f t="shared" si="11"/>
        <v>72.959999999999994</v>
      </c>
      <c r="DD6" s="22">
        <f t="shared" si="11"/>
        <v>72.42</v>
      </c>
      <c r="DE6" s="22">
        <f t="shared" si="11"/>
        <v>69.41</v>
      </c>
      <c r="DF6" s="22">
        <f t="shared" si="11"/>
        <v>71.52</v>
      </c>
      <c r="DG6" s="21" t="str">
        <f>IF(DG7="","",IF(DG7="-","【-】","【"&amp;SUBSTITUTE(TEXT(DG7,"#,##0.00"),"-","△")&amp;"】"))</f>
        <v>【90.12】</v>
      </c>
      <c r="DH6" s="22">
        <f>IF(DH7="",NA(),DH7)</f>
        <v>50.8</v>
      </c>
      <c r="DI6" s="22">
        <f t="shared" ref="DI6:DQ6" si="12">IF(DI7="",NA(),DI7)</f>
        <v>52.19</v>
      </c>
      <c r="DJ6" s="22">
        <f t="shared" si="12"/>
        <v>53.32</v>
      </c>
      <c r="DK6" s="22">
        <f t="shared" si="12"/>
        <v>54.57</v>
      </c>
      <c r="DL6" s="22">
        <f t="shared" si="12"/>
        <v>56.22</v>
      </c>
      <c r="DM6" s="22">
        <f t="shared" si="12"/>
        <v>51.89</v>
      </c>
      <c r="DN6" s="22">
        <f t="shared" si="12"/>
        <v>54.09</v>
      </c>
      <c r="DO6" s="22">
        <f t="shared" si="12"/>
        <v>52.73</v>
      </c>
      <c r="DP6" s="22">
        <f t="shared" si="12"/>
        <v>53.25</v>
      </c>
      <c r="DQ6" s="22">
        <f t="shared" si="12"/>
        <v>53.4</v>
      </c>
      <c r="DR6" s="21" t="str">
        <f>IF(DR7="","",IF(DR7="-","【-】","【"&amp;SUBSTITUTE(TEXT(DR7,"#,##0.00"),"-","△")&amp;"】"))</f>
        <v>【50.88】</v>
      </c>
      <c r="DS6" s="22">
        <f>IF(DS7="",NA(),DS7)</f>
        <v>16.059999999999999</v>
      </c>
      <c r="DT6" s="22">
        <f t="shared" ref="DT6:EB6" si="13">IF(DT7="",NA(),DT7)</f>
        <v>15.63</v>
      </c>
      <c r="DU6" s="22">
        <f t="shared" si="13"/>
        <v>15.37</v>
      </c>
      <c r="DV6" s="22">
        <f t="shared" si="13"/>
        <v>15.35</v>
      </c>
      <c r="DW6" s="22">
        <f t="shared" si="13"/>
        <v>15.4</v>
      </c>
      <c r="DX6" s="22">
        <f t="shared" si="13"/>
        <v>14.74</v>
      </c>
      <c r="DY6" s="22">
        <f t="shared" si="13"/>
        <v>18.68</v>
      </c>
      <c r="DZ6" s="22">
        <f t="shared" si="13"/>
        <v>19.91</v>
      </c>
      <c r="EA6" s="22">
        <f t="shared" si="13"/>
        <v>23.02</v>
      </c>
      <c r="EB6" s="22">
        <f t="shared" si="13"/>
        <v>21.86</v>
      </c>
      <c r="EC6" s="21" t="str">
        <f>IF(EC7="","",IF(EC7="-","【-】","【"&amp;SUBSTITUTE(TEXT(EC7,"#,##0.00"),"-","△")&amp;"】"))</f>
        <v>【22.30】</v>
      </c>
      <c r="ED6" s="22">
        <f>IF(ED7="",NA(),ED7)</f>
        <v>0.66</v>
      </c>
      <c r="EE6" s="22">
        <f t="shared" ref="EE6:EM6" si="14">IF(EE7="",NA(),EE7)</f>
        <v>0.75</v>
      </c>
      <c r="EF6" s="22">
        <f t="shared" si="14"/>
        <v>0.47</v>
      </c>
      <c r="EG6" s="22">
        <f t="shared" si="14"/>
        <v>0.15</v>
      </c>
      <c r="EH6" s="22">
        <f t="shared" si="14"/>
        <v>0.26</v>
      </c>
      <c r="EI6" s="22">
        <f t="shared" si="14"/>
        <v>0.4</v>
      </c>
      <c r="EJ6" s="22">
        <f t="shared" si="14"/>
        <v>0.32</v>
      </c>
      <c r="EK6" s="22">
        <f t="shared" si="14"/>
        <v>0.81</v>
      </c>
      <c r="EL6" s="22">
        <f t="shared" si="14"/>
        <v>0.38</v>
      </c>
      <c r="EM6" s="22">
        <f t="shared" si="14"/>
        <v>0.51</v>
      </c>
      <c r="EN6" s="21" t="str">
        <f>IF(EN7="","",IF(EN7="-","【-】","【"&amp;SUBSTITUTE(TEXT(EN7,"#,##0.00"),"-","△")&amp;"】"))</f>
        <v>【0.66】</v>
      </c>
    </row>
    <row r="7" spans="1:144" s="23" customFormat="1" x14ac:dyDescent="0.15">
      <c r="A7" s="15"/>
      <c r="B7" s="24">
        <v>2021</v>
      </c>
      <c r="C7" s="24">
        <v>143821</v>
      </c>
      <c r="D7" s="24">
        <v>46</v>
      </c>
      <c r="E7" s="24">
        <v>1</v>
      </c>
      <c r="F7" s="24">
        <v>0</v>
      </c>
      <c r="G7" s="24">
        <v>1</v>
      </c>
      <c r="H7" s="24" t="s">
        <v>93</v>
      </c>
      <c r="I7" s="24" t="s">
        <v>94</v>
      </c>
      <c r="J7" s="24" t="s">
        <v>95</v>
      </c>
      <c r="K7" s="24" t="s">
        <v>96</v>
      </c>
      <c r="L7" s="24" t="s">
        <v>97</v>
      </c>
      <c r="M7" s="24" t="s">
        <v>98</v>
      </c>
      <c r="N7" s="25" t="s">
        <v>99</v>
      </c>
      <c r="O7" s="25">
        <v>64.47</v>
      </c>
      <c r="P7" s="25">
        <v>41.26</v>
      </c>
      <c r="Q7" s="25">
        <v>1870</v>
      </c>
      <c r="R7" s="25">
        <v>11032</v>
      </c>
      <c r="S7" s="25">
        <v>92.86</v>
      </c>
      <c r="T7" s="25">
        <v>118.8</v>
      </c>
      <c r="U7" s="25">
        <v>4521</v>
      </c>
      <c r="V7" s="25">
        <v>52.79</v>
      </c>
      <c r="W7" s="25">
        <v>85.64</v>
      </c>
      <c r="X7" s="25">
        <v>122.44</v>
      </c>
      <c r="Y7" s="25">
        <v>111.09</v>
      </c>
      <c r="Z7" s="25">
        <v>104.33</v>
      </c>
      <c r="AA7" s="25">
        <v>96.01</v>
      </c>
      <c r="AB7" s="25">
        <v>98.14</v>
      </c>
      <c r="AC7" s="25">
        <v>104.85</v>
      </c>
      <c r="AD7" s="25">
        <v>107.64</v>
      </c>
      <c r="AE7" s="25">
        <v>108.22</v>
      </c>
      <c r="AF7" s="25">
        <v>114.22</v>
      </c>
      <c r="AG7" s="25">
        <v>108.19</v>
      </c>
      <c r="AH7" s="25">
        <v>111.39</v>
      </c>
      <c r="AI7" s="25">
        <v>0</v>
      </c>
      <c r="AJ7" s="25">
        <v>0</v>
      </c>
      <c r="AK7" s="25">
        <v>0</v>
      </c>
      <c r="AL7" s="25">
        <v>0</v>
      </c>
      <c r="AM7" s="25">
        <v>0</v>
      </c>
      <c r="AN7" s="25">
        <v>27.52</v>
      </c>
      <c r="AO7" s="25">
        <v>30.84</v>
      </c>
      <c r="AP7" s="25">
        <v>25.29</v>
      </c>
      <c r="AQ7" s="25">
        <v>22.71</v>
      </c>
      <c r="AR7" s="25">
        <v>6.17</v>
      </c>
      <c r="AS7" s="25">
        <v>1.3</v>
      </c>
      <c r="AT7" s="25">
        <v>127.77</v>
      </c>
      <c r="AU7" s="25">
        <v>132.97</v>
      </c>
      <c r="AV7" s="25">
        <v>124.71</v>
      </c>
      <c r="AW7" s="25">
        <v>114.24</v>
      </c>
      <c r="AX7" s="25">
        <v>113.8</v>
      </c>
      <c r="AY7" s="25">
        <v>445.85</v>
      </c>
      <c r="AZ7" s="25">
        <v>450.54</v>
      </c>
      <c r="BA7" s="25">
        <v>348.88</v>
      </c>
      <c r="BB7" s="25">
        <v>381.07</v>
      </c>
      <c r="BC7" s="25">
        <v>367.4</v>
      </c>
      <c r="BD7" s="25">
        <v>261.51</v>
      </c>
      <c r="BE7" s="25">
        <v>426.75</v>
      </c>
      <c r="BF7" s="25">
        <v>429.47</v>
      </c>
      <c r="BG7" s="25">
        <v>446.06</v>
      </c>
      <c r="BH7" s="25">
        <v>511.98</v>
      </c>
      <c r="BI7" s="25">
        <v>471.72</v>
      </c>
      <c r="BJ7" s="25">
        <v>516.34</v>
      </c>
      <c r="BK7" s="25">
        <v>496.56</v>
      </c>
      <c r="BL7" s="25">
        <v>540.38</v>
      </c>
      <c r="BM7" s="25">
        <v>556.47</v>
      </c>
      <c r="BN7" s="25">
        <v>564.99</v>
      </c>
      <c r="BO7" s="25">
        <v>265.16000000000003</v>
      </c>
      <c r="BP7" s="25">
        <v>122.48</v>
      </c>
      <c r="BQ7" s="25">
        <v>109.41</v>
      </c>
      <c r="BR7" s="25">
        <v>101.18</v>
      </c>
      <c r="BS7" s="25">
        <v>91.38</v>
      </c>
      <c r="BT7" s="25">
        <v>94.04</v>
      </c>
      <c r="BU7" s="25">
        <v>83.27</v>
      </c>
      <c r="BV7" s="25">
        <v>84.9</v>
      </c>
      <c r="BW7" s="25">
        <v>83.22</v>
      </c>
      <c r="BX7" s="25">
        <v>78.67</v>
      </c>
      <c r="BY7" s="25">
        <v>80.56</v>
      </c>
      <c r="BZ7" s="25">
        <v>102.35</v>
      </c>
      <c r="CA7" s="25">
        <v>171.46</v>
      </c>
      <c r="CB7" s="25">
        <v>191.71</v>
      </c>
      <c r="CC7" s="25">
        <v>204.64</v>
      </c>
      <c r="CD7" s="25">
        <v>219.53</v>
      </c>
      <c r="CE7" s="25">
        <v>216.39</v>
      </c>
      <c r="CF7" s="25">
        <v>228.81</v>
      </c>
      <c r="CG7" s="25">
        <v>231.9</v>
      </c>
      <c r="CH7" s="25">
        <v>234.17</v>
      </c>
      <c r="CI7" s="25">
        <v>257.95</v>
      </c>
      <c r="CJ7" s="25">
        <v>260.87</v>
      </c>
      <c r="CK7" s="25">
        <v>167.74</v>
      </c>
      <c r="CL7" s="25">
        <v>26.94</v>
      </c>
      <c r="CM7" s="25">
        <v>25.33</v>
      </c>
      <c r="CN7" s="25">
        <v>24.21</v>
      </c>
      <c r="CO7" s="25">
        <v>21.27</v>
      </c>
      <c r="CP7" s="25">
        <v>21.79</v>
      </c>
      <c r="CQ7" s="25">
        <v>38.979999999999997</v>
      </c>
      <c r="CR7" s="25">
        <v>39.61</v>
      </c>
      <c r="CS7" s="25">
        <v>41.06</v>
      </c>
      <c r="CT7" s="25">
        <v>39.94</v>
      </c>
      <c r="CU7" s="25">
        <v>40.19</v>
      </c>
      <c r="CV7" s="25">
        <v>60.29</v>
      </c>
      <c r="CW7" s="25">
        <v>83.95</v>
      </c>
      <c r="CX7" s="25">
        <v>85.5</v>
      </c>
      <c r="CY7" s="25">
        <v>84.74</v>
      </c>
      <c r="CZ7" s="25">
        <v>84.1</v>
      </c>
      <c r="DA7" s="25">
        <v>83.9</v>
      </c>
      <c r="DB7" s="25">
        <v>75.010000000000005</v>
      </c>
      <c r="DC7" s="25">
        <v>72.959999999999994</v>
      </c>
      <c r="DD7" s="25">
        <v>72.42</v>
      </c>
      <c r="DE7" s="25">
        <v>69.41</v>
      </c>
      <c r="DF7" s="25">
        <v>71.52</v>
      </c>
      <c r="DG7" s="25">
        <v>90.12</v>
      </c>
      <c r="DH7" s="25">
        <v>50.8</v>
      </c>
      <c r="DI7" s="25">
        <v>52.19</v>
      </c>
      <c r="DJ7" s="25">
        <v>53.32</v>
      </c>
      <c r="DK7" s="25">
        <v>54.57</v>
      </c>
      <c r="DL7" s="25">
        <v>56.22</v>
      </c>
      <c r="DM7" s="25">
        <v>51.89</v>
      </c>
      <c r="DN7" s="25">
        <v>54.09</v>
      </c>
      <c r="DO7" s="25">
        <v>52.73</v>
      </c>
      <c r="DP7" s="25">
        <v>53.25</v>
      </c>
      <c r="DQ7" s="25">
        <v>53.4</v>
      </c>
      <c r="DR7" s="25">
        <v>50.88</v>
      </c>
      <c r="DS7" s="25">
        <v>16.059999999999999</v>
      </c>
      <c r="DT7" s="25">
        <v>15.63</v>
      </c>
      <c r="DU7" s="25">
        <v>15.37</v>
      </c>
      <c r="DV7" s="25">
        <v>15.35</v>
      </c>
      <c r="DW7" s="25">
        <v>15.4</v>
      </c>
      <c r="DX7" s="25">
        <v>14.74</v>
      </c>
      <c r="DY7" s="25">
        <v>18.68</v>
      </c>
      <c r="DZ7" s="25">
        <v>19.91</v>
      </c>
      <c r="EA7" s="25">
        <v>23.02</v>
      </c>
      <c r="EB7" s="25">
        <v>21.86</v>
      </c>
      <c r="EC7" s="25">
        <v>22.3</v>
      </c>
      <c r="ED7" s="25">
        <v>0.66</v>
      </c>
      <c r="EE7" s="25">
        <v>0.75</v>
      </c>
      <c r="EF7" s="25">
        <v>0.47</v>
      </c>
      <c r="EG7" s="25">
        <v>0.15</v>
      </c>
      <c r="EH7" s="25">
        <v>0.26</v>
      </c>
      <c r="EI7" s="25">
        <v>0.4</v>
      </c>
      <c r="EJ7" s="25">
        <v>0.32</v>
      </c>
      <c r="EK7" s="25">
        <v>0.81</v>
      </c>
      <c r="EL7" s="25">
        <v>0.38</v>
      </c>
      <c r="EM7" s="25">
        <v>0.51</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TOWNR135</cp:lastModifiedBy>
  <cp:lastPrinted>2023-01-17T02:13:13Z</cp:lastPrinted>
  <dcterms:created xsi:type="dcterms:W3CDTF">2022-12-01T00:56:55Z</dcterms:created>
  <dcterms:modified xsi:type="dcterms:W3CDTF">2023-01-17T02:13:33Z</dcterms:modified>
  <cp:category/>
</cp:coreProperties>
</file>