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59"/>
  <workbookPr/>
  <mc:AlternateContent xmlns:mc="http://schemas.openxmlformats.org/markup-compatibility/2006">
    <mc:Choice Requires="x15">
      <x15ac:absPath xmlns:x15ac="http://schemas.microsoft.com/office/spreadsheetml/2010/11/ac" url="S:\160土木部\下水道経営課\C 公営企業係\ソ 経営比較分析表\R4年度\"/>
    </mc:Choice>
  </mc:AlternateContent>
  <xr:revisionPtr revIDLastSave="0" documentId="13_ncr:1_{EAD10EB0-5600-4B3A-97CD-F912884E063D}" xr6:coauthVersionLast="36" xr6:coauthVersionMax="47" xr10:uidLastSave="{00000000-0000-0000-0000-000000000000}"/>
  <workbookProtection workbookAlgorithmName="SHA-512" workbookHashValue="osQsl9HIEe4LcwVj2SPOG108Te2pCQNVOsGMKnCu076wZV2gwfjzAiAZnl3T3hTJjRUX07FeRFHVtCp75Ib0uQ==" workbookSaltValue="vrrSjreOLGcarQoFhX2g3A==" workbookSpinCount="100000" lockStructure="1"/>
  <bookViews>
    <workbookView xWindow="1440" yWindow="600" windowWidth="27360" windowHeight="1560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EC6" i="5"/>
  <c r="EB6" i="5"/>
  <c r="EA6" i="5"/>
  <c r="DZ6" i="5"/>
  <c r="DY6" i="5"/>
  <c r="DX6" i="5"/>
  <c r="DW6" i="5"/>
  <c r="DV6" i="5"/>
  <c r="DU6" i="5"/>
  <c r="DT6" i="5"/>
  <c r="DS6" i="5"/>
  <c r="M85" i="4" s="1"/>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G85" i="4" s="1"/>
  <c r="BD6" i="5"/>
  <c r="BC6" i="5"/>
  <c r="BB6" i="5"/>
  <c r="BA6" i="5"/>
  <c r="AZ6" i="5"/>
  <c r="AY6" i="5"/>
  <c r="AX6" i="5"/>
  <c r="AW6" i="5"/>
  <c r="AV6" i="5"/>
  <c r="AU6" i="5"/>
  <c r="AT6" i="5"/>
  <c r="AS6" i="5"/>
  <c r="AR6" i="5"/>
  <c r="AQ6" i="5"/>
  <c r="AP6" i="5"/>
  <c r="AO6" i="5"/>
  <c r="AN6" i="5"/>
  <c r="AM6" i="5"/>
  <c r="AL6" i="5"/>
  <c r="AK6" i="5"/>
  <c r="AJ6" i="5"/>
  <c r="AI6" i="5"/>
  <c r="E85" i="4" s="1"/>
  <c r="AH6" i="5"/>
  <c r="AG6" i="5"/>
  <c r="AF6" i="5"/>
  <c r="AE6" i="5"/>
  <c r="AD6" i="5"/>
  <c r="AC6" i="5"/>
  <c r="AB6" i="5"/>
  <c r="AA6" i="5"/>
  <c r="Z6" i="5"/>
  <c r="Y6" i="5"/>
  <c r="X6" i="5"/>
  <c r="W6" i="5"/>
  <c r="V6" i="5"/>
  <c r="U6" i="5"/>
  <c r="T6" i="5"/>
  <c r="S6" i="5"/>
  <c r="AL8" i="4" s="1"/>
  <c r="R6" i="5"/>
  <c r="Q6" i="5"/>
  <c r="W10" i="4" s="1"/>
  <c r="P6" i="5"/>
  <c r="O6" i="5"/>
  <c r="I10" i="4" s="1"/>
  <c r="N6" i="5"/>
  <c r="M6" i="5"/>
  <c r="L6" i="5"/>
  <c r="K6" i="5"/>
  <c r="P8" i="4" s="1"/>
  <c r="J6" i="5"/>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L85" i="4"/>
  <c r="K85" i="4"/>
  <c r="J85" i="4"/>
  <c r="I85" i="4"/>
  <c r="H85" i="4"/>
  <c r="F85" i="4"/>
  <c r="BB10" i="4"/>
  <c r="AT10" i="4"/>
  <c r="AL10" i="4"/>
  <c r="AD10" i="4"/>
  <c r="P10" i="4"/>
  <c r="B10" i="4"/>
  <c r="BB8" i="4"/>
  <c r="AT8" i="4"/>
  <c r="AD8" i="4"/>
  <c r="W8" i="4"/>
  <c r="I8" i="4"/>
  <c r="B6" i="4"/>
</calcChain>
</file>

<file path=xl/sharedStrings.xml><?xml version="1.0" encoding="utf-8"?>
<sst xmlns="http://schemas.openxmlformats.org/spreadsheetml/2006/main" count="275" uniqueCount="116">
  <si>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</si>
  <si>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</si>
  <si>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</si>
  <si>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</si>
  <si>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</si>
  <si>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</si>
  <si>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</si>
  <si>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</si>
  <si>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</si>
  <si>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</si>
  <si>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</si>
  <si>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</si>
  <si>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</si>
  <si>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</si>
  <si>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</si>
  <si>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</si>
  <si>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</si>
  <si>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</si>
  <si>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</si>
  <si>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</si>
  <si>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</si>
  <si>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</si>
  <si>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</si>
  <si>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</si>
  <si>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</si>
  <si>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</si>
  <si>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</si>
  <si>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</si>
  <si>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</si>
  <si>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</si>
  <si>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</si>
  <si>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</si>
  <si>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</si>
  <si>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</si>
  <si>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</si>
  <si>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</si>
  <si>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</si>
  <si>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</si>
  <si>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</si>
  <si>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</si>
  <si>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</si>
  <si>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</si>
  <si>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</si>
  <si>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</si>
  <si>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</si>
  <si>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</si>
  <si>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</si>
  <si>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</si>
  <si>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</si>
  <si>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</si>
  <si>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</si>
  <si>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</si>
  <si>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</si>
  <si>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</si>
  <si>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</si>
  <si>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</si>
  <si>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</si>
  <si>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</si>
  <si>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</si>
  <si>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</si>
  <si>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</si>
  <si>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</si>
  <si>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</si>
  <si>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</si>
  <si>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</si>
  <si>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</si>
  <si>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</si>
  <si>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</si>
  <si>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</si>
  <si>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</si>
  <si>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</si>
  <si>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</si>
  <si>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</si>
  <si>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</si>
  <si>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</si>
  <si>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</si>
  <si>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</si>
  <si>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</si>
  <si>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</si>
  <si>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</si>
  <si>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</si>
  <si>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</si>
  <si>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</si>
  <si>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</si>
  <si>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</si>
  <si>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</si>
  <si>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</si>
  <si>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</si>
  <si>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</si>
  <si>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</si>
  <si>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</si>
  <si>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</si>
  <si>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</si>
  <si>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</si>
  <si>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</si>
  <si>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神奈川県　伊勢原市</t>
  </si>
  <si>
    <t>法適用</t>
  </si>
  <si>
    <t>下水道事業</t>
  </si>
  <si>
    <t>公共下水道</t>
  </si>
  <si>
    <t>Bb1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</si>
  <si>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</si>
  <si>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</si>
  <si>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</si>
  <si>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</si>
  <si>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</si>
  <si>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</si>
  <si>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</si>
  <si>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</si>
  <si>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</si>
  <si>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</si>
  <si>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</si>
  <si>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</si>
  <si>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</si>
  <si>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　令和３年度は、経営基盤の強化を図ることを目的として令和２年度に策定した経営戦略の計画初年度にあたり、当該戦略に基づき、事業の進捗を図りながら、収益の根幹である下水道使用料が増収となるなど経常利益が増となりました。
　現在、施設の老朽化や人口減少、核家族化などの進行により、下水道経営を取り巻く環境は厳しい状況にありますが、住民生活に必要なサービスの提供を安定的に継続するために、経営の効率化・健全化を図ります。
　健全な下水道経営の実現に向けて、今後も経営戦略に基づき、中長期的に持続可能な財政運営を行い、一般会計からの繰入金及び資本費平準化債をはじめとした企業債残高の縮減に努めます。</t>
    <rPh sb="1" eb="3">
      <t>レイワ</t>
    </rPh>
    <rPh sb="4" eb="6">
      <t>ネンド</t>
    </rPh>
    <rPh sb="8" eb="10">
      <t>ケイエイ</t>
    </rPh>
    <rPh sb="10" eb="12">
      <t>キバン</t>
    </rPh>
    <rPh sb="13" eb="15">
      <t>キョウカ</t>
    </rPh>
    <rPh sb="16" eb="17">
      <t>ハカ</t>
    </rPh>
    <rPh sb="21" eb="23">
      <t>モクテキ</t>
    </rPh>
    <rPh sb="26" eb="28">
      <t>レイワ</t>
    </rPh>
    <rPh sb="29" eb="31">
      <t>ネンド</t>
    </rPh>
    <rPh sb="32" eb="34">
      <t>サクテイ</t>
    </rPh>
    <rPh sb="36" eb="38">
      <t>ケイエイ</t>
    </rPh>
    <rPh sb="38" eb="40">
      <t>センリャク</t>
    </rPh>
    <rPh sb="41" eb="43">
      <t>ケイカク</t>
    </rPh>
    <rPh sb="43" eb="45">
      <t>ショネン</t>
    </rPh>
    <rPh sb="45" eb="46">
      <t>ド</t>
    </rPh>
    <rPh sb="51" eb="53">
      <t>トウガイ</t>
    </rPh>
    <rPh sb="53" eb="55">
      <t>センリャク</t>
    </rPh>
    <rPh sb="56" eb="57">
      <t>モト</t>
    </rPh>
    <rPh sb="60" eb="62">
      <t>ジギョウ</t>
    </rPh>
    <rPh sb="63" eb="65">
      <t>シンチョク</t>
    </rPh>
    <rPh sb="66" eb="67">
      <t>ハカ</t>
    </rPh>
    <rPh sb="72" eb="74">
      <t>シュウエキ</t>
    </rPh>
    <rPh sb="75" eb="77">
      <t>コンカン</t>
    </rPh>
    <rPh sb="80" eb="83">
      <t>ゲスイドウ</t>
    </rPh>
    <rPh sb="83" eb="86">
      <t>シヨウリョウ</t>
    </rPh>
    <rPh sb="87" eb="89">
      <t>ゾウシュウ</t>
    </rPh>
    <rPh sb="94" eb="96">
      <t>ケイジョウ</t>
    </rPh>
    <rPh sb="96" eb="98">
      <t>リエキ</t>
    </rPh>
    <rPh sb="109" eb="111">
      <t>ゲンザイ</t>
    </rPh>
    <rPh sb="112" eb="114">
      <t>シセツ</t>
    </rPh>
    <rPh sb="115" eb="118">
      <t>ロウキュウカ</t>
    </rPh>
    <rPh sb="119" eb="121">
      <t>ジンコウ</t>
    </rPh>
    <rPh sb="121" eb="123">
      <t>ゲンショウ</t>
    </rPh>
    <rPh sb="140" eb="142">
      <t>ケイエイ</t>
    </rPh>
    <rPh sb="162" eb="164">
      <t>ジュウミン</t>
    </rPh>
    <rPh sb="164" eb="166">
      <t>セイカツ</t>
    </rPh>
    <rPh sb="167" eb="169">
      <t>ヒツヨウ</t>
    </rPh>
    <rPh sb="175" eb="177">
      <t>テイキョウ</t>
    </rPh>
    <rPh sb="178" eb="180">
      <t>アンテイ</t>
    </rPh>
    <rPh sb="180" eb="181">
      <t>テキ</t>
    </rPh>
    <rPh sb="182" eb="184">
      <t>ケイゾク</t>
    </rPh>
    <rPh sb="190" eb="192">
      <t>ケイエイ</t>
    </rPh>
    <rPh sb="193" eb="196">
      <t>コウリツカ</t>
    </rPh>
    <rPh sb="197" eb="200">
      <t>ケンゼンカ</t>
    </rPh>
    <rPh sb="201" eb="202">
      <t>ハカ</t>
    </rPh>
    <rPh sb="208" eb="210">
      <t>ケンゼン</t>
    </rPh>
    <rPh sb="211" eb="214">
      <t>ゲスイドウ</t>
    </rPh>
    <rPh sb="214" eb="216">
      <t>ケイエイ</t>
    </rPh>
    <rPh sb="217" eb="219">
      <t>ジツゲン</t>
    </rPh>
    <rPh sb="220" eb="221">
      <t>ム</t>
    </rPh>
    <rPh sb="224" eb="226">
      <t>コンゴ</t>
    </rPh>
    <rPh sb="227" eb="229">
      <t>ケイエイ</t>
    </rPh>
    <rPh sb="229" eb="231">
      <t>センリャク</t>
    </rPh>
    <rPh sb="232" eb="233">
      <t>モト</t>
    </rPh>
    <phoneticPr fontId="4"/>
  </si>
  <si>
    <t>　平成31年４月に公営企業会計に移行したため、令和元年度以前の決算状況との比較はできないことから、非表示となっています。
　経常収支比率は、令和２年度と比較して0.21ポイント増の100.51％と継続して黒字となっていますが、類似団体平均値及び全国平均値を下回っています。また、汚水処理原価が令和２年度と比較して低くなった一方、使用料単価は高くなったことにより、経費回収率は2.91ポイント増の94.10％となっています。経常収支比率は100％を超過していますが、経費回収率が低いことから、現状で下水道使用料のみでの健全な経営は厳しい状況にあります。
　収益の根幹である下水道使用料については、新型コロナウイルスワクチン接種の本格化に伴い、外出機会が増加したことなどにより、家事用汚水量は減少した一方、企業活動が回復傾向となったことから、事業汚水量は増加となり、前年度比で27,044千円（税抜き）の増収となりました。今後の事業用汚水については、伊勢原大山インター土地区画整理区域への企業進出により、汚水量の増加（下水道使用料の増収）を見込んでいるものの、一般家庭における節水傾向が続いているため、大幅な増収は見込めない状況です。下水道使用料の増収へ向けた取り組みのほか、経費削減にも努め、下水道経営の健全化を図ります。
　なお、汚水処理原価は、当市では処理場を有していることから、類似団体平均や全国平均を上回っています。</t>
    <rPh sb="1" eb="3">
      <t>ヘイセイ</t>
    </rPh>
    <rPh sb="5" eb="6">
      <t>ネン</t>
    </rPh>
    <rPh sb="7" eb="8">
      <t>ガツ</t>
    </rPh>
    <rPh sb="9" eb="11">
      <t>コウエイ</t>
    </rPh>
    <rPh sb="11" eb="13">
      <t>キギョウ</t>
    </rPh>
    <rPh sb="13" eb="15">
      <t>カイケイ</t>
    </rPh>
    <rPh sb="16" eb="18">
      <t>イコウ</t>
    </rPh>
    <rPh sb="23" eb="25">
      <t>レイワ</t>
    </rPh>
    <rPh sb="25" eb="28">
      <t>ガンネンド</t>
    </rPh>
    <rPh sb="28" eb="30">
      <t>イゼン</t>
    </rPh>
    <rPh sb="31" eb="33">
      <t>ケッサン</t>
    </rPh>
    <rPh sb="33" eb="35">
      <t>ジョウキョウ</t>
    </rPh>
    <rPh sb="37" eb="39">
      <t>ヒカク</t>
    </rPh>
    <rPh sb="62" eb="64">
      <t>ケイジョウ</t>
    </rPh>
    <rPh sb="64" eb="66">
      <t>シュウシ</t>
    </rPh>
    <rPh sb="66" eb="68">
      <t>ヒリツ</t>
    </rPh>
    <rPh sb="71" eb="72">
      <t>オヨ</t>
    </rPh>
    <rPh sb="73" eb="75">
      <t>ユウシュウ</t>
    </rPh>
    <rPh sb="75" eb="77">
      <t>スイリョウ</t>
    </rPh>
    <rPh sb="78" eb="79">
      <t>ゾウ</t>
    </rPh>
    <rPh sb="90" eb="92">
      <t>ケイヒ</t>
    </rPh>
    <rPh sb="98" eb="100">
      <t>ケイゾク</t>
    </rPh>
    <rPh sb="102" eb="104">
      <t>クロジ</t>
    </rPh>
    <rPh sb="128" eb="130">
      <t>シタマワ</t>
    </rPh>
    <rPh sb="137" eb="138">
      <t>オヨ</t>
    </rPh>
    <rPh sb="139" eb="141">
      <t>オスイ</t>
    </rPh>
    <rPh sb="141" eb="143">
      <t>ショリ</t>
    </rPh>
    <rPh sb="143" eb="145">
      <t>ゲンカ</t>
    </rPh>
    <rPh sb="156" eb="157">
      <t>ヒク</t>
    </rPh>
    <rPh sb="161" eb="163">
      <t>イッポウ</t>
    </rPh>
    <rPh sb="167" eb="169">
      <t>タンカ</t>
    </rPh>
    <rPh sb="170" eb="171">
      <t>タカ</t>
    </rPh>
    <rPh sb="177" eb="179">
      <t>ケイヒ</t>
    </rPh>
    <rPh sb="179" eb="181">
      <t>サクゲン</t>
    </rPh>
    <rPh sb="182" eb="183">
      <t>ハカ</t>
    </rPh>
    <rPh sb="184" eb="186">
      <t>ヒツヨウ</t>
    </rPh>
    <rPh sb="195" eb="196">
      <t>ゾウ</t>
    </rPh>
    <rPh sb="245" eb="247">
      <t>ゲンジョウ</t>
    </rPh>
    <rPh sb="277" eb="279">
      <t>シュウエキ</t>
    </rPh>
    <rPh sb="280" eb="282">
      <t>コンカン</t>
    </rPh>
    <rPh sb="285" eb="288">
      <t>ゲスイドウ</t>
    </rPh>
    <rPh sb="288" eb="291">
      <t>シヨウリョウ</t>
    </rPh>
    <rPh sb="297" eb="299">
      <t>シンガタ</t>
    </rPh>
    <rPh sb="310" eb="312">
      <t>セッシュ</t>
    </rPh>
    <rPh sb="313" eb="316">
      <t>ホンカクカ</t>
    </rPh>
    <rPh sb="317" eb="318">
      <t>トモナ</t>
    </rPh>
    <rPh sb="320" eb="322">
      <t>ガイシュツ</t>
    </rPh>
    <rPh sb="322" eb="324">
      <t>キカイ</t>
    </rPh>
    <rPh sb="325" eb="327">
      <t>ゾウカ</t>
    </rPh>
    <rPh sb="337" eb="339">
      <t>カジ</t>
    </rPh>
    <rPh sb="339" eb="340">
      <t>ヨウ</t>
    </rPh>
    <rPh sb="340" eb="342">
      <t>オスイ</t>
    </rPh>
    <rPh sb="342" eb="343">
      <t>リョウ</t>
    </rPh>
    <rPh sb="344" eb="346">
      <t>ゲンショウ</t>
    </rPh>
    <rPh sb="348" eb="350">
      <t>イッポウ</t>
    </rPh>
    <rPh sb="351" eb="353">
      <t>キギョウ</t>
    </rPh>
    <rPh sb="353" eb="355">
      <t>カツドウ</t>
    </rPh>
    <rPh sb="356" eb="358">
      <t>カイフク</t>
    </rPh>
    <rPh sb="358" eb="360">
      <t>ケイコウ</t>
    </rPh>
    <rPh sb="369" eb="371">
      <t>ジギョウ</t>
    </rPh>
    <rPh sb="371" eb="373">
      <t>オスイ</t>
    </rPh>
    <rPh sb="373" eb="374">
      <t>リョウ</t>
    </rPh>
    <rPh sb="375" eb="377">
      <t>ゾウカ</t>
    </rPh>
    <rPh sb="381" eb="383">
      <t>ゼンネン</t>
    </rPh>
    <rPh sb="400" eb="402">
      <t>ゾウシュウ</t>
    </rPh>
    <rPh sb="409" eb="411">
      <t>コンゴ</t>
    </rPh>
    <rPh sb="412" eb="414">
      <t>ジギョウ</t>
    </rPh>
    <rPh sb="414" eb="415">
      <t>ヨウ</t>
    </rPh>
    <rPh sb="415" eb="417">
      <t>オスイ</t>
    </rPh>
    <rPh sb="423" eb="426">
      <t>イセハラ</t>
    </rPh>
    <rPh sb="426" eb="428">
      <t>オオヤマ</t>
    </rPh>
    <rPh sb="432" eb="434">
      <t>トチ</t>
    </rPh>
    <rPh sb="434" eb="436">
      <t>クカク</t>
    </rPh>
    <rPh sb="436" eb="438">
      <t>セイリ</t>
    </rPh>
    <rPh sb="438" eb="440">
      <t>クイキ</t>
    </rPh>
    <rPh sb="442" eb="444">
      <t>キギョウ</t>
    </rPh>
    <rPh sb="444" eb="446">
      <t>シンシュツ</t>
    </rPh>
    <rPh sb="450" eb="452">
      <t>オスイ</t>
    </rPh>
    <rPh sb="452" eb="453">
      <t>リョウ</t>
    </rPh>
    <rPh sb="454" eb="456">
      <t>ゾウカ</t>
    </rPh>
    <rPh sb="457" eb="460">
      <t>ゲスイドウ</t>
    </rPh>
    <rPh sb="460" eb="463">
      <t>シヨウリョウ</t>
    </rPh>
    <rPh sb="464" eb="466">
      <t>ゾウシュウ</t>
    </rPh>
    <rPh sb="468" eb="470">
      <t>ミコ</t>
    </rPh>
    <rPh sb="478" eb="480">
      <t>イッパン</t>
    </rPh>
    <rPh sb="480" eb="482">
      <t>カテイ</t>
    </rPh>
    <rPh sb="486" eb="488">
      <t>セッスイ</t>
    </rPh>
    <rPh sb="488" eb="490">
      <t>ケイコウ</t>
    </rPh>
    <rPh sb="491" eb="492">
      <t>ツヅ</t>
    </rPh>
    <rPh sb="499" eb="501">
      <t>オオハバ</t>
    </rPh>
    <rPh sb="502" eb="504">
      <t>ゾウシュウ</t>
    </rPh>
    <rPh sb="505" eb="507">
      <t>ミコ</t>
    </rPh>
    <rPh sb="510" eb="512">
      <t>ジョウキョウ</t>
    </rPh>
    <rPh sb="515" eb="518">
      <t>ゲスイドウ</t>
    </rPh>
    <rPh sb="518" eb="521">
      <t>シヨウリョウ</t>
    </rPh>
    <rPh sb="522" eb="524">
      <t>ゾウシュウ</t>
    </rPh>
    <rPh sb="525" eb="526">
      <t>ム</t>
    </rPh>
    <rPh sb="528" eb="529">
      <t>ト</t>
    </rPh>
    <rPh sb="530" eb="531">
      <t>ク</t>
    </rPh>
    <rPh sb="536" eb="538">
      <t>ケイヒ</t>
    </rPh>
    <rPh sb="538" eb="540">
      <t>サクゲン</t>
    </rPh>
    <rPh sb="542" eb="543">
      <t>ツト</t>
    </rPh>
    <rPh sb="545" eb="548">
      <t>ゲスイドウ</t>
    </rPh>
    <rPh sb="548" eb="550">
      <t>ケイエイ</t>
    </rPh>
    <rPh sb="551" eb="554">
      <t>ケンゼンカ</t>
    </rPh>
    <rPh sb="555" eb="556">
      <t>ハカ</t>
    </rPh>
    <rPh sb="565" eb="567">
      <t>オスイ</t>
    </rPh>
    <rPh sb="567" eb="569">
      <t>ショリ</t>
    </rPh>
    <rPh sb="569" eb="571">
      <t>ゲンカ</t>
    </rPh>
    <rPh sb="573" eb="574">
      <t>トウ</t>
    </rPh>
    <phoneticPr fontId="4"/>
  </si>
  <si>
    <t>　有形固定資産減価償却率については、伸び率は例年と同程度の割合ですが、法適用後３度目の決算と法適用から期間が短いこともあり、類似団体平均値及び全国平均値を下回っています。
　また、管渠老朽化率は適切に長寿命化や管更正等を実施していることから、0.00％となりました。
　処理場や管渠など下水道施設の老朽化に伴い、ストックマネジメントを策定し、施設の長寿命化を図る取組みを継続的に行っており、管渠改善率は、類似団体平均値及び全国平均を上回っています。
　大規模な地震に備えるための地震対策事業など、今後ますます費用負担の増大が懸念されることから、今後も国の交付金を有効活用し、計画的に改築・更新を進めます。</t>
    <rPh sb="18" eb="19">
      <t>ノ</t>
    </rPh>
    <rPh sb="20" eb="21">
      <t>リツ</t>
    </rPh>
    <rPh sb="22" eb="24">
      <t>レイネン</t>
    </rPh>
    <rPh sb="25" eb="28">
      <t>ドウテイド</t>
    </rPh>
    <rPh sb="29" eb="31">
      <t>ワリアイ</t>
    </rPh>
    <rPh sb="35" eb="38">
      <t>ホウテキヨウ</t>
    </rPh>
    <rPh sb="38" eb="39">
      <t>ゴ</t>
    </rPh>
    <rPh sb="43" eb="45">
      <t>ケッサン</t>
    </rPh>
    <rPh sb="46" eb="49">
      <t>ホウテキヨウ</t>
    </rPh>
    <rPh sb="51" eb="53">
      <t>キカン</t>
    </rPh>
    <rPh sb="54" eb="55">
      <t>ミジカ</t>
    </rPh>
    <rPh sb="66" eb="69">
      <t>ヘイキンチ</t>
    </rPh>
    <rPh sb="69" eb="70">
      <t>オヨ</t>
    </rPh>
    <rPh sb="75" eb="76">
      <t>チ</t>
    </rPh>
    <rPh sb="97" eb="99">
      <t>テキセツ</t>
    </rPh>
    <rPh sb="100" eb="103">
      <t>チョウジュミョウ</t>
    </rPh>
    <rPh sb="103" eb="104">
      <t>カ</t>
    </rPh>
    <rPh sb="105" eb="108">
      <t>カンコウセイ</t>
    </rPh>
    <rPh sb="108" eb="109">
      <t>トウ</t>
    </rPh>
    <rPh sb="110" eb="112">
      <t>ジッシ</t>
    </rPh>
    <rPh sb="195" eb="197">
      <t>カンキョ</t>
    </rPh>
    <rPh sb="197" eb="200">
      <t>カイゼンリツ</t>
    </rPh>
    <rPh sb="202" eb="204">
      <t>ルイジ</t>
    </rPh>
    <rPh sb="204" eb="206">
      <t>ダンタイ</t>
    </rPh>
    <rPh sb="206" eb="209">
      <t>ヘイキンチ</t>
    </rPh>
    <rPh sb="209" eb="210">
      <t>オヨ</t>
    </rPh>
    <rPh sb="211" eb="213">
      <t>ゼンコク</t>
    </rPh>
    <rPh sb="213" eb="215">
      <t>ヘイキン</t>
    </rPh>
    <rPh sb="216" eb="218">
      <t>ウワマワ</t>
    </rPh>
    <rPh sb="287" eb="289">
      <t>ケイカク</t>
    </rPh>
    <rPh sb="289" eb="290">
      <t>テキ</t>
    </rPh>
    <rPh sb="291" eb="293">
      <t>カイチク</t>
    </rPh>
    <rPh sb="294" eb="296">
      <t>コウシン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</si>
</sst>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c:v>
                </c:pt>
                <c:pt idx="1">
                  <c:v>0</c:v>
                </c:pt>
                <c:pt idx="2">
                  <c:v>0.35</c:v>
                </c:pt>
                <c:pt idx="3">
                  <c:v>0.91</c:v>
                </c:pt>
                <c:pt idx="4">
                  <c:v>2.5</c:v>
                </c:pt>
              </c:numCache>
            </c:numRef>
          </c:val>
          <c:extLst>
            <c:ext xmlns:c16="http://schemas.microsoft.com/office/drawing/2014/chart" uri="{C3380CC4-5D6E-409C-BE32-E72D297353CC}">
              <c16:uniqueId val="{00000000-2DC1-40E3-8A4D-25A6491637C7}"/>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0.12</c:v>
                </c:pt>
                <c:pt idx="3">
                  <c:v>0.12</c:v>
                </c:pt>
                <c:pt idx="4">
                  <c:v>0.35</c:v>
                </c:pt>
              </c:numCache>
            </c:numRef>
          </c:val>
          <c:smooth val="0"/>
          <c:extLst>
            <c:ext xmlns:c16="http://schemas.microsoft.com/office/drawing/2014/chart" uri="{C3380CC4-5D6E-409C-BE32-E72D297353CC}">
              <c16:uniqueId val="{00000001-2DC1-40E3-8A4D-25A6491637C7}"/>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0</c:v>
                </c:pt>
                <c:pt idx="1">
                  <c:v>0</c:v>
                </c:pt>
                <c:pt idx="2">
                  <c:v>75.180000000000007</c:v>
                </c:pt>
                <c:pt idx="3">
                  <c:v>60.84</c:v>
                </c:pt>
                <c:pt idx="4">
                  <c:v>60.83</c:v>
                </c:pt>
              </c:numCache>
            </c:numRef>
          </c:val>
          <c:extLst>
            <c:ext xmlns:c16="http://schemas.microsoft.com/office/drawing/2014/chart" uri="{C3380CC4-5D6E-409C-BE32-E72D297353CC}">
              <c16:uniqueId val="{00000000-0194-43DD-933F-52372631F8C6}"/>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70.3</c:v>
                </c:pt>
                <c:pt idx="3">
                  <c:v>80.11</c:v>
                </c:pt>
                <c:pt idx="4">
                  <c:v>82.83</c:v>
                </c:pt>
              </c:numCache>
            </c:numRef>
          </c:val>
          <c:smooth val="0"/>
          <c:extLst>
            <c:ext xmlns:c16="http://schemas.microsoft.com/office/drawing/2014/chart" uri="{C3380CC4-5D6E-409C-BE32-E72D297353CC}">
              <c16:uniqueId val="{00000001-0194-43DD-933F-52372631F8C6}"/>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0</c:v>
                </c:pt>
                <c:pt idx="1">
                  <c:v>0</c:v>
                </c:pt>
                <c:pt idx="2">
                  <c:v>97.47</c:v>
                </c:pt>
                <c:pt idx="3">
                  <c:v>97.3</c:v>
                </c:pt>
                <c:pt idx="4">
                  <c:v>94.89</c:v>
                </c:pt>
              </c:numCache>
            </c:numRef>
          </c:val>
          <c:extLst>
            <c:ext xmlns:c16="http://schemas.microsoft.com/office/drawing/2014/chart" uri="{C3380CC4-5D6E-409C-BE32-E72D297353CC}">
              <c16:uniqueId val="{00000000-94A6-4E58-AF01-C256C1456773}"/>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95.95</c:v>
                </c:pt>
                <c:pt idx="3">
                  <c:v>95.96</c:v>
                </c:pt>
                <c:pt idx="4">
                  <c:v>95.73</c:v>
                </c:pt>
              </c:numCache>
            </c:numRef>
          </c:val>
          <c:smooth val="0"/>
          <c:extLst>
            <c:ext xmlns:c16="http://schemas.microsoft.com/office/drawing/2014/chart" uri="{C3380CC4-5D6E-409C-BE32-E72D297353CC}">
              <c16:uniqueId val="{00000001-94A6-4E58-AF01-C256C1456773}"/>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0</c:v>
                </c:pt>
                <c:pt idx="1">
                  <c:v>0</c:v>
                </c:pt>
                <c:pt idx="2">
                  <c:v>103.76</c:v>
                </c:pt>
                <c:pt idx="3">
                  <c:v>100.3</c:v>
                </c:pt>
                <c:pt idx="4">
                  <c:v>100.51</c:v>
                </c:pt>
              </c:numCache>
            </c:numRef>
          </c:val>
          <c:extLst>
            <c:ext xmlns:c16="http://schemas.microsoft.com/office/drawing/2014/chart" uri="{C3380CC4-5D6E-409C-BE32-E72D297353CC}">
              <c16:uniqueId val="{00000000-78E3-4AD5-BA48-CEECC9BE6D79}"/>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107.34</c:v>
                </c:pt>
                <c:pt idx="3">
                  <c:v>107.87</c:v>
                </c:pt>
                <c:pt idx="4">
                  <c:v>109.78</c:v>
                </c:pt>
              </c:numCache>
            </c:numRef>
          </c:val>
          <c:smooth val="0"/>
          <c:extLst>
            <c:ext xmlns:c16="http://schemas.microsoft.com/office/drawing/2014/chart" uri="{C3380CC4-5D6E-409C-BE32-E72D297353CC}">
              <c16:uniqueId val="{00000001-78E3-4AD5-BA48-CEECC9BE6D79}"/>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0</c:v>
                </c:pt>
                <c:pt idx="1">
                  <c:v>0</c:v>
                </c:pt>
                <c:pt idx="2">
                  <c:v>4.2300000000000004</c:v>
                </c:pt>
                <c:pt idx="3">
                  <c:v>8.1300000000000008</c:v>
                </c:pt>
                <c:pt idx="4">
                  <c:v>11.44</c:v>
                </c:pt>
              </c:numCache>
            </c:numRef>
          </c:val>
          <c:extLst>
            <c:ext xmlns:c16="http://schemas.microsoft.com/office/drawing/2014/chart" uri="{C3380CC4-5D6E-409C-BE32-E72D297353CC}">
              <c16:uniqueId val="{00000000-66DA-4971-8ED0-9CEA24041163}"/>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8.5500000000000007</c:v>
                </c:pt>
                <c:pt idx="3">
                  <c:v>20.23</c:v>
                </c:pt>
                <c:pt idx="4">
                  <c:v>22.34</c:v>
                </c:pt>
              </c:numCache>
            </c:numRef>
          </c:val>
          <c:smooth val="0"/>
          <c:extLst>
            <c:ext xmlns:c16="http://schemas.microsoft.com/office/drawing/2014/chart" uri="{C3380CC4-5D6E-409C-BE32-E72D297353CC}">
              <c16:uniqueId val="{00000001-66DA-4971-8ED0-9CEA24041163}"/>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735C-400E-9943-DCF1AF554F30}"/>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2.41</c:v>
                </c:pt>
                <c:pt idx="3">
                  <c:v>1.63</c:v>
                </c:pt>
                <c:pt idx="4">
                  <c:v>1.94</c:v>
                </c:pt>
              </c:numCache>
            </c:numRef>
          </c:val>
          <c:smooth val="0"/>
          <c:extLst>
            <c:ext xmlns:c16="http://schemas.microsoft.com/office/drawing/2014/chart" uri="{C3380CC4-5D6E-409C-BE32-E72D297353CC}">
              <c16:uniqueId val="{00000001-735C-400E-9943-DCF1AF554F30}"/>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49B2-46B8-B7CF-13E1DFB2049D}"/>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formatCode="#,##0.00;&quot;△&quot;#,##0.00">
                  <c:v>0</c:v>
                </c:pt>
                <c:pt idx="3">
                  <c:v>11.59</c:v>
                </c:pt>
                <c:pt idx="4">
                  <c:v>9.36</c:v>
                </c:pt>
              </c:numCache>
            </c:numRef>
          </c:val>
          <c:smooth val="0"/>
          <c:extLst>
            <c:ext xmlns:c16="http://schemas.microsoft.com/office/drawing/2014/chart" uri="{C3380CC4-5D6E-409C-BE32-E72D297353CC}">
              <c16:uniqueId val="{00000001-49B2-46B8-B7CF-13E1DFB2049D}"/>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0</c:v>
                </c:pt>
                <c:pt idx="1">
                  <c:v>0</c:v>
                </c:pt>
                <c:pt idx="2">
                  <c:v>53.77</c:v>
                </c:pt>
                <c:pt idx="3">
                  <c:v>58</c:v>
                </c:pt>
                <c:pt idx="4">
                  <c:v>57.16</c:v>
                </c:pt>
              </c:numCache>
            </c:numRef>
          </c:val>
          <c:extLst>
            <c:ext xmlns:c16="http://schemas.microsoft.com/office/drawing/2014/chart" uri="{C3380CC4-5D6E-409C-BE32-E72D297353CC}">
              <c16:uniqueId val="{00000000-684A-4723-AF96-188B57AD3644}"/>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35.200000000000003</c:v>
                </c:pt>
                <c:pt idx="3">
                  <c:v>37.200000000000003</c:v>
                </c:pt>
                <c:pt idx="4">
                  <c:v>47.13</c:v>
                </c:pt>
              </c:numCache>
            </c:numRef>
          </c:val>
          <c:smooth val="0"/>
          <c:extLst>
            <c:ext xmlns:c16="http://schemas.microsoft.com/office/drawing/2014/chart" uri="{C3380CC4-5D6E-409C-BE32-E72D297353CC}">
              <c16:uniqueId val="{00000001-684A-4723-AF96-188B57AD3644}"/>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0</c:v>
                </c:pt>
                <c:pt idx="1">
                  <c:v>0</c:v>
                </c:pt>
                <c:pt idx="2">
                  <c:v>1450.75</c:v>
                </c:pt>
                <c:pt idx="3">
                  <c:v>796.48</c:v>
                </c:pt>
                <c:pt idx="4">
                  <c:v>796.61</c:v>
                </c:pt>
              </c:numCache>
            </c:numRef>
          </c:val>
          <c:extLst>
            <c:ext xmlns:c16="http://schemas.microsoft.com/office/drawing/2014/chart" uri="{C3380CC4-5D6E-409C-BE32-E72D297353CC}">
              <c16:uniqueId val="{00000000-FF6B-4915-A160-36B65E3BB71F}"/>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813.96</c:v>
                </c:pt>
                <c:pt idx="3">
                  <c:v>843.72</c:v>
                </c:pt>
                <c:pt idx="4">
                  <c:v>788.62</c:v>
                </c:pt>
              </c:numCache>
            </c:numRef>
          </c:val>
          <c:smooth val="0"/>
          <c:extLst>
            <c:ext xmlns:c16="http://schemas.microsoft.com/office/drawing/2014/chart" uri="{C3380CC4-5D6E-409C-BE32-E72D297353CC}">
              <c16:uniqueId val="{00000001-FF6B-4915-A160-36B65E3BB71F}"/>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0</c:v>
                </c:pt>
                <c:pt idx="1">
                  <c:v>0</c:v>
                </c:pt>
                <c:pt idx="2">
                  <c:v>91.58</c:v>
                </c:pt>
                <c:pt idx="3">
                  <c:v>91.19</c:v>
                </c:pt>
                <c:pt idx="4">
                  <c:v>94.1</c:v>
                </c:pt>
              </c:numCache>
            </c:numRef>
          </c:val>
          <c:extLst>
            <c:ext xmlns:c16="http://schemas.microsoft.com/office/drawing/2014/chart" uri="{C3380CC4-5D6E-409C-BE32-E72D297353CC}">
              <c16:uniqueId val="{00000000-49E5-4328-AB57-5D3A0B25B05A}"/>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92.08</c:v>
                </c:pt>
                <c:pt idx="3">
                  <c:v>94.81</c:v>
                </c:pt>
                <c:pt idx="4">
                  <c:v>99.88</c:v>
                </c:pt>
              </c:numCache>
            </c:numRef>
          </c:val>
          <c:smooth val="0"/>
          <c:extLst>
            <c:ext xmlns:c16="http://schemas.microsoft.com/office/drawing/2014/chart" uri="{C3380CC4-5D6E-409C-BE32-E72D297353CC}">
              <c16:uniqueId val="{00000001-49E5-4328-AB57-5D3A0B25B05A}"/>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0</c:v>
                </c:pt>
                <c:pt idx="1">
                  <c:v>0</c:v>
                </c:pt>
                <c:pt idx="2">
                  <c:v>152.61000000000001</c:v>
                </c:pt>
                <c:pt idx="3">
                  <c:v>152.72</c:v>
                </c:pt>
                <c:pt idx="4">
                  <c:v>150.06</c:v>
                </c:pt>
              </c:numCache>
            </c:numRef>
          </c:val>
          <c:extLst>
            <c:ext xmlns:c16="http://schemas.microsoft.com/office/drawing/2014/chart" uri="{C3380CC4-5D6E-409C-BE32-E72D297353CC}">
              <c16:uniqueId val="{00000000-D348-4789-AB0B-A0BA1A522F2F}"/>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132.94999999999999</c:v>
                </c:pt>
                <c:pt idx="3">
                  <c:v>129.9</c:v>
                </c:pt>
                <c:pt idx="4">
                  <c:v>126.94</c:v>
                </c:pt>
              </c:numCache>
            </c:numRef>
          </c:val>
          <c:smooth val="0"/>
          <c:extLst>
            <c:ext xmlns:c16="http://schemas.microsoft.com/office/drawing/2014/chart" uri="{C3380CC4-5D6E-409C-BE32-E72D297353CC}">
              <c16:uniqueId val="{00000001-D348-4789-AB0B-A0BA1A522F2F}"/>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【107.02】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【71.39】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【669.11】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【95.72】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【99.73】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【38.17】</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【0.24】</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P1" zoomScale="85" zoomScaleNormal="85"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7" t="s">
        <v>0</v>
      </c>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67"/>
      <c r="BT2" s="67"/>
      <c r="BU2" s="67"/>
      <c r="BV2" s="67"/>
      <c r="BW2" s="67"/>
      <c r="BX2" s="67"/>
      <c r="BY2" s="67"/>
      <c r="BZ2" s="67"/>
    </row>
    <row r="3" spans="1:78" ht="9.75" customHeight="1" x14ac:dyDescent="0.15">
      <c r="A3" s="2"/>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row>
    <row r="4" spans="1:78" ht="9.75" customHeight="1" x14ac:dyDescent="0.15">
      <c r="A4" s="2"/>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67"/>
      <c r="BD4" s="67"/>
      <c r="BE4" s="67"/>
      <c r="BF4" s="67"/>
      <c r="BG4" s="67"/>
      <c r="BH4" s="67"/>
      <c r="BI4" s="67"/>
      <c r="BJ4" s="67"/>
      <c r="BK4" s="67"/>
      <c r="BL4" s="67"/>
      <c r="BM4" s="67"/>
      <c r="BN4" s="67"/>
      <c r="BO4" s="67"/>
      <c r="BP4" s="67"/>
      <c r="BQ4" s="67"/>
      <c r="BR4" s="67"/>
      <c r="BS4" s="67"/>
      <c r="BT4" s="67"/>
      <c r="BU4" s="67"/>
      <c r="BV4" s="67"/>
      <c r="BW4" s="67"/>
      <c r="BX4" s="67"/>
      <c r="BY4" s="67"/>
      <c r="BZ4" s="67"/>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8" t="str">
        <f>データ!H6</f>
        <v>神奈川県　伊勢原市</v>
      </c>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1" t="s">
        <v>1</v>
      </c>
      <c r="C7" s="51"/>
      <c r="D7" s="51"/>
      <c r="E7" s="51"/>
      <c r="F7" s="51"/>
      <c r="G7" s="51"/>
      <c r="H7" s="51"/>
      <c r="I7" s="51" t="s">
        <v>2</v>
      </c>
      <c r="J7" s="51"/>
      <c r="K7" s="51"/>
      <c r="L7" s="51"/>
      <c r="M7" s="51"/>
      <c r="N7" s="51"/>
      <c r="O7" s="51"/>
      <c r="P7" s="51" t="s">
        <v>3</v>
      </c>
      <c r="Q7" s="51"/>
      <c r="R7" s="51"/>
      <c r="S7" s="51"/>
      <c r="T7" s="51"/>
      <c r="U7" s="51"/>
      <c r="V7" s="51"/>
      <c r="W7" s="51" t="s">
        <v>4</v>
      </c>
      <c r="X7" s="51"/>
      <c r="Y7" s="51"/>
      <c r="Z7" s="51"/>
      <c r="AA7" s="51"/>
      <c r="AB7" s="51"/>
      <c r="AC7" s="51"/>
      <c r="AD7" s="51" t="s">
        <v>5</v>
      </c>
      <c r="AE7" s="51"/>
      <c r="AF7" s="51"/>
      <c r="AG7" s="51"/>
      <c r="AH7" s="51"/>
      <c r="AI7" s="51"/>
      <c r="AJ7" s="51"/>
      <c r="AK7" s="3"/>
      <c r="AL7" s="51" t="s">
        <v>6</v>
      </c>
      <c r="AM7" s="51"/>
      <c r="AN7" s="51"/>
      <c r="AO7" s="51"/>
      <c r="AP7" s="51"/>
      <c r="AQ7" s="51"/>
      <c r="AR7" s="51"/>
      <c r="AS7" s="51"/>
      <c r="AT7" s="51" t="s">
        <v>7</v>
      </c>
      <c r="AU7" s="51"/>
      <c r="AV7" s="51"/>
      <c r="AW7" s="51"/>
      <c r="AX7" s="51"/>
      <c r="AY7" s="51"/>
      <c r="AZ7" s="51"/>
      <c r="BA7" s="51"/>
      <c r="BB7" s="51" t="s">
        <v>8</v>
      </c>
      <c r="BC7" s="51"/>
      <c r="BD7" s="51"/>
      <c r="BE7" s="51"/>
      <c r="BF7" s="51"/>
      <c r="BG7" s="51"/>
      <c r="BH7" s="51"/>
      <c r="BI7" s="51"/>
      <c r="BJ7" s="3"/>
      <c r="BK7" s="3"/>
      <c r="BL7" s="69" t="s">
        <v>9</v>
      </c>
      <c r="BM7" s="70"/>
      <c r="BN7" s="70"/>
      <c r="BO7" s="70"/>
      <c r="BP7" s="70"/>
      <c r="BQ7" s="70"/>
      <c r="BR7" s="70"/>
      <c r="BS7" s="70"/>
      <c r="BT7" s="70"/>
      <c r="BU7" s="70"/>
      <c r="BV7" s="70"/>
      <c r="BW7" s="70"/>
      <c r="BX7" s="70"/>
      <c r="BY7" s="71"/>
    </row>
    <row r="8" spans="1:78" ht="18.75" customHeight="1" x14ac:dyDescent="0.15">
      <c r="A8" s="2"/>
      <c r="B8" s="65" t="str">
        <f>データ!I6</f>
        <v>法適用</v>
      </c>
      <c r="C8" s="65"/>
      <c r="D8" s="65"/>
      <c r="E8" s="65"/>
      <c r="F8" s="65"/>
      <c r="G8" s="65"/>
      <c r="H8" s="65"/>
      <c r="I8" s="65" t="str">
        <f>データ!J6</f>
        <v>下水道事業</v>
      </c>
      <c r="J8" s="65"/>
      <c r="K8" s="65"/>
      <c r="L8" s="65"/>
      <c r="M8" s="65"/>
      <c r="N8" s="65"/>
      <c r="O8" s="65"/>
      <c r="P8" s="65" t="str">
        <f>データ!K6</f>
        <v>公共下水道</v>
      </c>
      <c r="Q8" s="65"/>
      <c r="R8" s="65"/>
      <c r="S8" s="65"/>
      <c r="T8" s="65"/>
      <c r="U8" s="65"/>
      <c r="V8" s="65"/>
      <c r="W8" s="65" t="str">
        <f>データ!L6</f>
        <v>Bb1</v>
      </c>
      <c r="X8" s="65"/>
      <c r="Y8" s="65"/>
      <c r="Z8" s="65"/>
      <c r="AA8" s="65"/>
      <c r="AB8" s="65"/>
      <c r="AC8" s="65"/>
      <c r="AD8" s="66" t="str">
        <f>データ!$M$6</f>
        <v>非設置</v>
      </c>
      <c r="AE8" s="66"/>
      <c r="AF8" s="66"/>
      <c r="AG8" s="66"/>
      <c r="AH8" s="66"/>
      <c r="AI8" s="66"/>
      <c r="AJ8" s="66"/>
      <c r="AK8" s="3"/>
      <c r="AL8" s="45">
        <f>データ!S6</f>
        <v>99795</v>
      </c>
      <c r="AM8" s="45"/>
      <c r="AN8" s="45"/>
      <c r="AO8" s="45"/>
      <c r="AP8" s="45"/>
      <c r="AQ8" s="45"/>
      <c r="AR8" s="45"/>
      <c r="AS8" s="45"/>
      <c r="AT8" s="46">
        <f>データ!T6</f>
        <v>55.56</v>
      </c>
      <c r="AU8" s="46"/>
      <c r="AV8" s="46"/>
      <c r="AW8" s="46"/>
      <c r="AX8" s="46"/>
      <c r="AY8" s="46"/>
      <c r="AZ8" s="46"/>
      <c r="BA8" s="46"/>
      <c r="BB8" s="46">
        <f>データ!U6</f>
        <v>1796.17</v>
      </c>
      <c r="BC8" s="46"/>
      <c r="BD8" s="46"/>
      <c r="BE8" s="46"/>
      <c r="BF8" s="46"/>
      <c r="BG8" s="46"/>
      <c r="BH8" s="46"/>
      <c r="BI8" s="46"/>
      <c r="BJ8" s="3"/>
      <c r="BK8" s="3"/>
      <c r="BL8" s="61" t="s">
        <v>10</v>
      </c>
      <c r="BM8" s="62"/>
      <c r="BN8" s="63" t="s">
        <v>11</v>
      </c>
      <c r="BO8" s="63"/>
      <c r="BP8" s="63"/>
      <c r="BQ8" s="63"/>
      <c r="BR8" s="63"/>
      <c r="BS8" s="63"/>
      <c r="BT8" s="63"/>
      <c r="BU8" s="63"/>
      <c r="BV8" s="63"/>
      <c r="BW8" s="63"/>
      <c r="BX8" s="63"/>
      <c r="BY8" s="64"/>
    </row>
    <row r="9" spans="1:78" ht="18.75" customHeight="1" x14ac:dyDescent="0.15">
      <c r="A9" s="2"/>
      <c r="B9" s="51" t="s">
        <v>12</v>
      </c>
      <c r="C9" s="51"/>
      <c r="D9" s="51"/>
      <c r="E9" s="51"/>
      <c r="F9" s="51"/>
      <c r="G9" s="51"/>
      <c r="H9" s="51"/>
      <c r="I9" s="51" t="s">
        <v>13</v>
      </c>
      <c r="J9" s="51"/>
      <c r="K9" s="51"/>
      <c r="L9" s="51"/>
      <c r="M9" s="51"/>
      <c r="N9" s="51"/>
      <c r="O9" s="51"/>
      <c r="P9" s="51" t="s">
        <v>14</v>
      </c>
      <c r="Q9" s="51"/>
      <c r="R9" s="51"/>
      <c r="S9" s="51"/>
      <c r="T9" s="51"/>
      <c r="U9" s="51"/>
      <c r="V9" s="51"/>
      <c r="W9" s="51" t="s">
        <v>15</v>
      </c>
      <c r="X9" s="51"/>
      <c r="Y9" s="51"/>
      <c r="Z9" s="51"/>
      <c r="AA9" s="51"/>
      <c r="AB9" s="51"/>
      <c r="AC9" s="51"/>
      <c r="AD9" s="51" t="s">
        <v>16</v>
      </c>
      <c r="AE9" s="51"/>
      <c r="AF9" s="51"/>
      <c r="AG9" s="51"/>
      <c r="AH9" s="51"/>
      <c r="AI9" s="51"/>
      <c r="AJ9" s="51"/>
      <c r="AK9" s="3"/>
      <c r="AL9" s="51" t="s">
        <v>17</v>
      </c>
      <c r="AM9" s="51"/>
      <c r="AN9" s="51"/>
      <c r="AO9" s="51"/>
      <c r="AP9" s="51"/>
      <c r="AQ9" s="51"/>
      <c r="AR9" s="51"/>
      <c r="AS9" s="51"/>
      <c r="AT9" s="51" t="s">
        <v>18</v>
      </c>
      <c r="AU9" s="51"/>
      <c r="AV9" s="51"/>
      <c r="AW9" s="51"/>
      <c r="AX9" s="51"/>
      <c r="AY9" s="51"/>
      <c r="AZ9" s="51"/>
      <c r="BA9" s="51"/>
      <c r="BB9" s="51" t="s">
        <v>19</v>
      </c>
      <c r="BC9" s="51"/>
      <c r="BD9" s="51"/>
      <c r="BE9" s="51"/>
      <c r="BF9" s="51"/>
      <c r="BG9" s="51"/>
      <c r="BH9" s="51"/>
      <c r="BI9" s="51"/>
      <c r="BJ9" s="3"/>
      <c r="BK9" s="3"/>
      <c r="BL9" s="52" t="s">
        <v>20</v>
      </c>
      <c r="BM9" s="53"/>
      <c r="BN9" s="54" t="s">
        <v>21</v>
      </c>
      <c r="BO9" s="54"/>
      <c r="BP9" s="54"/>
      <c r="BQ9" s="54"/>
      <c r="BR9" s="54"/>
      <c r="BS9" s="54"/>
      <c r="BT9" s="54"/>
      <c r="BU9" s="54"/>
      <c r="BV9" s="54"/>
      <c r="BW9" s="54"/>
      <c r="BX9" s="54"/>
      <c r="BY9" s="55"/>
    </row>
    <row r="10" spans="1:78" ht="18.75" customHeight="1" x14ac:dyDescent="0.15">
      <c r="A10" s="2"/>
      <c r="B10" s="46" t="str">
        <f>データ!N6</f>
        <v>-</v>
      </c>
      <c r="C10" s="46"/>
      <c r="D10" s="46"/>
      <c r="E10" s="46"/>
      <c r="F10" s="46"/>
      <c r="G10" s="46"/>
      <c r="H10" s="46"/>
      <c r="I10" s="46">
        <f>データ!O6</f>
        <v>64.89</v>
      </c>
      <c r="J10" s="46"/>
      <c r="K10" s="46"/>
      <c r="L10" s="46"/>
      <c r="M10" s="46"/>
      <c r="N10" s="46"/>
      <c r="O10" s="46"/>
      <c r="P10" s="46">
        <f>データ!P6</f>
        <v>80.599999999999994</v>
      </c>
      <c r="Q10" s="46"/>
      <c r="R10" s="46"/>
      <c r="S10" s="46"/>
      <c r="T10" s="46"/>
      <c r="U10" s="46"/>
      <c r="V10" s="46"/>
      <c r="W10" s="46">
        <f>データ!Q6</f>
        <v>74.66</v>
      </c>
      <c r="X10" s="46"/>
      <c r="Y10" s="46"/>
      <c r="Z10" s="46"/>
      <c r="AA10" s="46"/>
      <c r="AB10" s="46"/>
      <c r="AC10" s="46"/>
      <c r="AD10" s="45">
        <f>データ!R6</f>
        <v>2355</v>
      </c>
      <c r="AE10" s="45"/>
      <c r="AF10" s="45"/>
      <c r="AG10" s="45"/>
      <c r="AH10" s="45"/>
      <c r="AI10" s="45"/>
      <c r="AJ10" s="45"/>
      <c r="AK10" s="2"/>
      <c r="AL10" s="45">
        <f>データ!V6</f>
        <v>80441</v>
      </c>
      <c r="AM10" s="45"/>
      <c r="AN10" s="45"/>
      <c r="AO10" s="45"/>
      <c r="AP10" s="45"/>
      <c r="AQ10" s="45"/>
      <c r="AR10" s="45"/>
      <c r="AS10" s="45"/>
      <c r="AT10" s="46">
        <f>データ!W6</f>
        <v>9.0500000000000007</v>
      </c>
      <c r="AU10" s="46"/>
      <c r="AV10" s="46"/>
      <c r="AW10" s="46"/>
      <c r="AX10" s="46"/>
      <c r="AY10" s="46"/>
      <c r="AZ10" s="46"/>
      <c r="BA10" s="46"/>
      <c r="BB10" s="46">
        <f>データ!X6</f>
        <v>8888.51</v>
      </c>
      <c r="BC10" s="46"/>
      <c r="BD10" s="46"/>
      <c r="BE10" s="46"/>
      <c r="BF10" s="46"/>
      <c r="BG10" s="46"/>
      <c r="BH10" s="46"/>
      <c r="BI10" s="46"/>
      <c r="BJ10" s="2"/>
      <c r="BK10" s="2"/>
      <c r="BL10" s="47" t="s">
        <v>22</v>
      </c>
      <c r="BM10" s="48"/>
      <c r="BN10" s="49" t="s">
        <v>23</v>
      </c>
      <c r="BO10" s="49"/>
      <c r="BP10" s="49"/>
      <c r="BQ10" s="49"/>
      <c r="BR10" s="49"/>
      <c r="BS10" s="49"/>
      <c r="BT10" s="49"/>
      <c r="BU10" s="49"/>
      <c r="BV10" s="49"/>
      <c r="BW10" s="49"/>
      <c r="BX10" s="49"/>
      <c r="BY10" s="50"/>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38" t="s">
        <v>26</v>
      </c>
      <c r="BM14" s="39"/>
      <c r="BN14" s="39"/>
      <c r="BO14" s="39"/>
      <c r="BP14" s="39"/>
      <c r="BQ14" s="39"/>
      <c r="BR14" s="39"/>
      <c r="BS14" s="39"/>
      <c r="BT14" s="39"/>
      <c r="BU14" s="39"/>
      <c r="BV14" s="39"/>
      <c r="BW14" s="39"/>
      <c r="BX14" s="39"/>
      <c r="BY14" s="39"/>
      <c r="BZ14" s="40"/>
    </row>
    <row r="15" spans="1:78" ht="13.5" customHeight="1" x14ac:dyDescent="0.15">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114</v>
      </c>
      <c r="BM16" s="30"/>
      <c r="BN16" s="30"/>
      <c r="BO16" s="30"/>
      <c r="BP16" s="30"/>
      <c r="BQ16" s="30"/>
      <c r="BR16" s="30"/>
      <c r="BS16" s="30"/>
      <c r="BT16" s="30"/>
      <c r="BU16" s="30"/>
      <c r="BV16" s="30"/>
      <c r="BW16" s="30"/>
      <c r="BX16" s="30"/>
      <c r="BY16" s="30"/>
      <c r="BZ16" s="3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30"/>
      <c r="BN17" s="30"/>
      <c r="BO17" s="30"/>
      <c r="BP17" s="30"/>
      <c r="BQ17" s="30"/>
      <c r="BR17" s="30"/>
      <c r="BS17" s="30"/>
      <c r="BT17" s="30"/>
      <c r="BU17" s="30"/>
      <c r="BV17" s="30"/>
      <c r="BW17" s="30"/>
      <c r="BX17" s="30"/>
      <c r="BY17" s="30"/>
      <c r="BZ17" s="3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30"/>
      <c r="BN18" s="30"/>
      <c r="BO18" s="30"/>
      <c r="BP18" s="30"/>
      <c r="BQ18" s="30"/>
      <c r="BR18" s="30"/>
      <c r="BS18" s="30"/>
      <c r="BT18" s="30"/>
      <c r="BU18" s="30"/>
      <c r="BV18" s="30"/>
      <c r="BW18" s="30"/>
      <c r="BX18" s="30"/>
      <c r="BY18" s="30"/>
      <c r="BZ18" s="3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30"/>
      <c r="BN19" s="30"/>
      <c r="BO19" s="30"/>
      <c r="BP19" s="30"/>
      <c r="BQ19" s="30"/>
      <c r="BR19" s="30"/>
      <c r="BS19" s="30"/>
      <c r="BT19" s="30"/>
      <c r="BU19" s="30"/>
      <c r="BV19" s="30"/>
      <c r="BW19" s="30"/>
      <c r="BX19" s="30"/>
      <c r="BY19" s="30"/>
      <c r="BZ19" s="3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30"/>
      <c r="BN20" s="30"/>
      <c r="BO20" s="30"/>
      <c r="BP20" s="30"/>
      <c r="BQ20" s="30"/>
      <c r="BR20" s="30"/>
      <c r="BS20" s="30"/>
      <c r="BT20" s="30"/>
      <c r="BU20" s="30"/>
      <c r="BV20" s="30"/>
      <c r="BW20" s="30"/>
      <c r="BX20" s="30"/>
      <c r="BY20" s="30"/>
      <c r="BZ20" s="3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30"/>
      <c r="BN21" s="30"/>
      <c r="BO21" s="30"/>
      <c r="BP21" s="30"/>
      <c r="BQ21" s="30"/>
      <c r="BR21" s="30"/>
      <c r="BS21" s="30"/>
      <c r="BT21" s="30"/>
      <c r="BU21" s="30"/>
      <c r="BV21" s="30"/>
      <c r="BW21" s="30"/>
      <c r="BX21" s="30"/>
      <c r="BY21" s="30"/>
      <c r="BZ21" s="3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30"/>
      <c r="BN22" s="30"/>
      <c r="BO22" s="30"/>
      <c r="BP22" s="30"/>
      <c r="BQ22" s="30"/>
      <c r="BR22" s="30"/>
      <c r="BS22" s="30"/>
      <c r="BT22" s="30"/>
      <c r="BU22" s="30"/>
      <c r="BV22" s="30"/>
      <c r="BW22" s="30"/>
      <c r="BX22" s="30"/>
      <c r="BY22" s="30"/>
      <c r="BZ22" s="3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30"/>
      <c r="BN23" s="30"/>
      <c r="BO23" s="30"/>
      <c r="BP23" s="30"/>
      <c r="BQ23" s="30"/>
      <c r="BR23" s="30"/>
      <c r="BS23" s="30"/>
      <c r="BT23" s="30"/>
      <c r="BU23" s="30"/>
      <c r="BV23" s="30"/>
      <c r="BW23" s="30"/>
      <c r="BX23" s="30"/>
      <c r="BY23" s="30"/>
      <c r="BZ23" s="3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30"/>
      <c r="BN24" s="30"/>
      <c r="BO24" s="30"/>
      <c r="BP24" s="30"/>
      <c r="BQ24" s="30"/>
      <c r="BR24" s="30"/>
      <c r="BS24" s="30"/>
      <c r="BT24" s="30"/>
      <c r="BU24" s="30"/>
      <c r="BV24" s="30"/>
      <c r="BW24" s="30"/>
      <c r="BX24" s="30"/>
      <c r="BY24" s="30"/>
      <c r="BZ24" s="3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30"/>
      <c r="BN25" s="30"/>
      <c r="BO25" s="30"/>
      <c r="BP25" s="30"/>
      <c r="BQ25" s="30"/>
      <c r="BR25" s="30"/>
      <c r="BS25" s="30"/>
      <c r="BT25" s="30"/>
      <c r="BU25" s="30"/>
      <c r="BV25" s="30"/>
      <c r="BW25" s="30"/>
      <c r="BX25" s="30"/>
      <c r="BY25" s="30"/>
      <c r="BZ25" s="3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30"/>
      <c r="BN26" s="30"/>
      <c r="BO26" s="30"/>
      <c r="BP26" s="30"/>
      <c r="BQ26" s="30"/>
      <c r="BR26" s="30"/>
      <c r="BS26" s="30"/>
      <c r="BT26" s="30"/>
      <c r="BU26" s="30"/>
      <c r="BV26" s="30"/>
      <c r="BW26" s="30"/>
      <c r="BX26" s="30"/>
      <c r="BY26" s="30"/>
      <c r="BZ26" s="3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30"/>
      <c r="BN27" s="30"/>
      <c r="BO27" s="30"/>
      <c r="BP27" s="30"/>
      <c r="BQ27" s="30"/>
      <c r="BR27" s="30"/>
      <c r="BS27" s="30"/>
      <c r="BT27" s="30"/>
      <c r="BU27" s="30"/>
      <c r="BV27" s="30"/>
      <c r="BW27" s="30"/>
      <c r="BX27" s="30"/>
      <c r="BY27" s="30"/>
      <c r="BZ27" s="3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30"/>
      <c r="BN28" s="30"/>
      <c r="BO28" s="30"/>
      <c r="BP28" s="30"/>
      <c r="BQ28" s="30"/>
      <c r="BR28" s="30"/>
      <c r="BS28" s="30"/>
      <c r="BT28" s="30"/>
      <c r="BU28" s="30"/>
      <c r="BV28" s="30"/>
      <c r="BW28" s="30"/>
      <c r="BX28" s="30"/>
      <c r="BY28" s="30"/>
      <c r="BZ28" s="3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30"/>
      <c r="BN29" s="30"/>
      <c r="BO29" s="30"/>
      <c r="BP29" s="30"/>
      <c r="BQ29" s="30"/>
      <c r="BR29" s="30"/>
      <c r="BS29" s="30"/>
      <c r="BT29" s="30"/>
      <c r="BU29" s="30"/>
      <c r="BV29" s="30"/>
      <c r="BW29" s="30"/>
      <c r="BX29" s="30"/>
      <c r="BY29" s="30"/>
      <c r="BZ29" s="3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30"/>
      <c r="BN30" s="30"/>
      <c r="BO30" s="30"/>
      <c r="BP30" s="30"/>
      <c r="BQ30" s="30"/>
      <c r="BR30" s="30"/>
      <c r="BS30" s="30"/>
      <c r="BT30" s="30"/>
      <c r="BU30" s="30"/>
      <c r="BV30" s="30"/>
      <c r="BW30" s="30"/>
      <c r="BX30" s="30"/>
      <c r="BY30" s="30"/>
      <c r="BZ30" s="3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30"/>
      <c r="BN31" s="30"/>
      <c r="BO31" s="30"/>
      <c r="BP31" s="30"/>
      <c r="BQ31" s="30"/>
      <c r="BR31" s="30"/>
      <c r="BS31" s="30"/>
      <c r="BT31" s="30"/>
      <c r="BU31" s="30"/>
      <c r="BV31" s="30"/>
      <c r="BW31" s="30"/>
      <c r="BX31" s="30"/>
      <c r="BY31" s="30"/>
      <c r="BZ31" s="3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30"/>
      <c r="BN32" s="30"/>
      <c r="BO32" s="30"/>
      <c r="BP32" s="30"/>
      <c r="BQ32" s="30"/>
      <c r="BR32" s="30"/>
      <c r="BS32" s="30"/>
      <c r="BT32" s="30"/>
      <c r="BU32" s="30"/>
      <c r="BV32" s="30"/>
      <c r="BW32" s="30"/>
      <c r="BX32" s="30"/>
      <c r="BY32" s="30"/>
      <c r="BZ32" s="3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30"/>
      <c r="BN33" s="30"/>
      <c r="BO33" s="30"/>
      <c r="BP33" s="30"/>
      <c r="BQ33" s="30"/>
      <c r="BR33" s="30"/>
      <c r="BS33" s="30"/>
      <c r="BT33" s="30"/>
      <c r="BU33" s="30"/>
      <c r="BV33" s="30"/>
      <c r="BW33" s="30"/>
      <c r="BX33" s="30"/>
      <c r="BY33" s="30"/>
      <c r="BZ33" s="3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30"/>
      <c r="BN34" s="30"/>
      <c r="BO34" s="30"/>
      <c r="BP34" s="30"/>
      <c r="BQ34" s="30"/>
      <c r="BR34" s="30"/>
      <c r="BS34" s="30"/>
      <c r="BT34" s="30"/>
      <c r="BU34" s="30"/>
      <c r="BV34" s="30"/>
      <c r="BW34" s="30"/>
      <c r="BX34" s="30"/>
      <c r="BY34" s="30"/>
      <c r="BZ34" s="3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30"/>
      <c r="BN35" s="30"/>
      <c r="BO35" s="30"/>
      <c r="BP35" s="30"/>
      <c r="BQ35" s="30"/>
      <c r="BR35" s="30"/>
      <c r="BS35" s="30"/>
      <c r="BT35" s="30"/>
      <c r="BU35" s="30"/>
      <c r="BV35" s="30"/>
      <c r="BW35" s="30"/>
      <c r="BX35" s="30"/>
      <c r="BY35" s="30"/>
      <c r="BZ35" s="3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30"/>
      <c r="BN36" s="30"/>
      <c r="BO36" s="30"/>
      <c r="BP36" s="30"/>
      <c r="BQ36" s="30"/>
      <c r="BR36" s="30"/>
      <c r="BS36" s="30"/>
      <c r="BT36" s="30"/>
      <c r="BU36" s="30"/>
      <c r="BV36" s="30"/>
      <c r="BW36" s="30"/>
      <c r="BX36" s="30"/>
      <c r="BY36" s="30"/>
      <c r="BZ36" s="3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30"/>
      <c r="BN37" s="30"/>
      <c r="BO37" s="30"/>
      <c r="BP37" s="30"/>
      <c r="BQ37" s="30"/>
      <c r="BR37" s="30"/>
      <c r="BS37" s="30"/>
      <c r="BT37" s="30"/>
      <c r="BU37" s="30"/>
      <c r="BV37" s="30"/>
      <c r="BW37" s="30"/>
      <c r="BX37" s="30"/>
      <c r="BY37" s="30"/>
      <c r="BZ37" s="3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30"/>
      <c r="BN38" s="30"/>
      <c r="BO38" s="30"/>
      <c r="BP38" s="30"/>
      <c r="BQ38" s="30"/>
      <c r="BR38" s="30"/>
      <c r="BS38" s="30"/>
      <c r="BT38" s="30"/>
      <c r="BU38" s="30"/>
      <c r="BV38" s="30"/>
      <c r="BW38" s="30"/>
      <c r="BX38" s="30"/>
      <c r="BY38" s="30"/>
      <c r="BZ38" s="3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30"/>
      <c r="BN39" s="30"/>
      <c r="BO39" s="30"/>
      <c r="BP39" s="30"/>
      <c r="BQ39" s="30"/>
      <c r="BR39" s="30"/>
      <c r="BS39" s="30"/>
      <c r="BT39" s="30"/>
      <c r="BU39" s="30"/>
      <c r="BV39" s="30"/>
      <c r="BW39" s="30"/>
      <c r="BX39" s="30"/>
      <c r="BY39" s="30"/>
      <c r="BZ39" s="3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30"/>
      <c r="BN40" s="30"/>
      <c r="BO40" s="30"/>
      <c r="BP40" s="30"/>
      <c r="BQ40" s="30"/>
      <c r="BR40" s="30"/>
      <c r="BS40" s="30"/>
      <c r="BT40" s="30"/>
      <c r="BU40" s="30"/>
      <c r="BV40" s="30"/>
      <c r="BW40" s="30"/>
      <c r="BX40" s="30"/>
      <c r="BY40" s="30"/>
      <c r="BZ40" s="3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30"/>
      <c r="BN41" s="30"/>
      <c r="BO41" s="30"/>
      <c r="BP41" s="30"/>
      <c r="BQ41" s="30"/>
      <c r="BR41" s="30"/>
      <c r="BS41" s="30"/>
      <c r="BT41" s="30"/>
      <c r="BU41" s="30"/>
      <c r="BV41" s="30"/>
      <c r="BW41" s="30"/>
      <c r="BX41" s="30"/>
      <c r="BY41" s="30"/>
      <c r="BZ41" s="3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30"/>
      <c r="BN42" s="30"/>
      <c r="BO42" s="30"/>
      <c r="BP42" s="30"/>
      <c r="BQ42" s="30"/>
      <c r="BR42" s="30"/>
      <c r="BS42" s="30"/>
      <c r="BT42" s="30"/>
      <c r="BU42" s="30"/>
      <c r="BV42" s="30"/>
      <c r="BW42" s="30"/>
      <c r="BX42" s="30"/>
      <c r="BY42" s="30"/>
      <c r="BZ42" s="3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30"/>
      <c r="BN43" s="30"/>
      <c r="BO43" s="30"/>
      <c r="BP43" s="30"/>
      <c r="BQ43" s="30"/>
      <c r="BR43" s="30"/>
      <c r="BS43" s="30"/>
      <c r="BT43" s="30"/>
      <c r="BU43" s="30"/>
      <c r="BV43" s="30"/>
      <c r="BW43" s="30"/>
      <c r="BX43" s="30"/>
      <c r="BY43" s="30"/>
      <c r="BZ43" s="3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115</v>
      </c>
      <c r="BM47" s="30"/>
      <c r="BN47" s="30"/>
      <c r="BO47" s="30"/>
      <c r="BP47" s="30"/>
      <c r="BQ47" s="30"/>
      <c r="BR47" s="30"/>
      <c r="BS47" s="30"/>
      <c r="BT47" s="30"/>
      <c r="BU47" s="30"/>
      <c r="BV47" s="30"/>
      <c r="BW47" s="30"/>
      <c r="BX47" s="30"/>
      <c r="BY47" s="30"/>
      <c r="BZ47" s="3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15">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15">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113</v>
      </c>
      <c r="BM66" s="30"/>
      <c r="BN66" s="30"/>
      <c r="BO66" s="30"/>
      <c r="BP66" s="30"/>
      <c r="BQ66" s="30"/>
      <c r="BR66" s="30"/>
      <c r="BS66" s="30"/>
      <c r="BT66" s="30"/>
      <c r="BU66" s="30"/>
      <c r="BV66" s="30"/>
      <c r="BW66" s="30"/>
      <c r="BX66" s="30"/>
      <c r="BY66" s="30"/>
      <c r="BZ66" s="3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15">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【107.02】</v>
      </c>
      <c r="F85" s="12" t="str">
        <f>データ!AT6</f>
        <v>【3.09】</v>
      </c>
      <c r="G85" s="12" t="str">
        <f>データ!BE6</f>
        <v>【71.39】</v>
      </c>
      <c r="H85" s="12" t="str">
        <f>データ!BP6</f>
        <v>【669.11】</v>
      </c>
      <c r="I85" s="12" t="str">
        <f>データ!CA6</f>
        <v>【99.73】</v>
      </c>
      <c r="J85" s="12" t="str">
        <f>データ!CL6</f>
        <v>【134.98】</v>
      </c>
      <c r="K85" s="12" t="str">
        <f>データ!CW6</f>
        <v>【59.99】</v>
      </c>
      <c r="L85" s="12" t="str">
        <f>データ!DH6</f>
        <v>【95.72】</v>
      </c>
      <c r="M85" s="12" t="str">
        <f>データ!DS6</f>
        <v>【38.17】</v>
      </c>
      <c r="N85" s="12" t="str">
        <f>データ!ED6</f>
        <v>【6.54】</v>
      </c>
      <c r="O85" s="12" t="str">
        <f>データ!EO6</f>
        <v>【0.24】</v>
      </c>
    </row>
  </sheetData>
  <sheetProtection algorithmName="SHA-512" hashValue="8eCORCXTDn3BvwBteIEzARvQkM+llDudXpXHrULVvb1LWwmATZo3zBNzxJD3gntoqJLMCujooXL9rLHyYSqnWQ==" saltValue="KH4XYTPpoqLFXQqjJImGH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28</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15">
      <c r="A4" s="14" t="s">
        <v>54</v>
      </c>
      <c r="B4" s="16"/>
      <c r="C4" s="16"/>
      <c r="D4" s="16"/>
      <c r="E4" s="16"/>
      <c r="F4" s="16"/>
      <c r="G4" s="16"/>
      <c r="H4" s="76"/>
      <c r="I4" s="77"/>
      <c r="J4" s="77"/>
      <c r="K4" s="77"/>
      <c r="L4" s="77"/>
      <c r="M4" s="77"/>
      <c r="N4" s="77"/>
      <c r="O4" s="77"/>
      <c r="P4" s="77"/>
      <c r="Q4" s="77"/>
      <c r="R4" s="77"/>
      <c r="S4" s="77"/>
      <c r="T4" s="77"/>
      <c r="U4" s="77"/>
      <c r="V4" s="77"/>
      <c r="W4" s="77"/>
      <c r="X4" s="78"/>
      <c r="Y4" s="72" t="s">
        <v>55</v>
      </c>
      <c r="Z4" s="72"/>
      <c r="AA4" s="72"/>
      <c r="AB4" s="72"/>
      <c r="AC4" s="72"/>
      <c r="AD4" s="72"/>
      <c r="AE4" s="72"/>
      <c r="AF4" s="72"/>
      <c r="AG4" s="72"/>
      <c r="AH4" s="72"/>
      <c r="AI4" s="72"/>
      <c r="AJ4" s="72" t="s">
        <v>56</v>
      </c>
      <c r="AK4" s="72"/>
      <c r="AL4" s="72"/>
      <c r="AM4" s="72"/>
      <c r="AN4" s="72"/>
      <c r="AO4" s="72"/>
      <c r="AP4" s="72"/>
      <c r="AQ4" s="72"/>
      <c r="AR4" s="72"/>
      <c r="AS4" s="72"/>
      <c r="AT4" s="72"/>
      <c r="AU4" s="72" t="s">
        <v>57</v>
      </c>
      <c r="AV4" s="72"/>
      <c r="AW4" s="72"/>
      <c r="AX4" s="72"/>
      <c r="AY4" s="72"/>
      <c r="AZ4" s="72"/>
      <c r="BA4" s="72"/>
      <c r="BB4" s="72"/>
      <c r="BC4" s="72"/>
      <c r="BD4" s="72"/>
      <c r="BE4" s="72"/>
      <c r="BF4" s="72" t="s">
        <v>58</v>
      </c>
      <c r="BG4" s="72"/>
      <c r="BH4" s="72"/>
      <c r="BI4" s="72"/>
      <c r="BJ4" s="72"/>
      <c r="BK4" s="72"/>
      <c r="BL4" s="72"/>
      <c r="BM4" s="72"/>
      <c r="BN4" s="72"/>
      <c r="BO4" s="72"/>
      <c r="BP4" s="72"/>
      <c r="BQ4" s="72" t="s">
        <v>59</v>
      </c>
      <c r="BR4" s="72"/>
      <c r="BS4" s="72"/>
      <c r="BT4" s="72"/>
      <c r="BU4" s="72"/>
      <c r="BV4" s="72"/>
      <c r="BW4" s="72"/>
      <c r="BX4" s="72"/>
      <c r="BY4" s="72"/>
      <c r="BZ4" s="72"/>
      <c r="CA4" s="72"/>
      <c r="CB4" s="72" t="s">
        <v>60</v>
      </c>
      <c r="CC4" s="72"/>
      <c r="CD4" s="72"/>
      <c r="CE4" s="72"/>
      <c r="CF4" s="72"/>
      <c r="CG4" s="72"/>
      <c r="CH4" s="72"/>
      <c r="CI4" s="72"/>
      <c r="CJ4" s="72"/>
      <c r="CK4" s="72"/>
      <c r="CL4" s="72"/>
      <c r="CM4" s="72" t="s">
        <v>61</v>
      </c>
      <c r="CN4" s="72"/>
      <c r="CO4" s="72"/>
      <c r="CP4" s="72"/>
      <c r="CQ4" s="72"/>
      <c r="CR4" s="72"/>
      <c r="CS4" s="72"/>
      <c r="CT4" s="72"/>
      <c r="CU4" s="72"/>
      <c r="CV4" s="72"/>
      <c r="CW4" s="72"/>
      <c r="CX4" s="72" t="s">
        <v>62</v>
      </c>
      <c r="CY4" s="72"/>
      <c r="CZ4" s="72"/>
      <c r="DA4" s="72"/>
      <c r="DB4" s="72"/>
      <c r="DC4" s="72"/>
      <c r="DD4" s="72"/>
      <c r="DE4" s="72"/>
      <c r="DF4" s="72"/>
      <c r="DG4" s="72"/>
      <c r="DH4" s="72"/>
      <c r="DI4" s="72" t="s">
        <v>63</v>
      </c>
      <c r="DJ4" s="72"/>
      <c r="DK4" s="72"/>
      <c r="DL4" s="72"/>
      <c r="DM4" s="72"/>
      <c r="DN4" s="72"/>
      <c r="DO4" s="72"/>
      <c r="DP4" s="72"/>
      <c r="DQ4" s="72"/>
      <c r="DR4" s="72"/>
      <c r="DS4" s="72"/>
      <c r="DT4" s="72" t="s">
        <v>64</v>
      </c>
      <c r="DU4" s="72"/>
      <c r="DV4" s="72"/>
      <c r="DW4" s="72"/>
      <c r="DX4" s="72"/>
      <c r="DY4" s="72"/>
      <c r="DZ4" s="72"/>
      <c r="EA4" s="72"/>
      <c r="EB4" s="72"/>
      <c r="EC4" s="72"/>
      <c r="ED4" s="72"/>
      <c r="EE4" s="72" t="s">
        <v>65</v>
      </c>
      <c r="EF4" s="72"/>
      <c r="EG4" s="72"/>
      <c r="EH4" s="72"/>
      <c r="EI4" s="72"/>
      <c r="EJ4" s="72"/>
      <c r="EK4" s="72"/>
      <c r="EL4" s="72"/>
      <c r="EM4" s="72"/>
      <c r="EN4" s="72"/>
      <c r="EO4" s="72"/>
    </row>
    <row r="5" spans="1:148" x14ac:dyDescent="0.15">
      <c r="A5" s="14" t="s">
        <v>66</v>
      </c>
      <c r="B5" s="17"/>
      <c r="C5" s="17"/>
      <c r="D5" s="17"/>
      <c r="E5" s="17"/>
      <c r="F5" s="17"/>
      <c r="G5" s="17"/>
      <c r="H5" s="18" t="s">
        <v>67</v>
      </c>
      <c r="I5" s="18" t="s">
        <v>68</v>
      </c>
      <c r="J5" s="18" t="s">
        <v>69</v>
      </c>
      <c r="K5" s="18" t="s">
        <v>70</v>
      </c>
      <c r="L5" s="18" t="s">
        <v>71</v>
      </c>
      <c r="M5" s="18" t="s">
        <v>5</v>
      </c>
      <c r="N5" s="18" t="s">
        <v>72</v>
      </c>
      <c r="O5" s="18" t="s">
        <v>73</v>
      </c>
      <c r="P5" s="18" t="s">
        <v>74</v>
      </c>
      <c r="Q5" s="18" t="s">
        <v>75</v>
      </c>
      <c r="R5" s="18" t="s">
        <v>76</v>
      </c>
      <c r="S5" s="18" t="s">
        <v>77</v>
      </c>
      <c r="T5" s="18" t="s">
        <v>78</v>
      </c>
      <c r="U5" s="18" t="s">
        <v>79</v>
      </c>
      <c r="V5" s="18" t="s">
        <v>80</v>
      </c>
      <c r="W5" s="18" t="s">
        <v>81</v>
      </c>
      <c r="X5" s="18" t="s">
        <v>82</v>
      </c>
      <c r="Y5" s="18" t="s">
        <v>83</v>
      </c>
      <c r="Z5" s="18" t="s">
        <v>84</v>
      </c>
      <c r="AA5" s="18" t="s">
        <v>85</v>
      </c>
      <c r="AB5" s="18" t="s">
        <v>86</v>
      </c>
      <c r="AC5" s="18" t="s">
        <v>87</v>
      </c>
      <c r="AD5" s="18" t="s">
        <v>88</v>
      </c>
      <c r="AE5" s="18" t="s">
        <v>89</v>
      </c>
      <c r="AF5" s="18" t="s">
        <v>90</v>
      </c>
      <c r="AG5" s="18" t="s">
        <v>91</v>
      </c>
      <c r="AH5" s="18" t="s">
        <v>92</v>
      </c>
      <c r="AI5" s="18" t="s">
        <v>31</v>
      </c>
      <c r="AJ5" s="18" t="s">
        <v>83</v>
      </c>
      <c r="AK5" s="18" t="s">
        <v>84</v>
      </c>
      <c r="AL5" s="18" t="s">
        <v>85</v>
      </c>
      <c r="AM5" s="18" t="s">
        <v>86</v>
      </c>
      <c r="AN5" s="18" t="s">
        <v>87</v>
      </c>
      <c r="AO5" s="18" t="s">
        <v>88</v>
      </c>
      <c r="AP5" s="18" t="s">
        <v>89</v>
      </c>
      <c r="AQ5" s="18" t="s">
        <v>90</v>
      </c>
      <c r="AR5" s="18" t="s">
        <v>91</v>
      </c>
      <c r="AS5" s="18" t="s">
        <v>92</v>
      </c>
      <c r="AT5" s="18" t="s">
        <v>93</v>
      </c>
      <c r="AU5" s="18" t="s">
        <v>83</v>
      </c>
      <c r="AV5" s="18" t="s">
        <v>84</v>
      </c>
      <c r="AW5" s="18" t="s">
        <v>85</v>
      </c>
      <c r="AX5" s="18" t="s">
        <v>86</v>
      </c>
      <c r="AY5" s="18" t="s">
        <v>87</v>
      </c>
      <c r="AZ5" s="18" t="s">
        <v>88</v>
      </c>
      <c r="BA5" s="18" t="s">
        <v>89</v>
      </c>
      <c r="BB5" s="18" t="s">
        <v>90</v>
      </c>
      <c r="BC5" s="18" t="s">
        <v>91</v>
      </c>
      <c r="BD5" s="18" t="s">
        <v>92</v>
      </c>
      <c r="BE5" s="18" t="s">
        <v>93</v>
      </c>
      <c r="BF5" s="18" t="s">
        <v>83</v>
      </c>
      <c r="BG5" s="18" t="s">
        <v>84</v>
      </c>
      <c r="BH5" s="18" t="s">
        <v>85</v>
      </c>
      <c r="BI5" s="18" t="s">
        <v>86</v>
      </c>
      <c r="BJ5" s="18" t="s">
        <v>87</v>
      </c>
      <c r="BK5" s="18" t="s">
        <v>88</v>
      </c>
      <c r="BL5" s="18" t="s">
        <v>89</v>
      </c>
      <c r="BM5" s="18" t="s">
        <v>90</v>
      </c>
      <c r="BN5" s="18" t="s">
        <v>91</v>
      </c>
      <c r="BO5" s="18" t="s">
        <v>92</v>
      </c>
      <c r="BP5" s="18" t="s">
        <v>93</v>
      </c>
      <c r="BQ5" s="18" t="s">
        <v>83</v>
      </c>
      <c r="BR5" s="18" t="s">
        <v>84</v>
      </c>
      <c r="BS5" s="18" t="s">
        <v>85</v>
      </c>
      <c r="BT5" s="18" t="s">
        <v>86</v>
      </c>
      <c r="BU5" s="18" t="s">
        <v>87</v>
      </c>
      <c r="BV5" s="18" t="s">
        <v>88</v>
      </c>
      <c r="BW5" s="18" t="s">
        <v>89</v>
      </c>
      <c r="BX5" s="18" t="s">
        <v>90</v>
      </c>
      <c r="BY5" s="18" t="s">
        <v>91</v>
      </c>
      <c r="BZ5" s="18" t="s">
        <v>92</v>
      </c>
      <c r="CA5" s="18" t="s">
        <v>93</v>
      </c>
      <c r="CB5" s="18" t="s">
        <v>83</v>
      </c>
      <c r="CC5" s="18" t="s">
        <v>84</v>
      </c>
      <c r="CD5" s="18" t="s">
        <v>85</v>
      </c>
      <c r="CE5" s="18" t="s">
        <v>86</v>
      </c>
      <c r="CF5" s="18" t="s">
        <v>87</v>
      </c>
      <c r="CG5" s="18" t="s">
        <v>88</v>
      </c>
      <c r="CH5" s="18" t="s">
        <v>89</v>
      </c>
      <c r="CI5" s="18" t="s">
        <v>90</v>
      </c>
      <c r="CJ5" s="18" t="s">
        <v>91</v>
      </c>
      <c r="CK5" s="18" t="s">
        <v>92</v>
      </c>
      <c r="CL5" s="18" t="s">
        <v>93</v>
      </c>
      <c r="CM5" s="18" t="s">
        <v>83</v>
      </c>
      <c r="CN5" s="18" t="s">
        <v>84</v>
      </c>
      <c r="CO5" s="18" t="s">
        <v>85</v>
      </c>
      <c r="CP5" s="18" t="s">
        <v>86</v>
      </c>
      <c r="CQ5" s="18" t="s">
        <v>87</v>
      </c>
      <c r="CR5" s="18" t="s">
        <v>88</v>
      </c>
      <c r="CS5" s="18" t="s">
        <v>89</v>
      </c>
      <c r="CT5" s="18" t="s">
        <v>90</v>
      </c>
      <c r="CU5" s="18" t="s">
        <v>91</v>
      </c>
      <c r="CV5" s="18" t="s">
        <v>92</v>
      </c>
      <c r="CW5" s="18" t="s">
        <v>93</v>
      </c>
      <c r="CX5" s="18" t="s">
        <v>83</v>
      </c>
      <c r="CY5" s="18" t="s">
        <v>84</v>
      </c>
      <c r="CZ5" s="18" t="s">
        <v>85</v>
      </c>
      <c r="DA5" s="18" t="s">
        <v>86</v>
      </c>
      <c r="DB5" s="18" t="s">
        <v>87</v>
      </c>
      <c r="DC5" s="18" t="s">
        <v>88</v>
      </c>
      <c r="DD5" s="18" t="s">
        <v>89</v>
      </c>
      <c r="DE5" s="18" t="s">
        <v>90</v>
      </c>
      <c r="DF5" s="18" t="s">
        <v>91</v>
      </c>
      <c r="DG5" s="18" t="s">
        <v>92</v>
      </c>
      <c r="DH5" s="18" t="s">
        <v>93</v>
      </c>
      <c r="DI5" s="18" t="s">
        <v>83</v>
      </c>
      <c r="DJ5" s="18" t="s">
        <v>84</v>
      </c>
      <c r="DK5" s="18" t="s">
        <v>85</v>
      </c>
      <c r="DL5" s="18" t="s">
        <v>86</v>
      </c>
      <c r="DM5" s="18" t="s">
        <v>87</v>
      </c>
      <c r="DN5" s="18" t="s">
        <v>88</v>
      </c>
      <c r="DO5" s="18" t="s">
        <v>89</v>
      </c>
      <c r="DP5" s="18" t="s">
        <v>90</v>
      </c>
      <c r="DQ5" s="18" t="s">
        <v>91</v>
      </c>
      <c r="DR5" s="18" t="s">
        <v>92</v>
      </c>
      <c r="DS5" s="18" t="s">
        <v>93</v>
      </c>
      <c r="DT5" s="18" t="s">
        <v>83</v>
      </c>
      <c r="DU5" s="18" t="s">
        <v>84</v>
      </c>
      <c r="DV5" s="18" t="s">
        <v>85</v>
      </c>
      <c r="DW5" s="18" t="s">
        <v>86</v>
      </c>
      <c r="DX5" s="18" t="s">
        <v>87</v>
      </c>
      <c r="DY5" s="18" t="s">
        <v>88</v>
      </c>
      <c r="DZ5" s="18" t="s">
        <v>89</v>
      </c>
      <c r="EA5" s="18" t="s">
        <v>90</v>
      </c>
      <c r="EB5" s="18" t="s">
        <v>91</v>
      </c>
      <c r="EC5" s="18" t="s">
        <v>92</v>
      </c>
      <c r="ED5" s="18" t="s">
        <v>93</v>
      </c>
      <c r="EE5" s="18" t="s">
        <v>83</v>
      </c>
      <c r="EF5" s="18" t="s">
        <v>84</v>
      </c>
      <c r="EG5" s="18" t="s">
        <v>85</v>
      </c>
      <c r="EH5" s="18" t="s">
        <v>86</v>
      </c>
      <c r="EI5" s="18" t="s">
        <v>87</v>
      </c>
      <c r="EJ5" s="18" t="s">
        <v>88</v>
      </c>
      <c r="EK5" s="18" t="s">
        <v>89</v>
      </c>
      <c r="EL5" s="18" t="s">
        <v>90</v>
      </c>
      <c r="EM5" s="18" t="s">
        <v>91</v>
      </c>
      <c r="EN5" s="18" t="s">
        <v>92</v>
      </c>
      <c r="EO5" s="18" t="s">
        <v>93</v>
      </c>
    </row>
    <row r="6" spans="1:148" s="22" customFormat="1" x14ac:dyDescent="0.15">
      <c r="A6" s="14" t="s">
        <v>94</v>
      </c>
      <c r="B6" s="19">
        <f>B7</f>
        <v>2021</v>
      </c>
      <c r="C6" s="19">
        <f t="shared" ref="C6:X6" si="3">C7</f>
        <v>142140</v>
      </c>
      <c r="D6" s="19">
        <f t="shared" si="3"/>
        <v>46</v>
      </c>
      <c r="E6" s="19">
        <f t="shared" si="3"/>
        <v>17</v>
      </c>
      <c r="F6" s="19">
        <f t="shared" si="3"/>
        <v>1</v>
      </c>
      <c r="G6" s="19">
        <f t="shared" si="3"/>
        <v>0</v>
      </c>
      <c r="H6" s="19" t="str">
        <f t="shared" si="3"/>
        <v>神奈川県　伊勢原市</v>
      </c>
      <c r="I6" s="19" t="str">
        <f t="shared" si="3"/>
        <v>法適用</v>
      </c>
      <c r="J6" s="19" t="str">
        <f t="shared" si="3"/>
        <v>下水道事業</v>
      </c>
      <c r="K6" s="19" t="str">
        <f t="shared" si="3"/>
        <v>公共下水道</v>
      </c>
      <c r="L6" s="19" t="str">
        <f t="shared" si="3"/>
        <v>Bb1</v>
      </c>
      <c r="M6" s="19" t="str">
        <f t="shared" si="3"/>
        <v>非設置</v>
      </c>
      <c r="N6" s="20" t="str">
        <f t="shared" si="3"/>
        <v>-</v>
      </c>
      <c r="O6" s="20">
        <f t="shared" si="3"/>
        <v>64.89</v>
      </c>
      <c r="P6" s="20">
        <f t="shared" si="3"/>
        <v>80.599999999999994</v>
      </c>
      <c r="Q6" s="20">
        <f t="shared" si="3"/>
        <v>74.66</v>
      </c>
      <c r="R6" s="20">
        <f t="shared" si="3"/>
        <v>2355</v>
      </c>
      <c r="S6" s="20">
        <f t="shared" si="3"/>
        <v>99795</v>
      </c>
      <c r="T6" s="20">
        <f t="shared" si="3"/>
        <v>55.56</v>
      </c>
      <c r="U6" s="20">
        <f t="shared" si="3"/>
        <v>1796.17</v>
      </c>
      <c r="V6" s="20">
        <f t="shared" si="3"/>
        <v>80441</v>
      </c>
      <c r="W6" s="20">
        <f t="shared" si="3"/>
        <v>9.0500000000000007</v>
      </c>
      <c r="X6" s="20">
        <f t="shared" si="3"/>
        <v>8888.51</v>
      </c>
      <c r="Y6" s="21" t="str">
        <f>IF(Y7="",NA(),Y7)</f>
        <v>-</v>
      </c>
      <c r="Z6" s="21" t="str">
        <f t="shared" ref="Z6:AH6" si="4">IF(Z7="",NA(),Z7)</f>
        <v>-</v>
      </c>
      <c r="AA6" s="21">
        <f t="shared" si="4"/>
        <v>103.76</v>
      </c>
      <c r="AB6" s="21">
        <f t="shared" si="4"/>
        <v>100.3</v>
      </c>
      <c r="AC6" s="21">
        <f t="shared" si="4"/>
        <v>100.51</v>
      </c>
      <c r="AD6" s="21" t="str">
        <f t="shared" si="4"/>
        <v>-</v>
      </c>
      <c r="AE6" s="21" t="str">
        <f t="shared" si="4"/>
        <v>-</v>
      </c>
      <c r="AF6" s="21">
        <f t="shared" si="4"/>
        <v>107.34</v>
      </c>
      <c r="AG6" s="21">
        <f t="shared" si="4"/>
        <v>107.87</v>
      </c>
      <c r="AH6" s="21">
        <f t="shared" si="4"/>
        <v>109.78</v>
      </c>
      <c r="AI6" s="20" t="str">
        <f>IF(AI7="","",IF(AI7="-","【-】","【"&amp;SUBSTITUTE(TEXT(AI7,"#,##0.00"),"-","△")&amp;"】"))</f>
        <v>【107.02】</v>
      </c>
      <c r="AJ6" s="21" t="str">
        <f>IF(AJ7="",NA(),AJ7)</f>
        <v>-</v>
      </c>
      <c r="AK6" s="21" t="str">
        <f t="shared" ref="AK6:AS6" si="5">IF(AK7="",NA(),AK7)</f>
        <v>-</v>
      </c>
      <c r="AL6" s="20">
        <f t="shared" si="5"/>
        <v>0</v>
      </c>
      <c r="AM6" s="20">
        <f t="shared" si="5"/>
        <v>0</v>
      </c>
      <c r="AN6" s="20">
        <f t="shared" si="5"/>
        <v>0</v>
      </c>
      <c r="AO6" s="21" t="str">
        <f t="shared" si="5"/>
        <v>-</v>
      </c>
      <c r="AP6" s="21" t="str">
        <f t="shared" si="5"/>
        <v>-</v>
      </c>
      <c r="AQ6" s="20">
        <f t="shared" si="5"/>
        <v>0</v>
      </c>
      <c r="AR6" s="21">
        <f t="shared" si="5"/>
        <v>11.59</v>
      </c>
      <c r="AS6" s="21">
        <f t="shared" si="5"/>
        <v>9.36</v>
      </c>
      <c r="AT6" s="20" t="str">
        <f>IF(AT7="","",IF(AT7="-","【-】","【"&amp;SUBSTITUTE(TEXT(AT7,"#,##0.00"),"-","△")&amp;"】"))</f>
        <v>【3.09】</v>
      </c>
      <c r="AU6" s="21" t="str">
        <f>IF(AU7="",NA(),AU7)</f>
        <v>-</v>
      </c>
      <c r="AV6" s="21" t="str">
        <f t="shared" ref="AV6:BD6" si="6">IF(AV7="",NA(),AV7)</f>
        <v>-</v>
      </c>
      <c r="AW6" s="21">
        <f t="shared" si="6"/>
        <v>53.77</v>
      </c>
      <c r="AX6" s="21">
        <f t="shared" si="6"/>
        <v>58</v>
      </c>
      <c r="AY6" s="21">
        <f t="shared" si="6"/>
        <v>57.16</v>
      </c>
      <c r="AZ6" s="21" t="str">
        <f t="shared" si="6"/>
        <v>-</v>
      </c>
      <c r="BA6" s="21" t="str">
        <f t="shared" si="6"/>
        <v>-</v>
      </c>
      <c r="BB6" s="21">
        <f t="shared" si="6"/>
        <v>35.200000000000003</v>
      </c>
      <c r="BC6" s="21">
        <f t="shared" si="6"/>
        <v>37.200000000000003</v>
      </c>
      <c r="BD6" s="21">
        <f t="shared" si="6"/>
        <v>47.13</v>
      </c>
      <c r="BE6" s="20" t="str">
        <f>IF(BE7="","",IF(BE7="-","【-】","【"&amp;SUBSTITUTE(TEXT(BE7,"#,##0.00"),"-","△")&amp;"】"))</f>
        <v>【71.39】</v>
      </c>
      <c r="BF6" s="21" t="str">
        <f>IF(BF7="",NA(),BF7)</f>
        <v>-</v>
      </c>
      <c r="BG6" s="21" t="str">
        <f t="shared" ref="BG6:BO6" si="7">IF(BG7="",NA(),BG7)</f>
        <v>-</v>
      </c>
      <c r="BH6" s="21">
        <f t="shared" si="7"/>
        <v>1450.75</v>
      </c>
      <c r="BI6" s="21">
        <f t="shared" si="7"/>
        <v>796.48</v>
      </c>
      <c r="BJ6" s="21">
        <f t="shared" si="7"/>
        <v>796.61</v>
      </c>
      <c r="BK6" s="21" t="str">
        <f t="shared" si="7"/>
        <v>-</v>
      </c>
      <c r="BL6" s="21" t="str">
        <f t="shared" si="7"/>
        <v>-</v>
      </c>
      <c r="BM6" s="21">
        <f t="shared" si="7"/>
        <v>813.96</v>
      </c>
      <c r="BN6" s="21">
        <f t="shared" si="7"/>
        <v>843.72</v>
      </c>
      <c r="BO6" s="21">
        <f t="shared" si="7"/>
        <v>788.62</v>
      </c>
      <c r="BP6" s="20" t="str">
        <f>IF(BP7="","",IF(BP7="-","【-】","【"&amp;SUBSTITUTE(TEXT(BP7,"#,##0.00"),"-","△")&amp;"】"))</f>
        <v>【669.11】</v>
      </c>
      <c r="BQ6" s="21" t="str">
        <f>IF(BQ7="",NA(),BQ7)</f>
        <v>-</v>
      </c>
      <c r="BR6" s="21" t="str">
        <f t="shared" ref="BR6:BZ6" si="8">IF(BR7="",NA(),BR7)</f>
        <v>-</v>
      </c>
      <c r="BS6" s="21">
        <f t="shared" si="8"/>
        <v>91.58</v>
      </c>
      <c r="BT6" s="21">
        <f t="shared" si="8"/>
        <v>91.19</v>
      </c>
      <c r="BU6" s="21">
        <f t="shared" si="8"/>
        <v>94.1</v>
      </c>
      <c r="BV6" s="21" t="str">
        <f t="shared" si="8"/>
        <v>-</v>
      </c>
      <c r="BW6" s="21" t="str">
        <f t="shared" si="8"/>
        <v>-</v>
      </c>
      <c r="BX6" s="21">
        <f t="shared" si="8"/>
        <v>92.08</v>
      </c>
      <c r="BY6" s="21">
        <f t="shared" si="8"/>
        <v>94.81</v>
      </c>
      <c r="BZ6" s="21">
        <f t="shared" si="8"/>
        <v>99.88</v>
      </c>
      <c r="CA6" s="20" t="str">
        <f>IF(CA7="","",IF(CA7="-","【-】","【"&amp;SUBSTITUTE(TEXT(CA7,"#,##0.00"),"-","△")&amp;"】"))</f>
        <v>【99.73】</v>
      </c>
      <c r="CB6" s="21" t="str">
        <f>IF(CB7="",NA(),CB7)</f>
        <v>-</v>
      </c>
      <c r="CC6" s="21" t="str">
        <f t="shared" ref="CC6:CK6" si="9">IF(CC7="",NA(),CC7)</f>
        <v>-</v>
      </c>
      <c r="CD6" s="21">
        <f t="shared" si="9"/>
        <v>152.61000000000001</v>
      </c>
      <c r="CE6" s="21">
        <f t="shared" si="9"/>
        <v>152.72</v>
      </c>
      <c r="CF6" s="21">
        <f t="shared" si="9"/>
        <v>150.06</v>
      </c>
      <c r="CG6" s="21" t="str">
        <f t="shared" si="9"/>
        <v>-</v>
      </c>
      <c r="CH6" s="21" t="str">
        <f t="shared" si="9"/>
        <v>-</v>
      </c>
      <c r="CI6" s="21">
        <f t="shared" si="9"/>
        <v>132.94999999999999</v>
      </c>
      <c r="CJ6" s="21">
        <f t="shared" si="9"/>
        <v>129.9</v>
      </c>
      <c r="CK6" s="21">
        <f t="shared" si="9"/>
        <v>126.94</v>
      </c>
      <c r="CL6" s="20" t="str">
        <f>IF(CL7="","",IF(CL7="-","【-】","【"&amp;SUBSTITUTE(TEXT(CL7,"#,##0.00"),"-","△")&amp;"】"))</f>
        <v>【134.98】</v>
      </c>
      <c r="CM6" s="21" t="str">
        <f>IF(CM7="",NA(),CM7)</f>
        <v>-</v>
      </c>
      <c r="CN6" s="21" t="str">
        <f t="shared" ref="CN6:CV6" si="10">IF(CN7="",NA(),CN7)</f>
        <v>-</v>
      </c>
      <c r="CO6" s="21">
        <f t="shared" si="10"/>
        <v>75.180000000000007</v>
      </c>
      <c r="CP6" s="21">
        <f t="shared" si="10"/>
        <v>60.84</v>
      </c>
      <c r="CQ6" s="21">
        <f t="shared" si="10"/>
        <v>60.83</v>
      </c>
      <c r="CR6" s="21" t="str">
        <f t="shared" si="10"/>
        <v>-</v>
      </c>
      <c r="CS6" s="21" t="str">
        <f t="shared" si="10"/>
        <v>-</v>
      </c>
      <c r="CT6" s="21">
        <f t="shared" si="10"/>
        <v>70.3</v>
      </c>
      <c r="CU6" s="21">
        <f t="shared" si="10"/>
        <v>80.11</v>
      </c>
      <c r="CV6" s="21">
        <f t="shared" si="10"/>
        <v>82.83</v>
      </c>
      <c r="CW6" s="20" t="str">
        <f>IF(CW7="","",IF(CW7="-","【-】","【"&amp;SUBSTITUTE(TEXT(CW7,"#,##0.00"),"-","△")&amp;"】"))</f>
        <v>【59.99】</v>
      </c>
      <c r="CX6" s="21" t="str">
        <f>IF(CX7="",NA(),CX7)</f>
        <v>-</v>
      </c>
      <c r="CY6" s="21" t="str">
        <f t="shared" ref="CY6:DG6" si="11">IF(CY7="",NA(),CY7)</f>
        <v>-</v>
      </c>
      <c r="CZ6" s="21">
        <f t="shared" si="11"/>
        <v>97.47</v>
      </c>
      <c r="DA6" s="21">
        <f t="shared" si="11"/>
        <v>97.3</v>
      </c>
      <c r="DB6" s="21">
        <f t="shared" si="11"/>
        <v>94.89</v>
      </c>
      <c r="DC6" s="21" t="str">
        <f t="shared" si="11"/>
        <v>-</v>
      </c>
      <c r="DD6" s="21" t="str">
        <f t="shared" si="11"/>
        <v>-</v>
      </c>
      <c r="DE6" s="21">
        <f t="shared" si="11"/>
        <v>95.95</v>
      </c>
      <c r="DF6" s="21">
        <f t="shared" si="11"/>
        <v>95.96</v>
      </c>
      <c r="DG6" s="21">
        <f t="shared" si="11"/>
        <v>95.73</v>
      </c>
      <c r="DH6" s="20" t="str">
        <f>IF(DH7="","",IF(DH7="-","【-】","【"&amp;SUBSTITUTE(TEXT(DH7,"#,##0.00"),"-","△")&amp;"】"))</f>
        <v>【95.72】</v>
      </c>
      <c r="DI6" s="21" t="str">
        <f>IF(DI7="",NA(),DI7)</f>
        <v>-</v>
      </c>
      <c r="DJ6" s="21" t="str">
        <f t="shared" ref="DJ6:DR6" si="12">IF(DJ7="",NA(),DJ7)</f>
        <v>-</v>
      </c>
      <c r="DK6" s="21">
        <f t="shared" si="12"/>
        <v>4.2300000000000004</v>
      </c>
      <c r="DL6" s="21">
        <f t="shared" si="12"/>
        <v>8.1300000000000008</v>
      </c>
      <c r="DM6" s="21">
        <f t="shared" si="12"/>
        <v>11.44</v>
      </c>
      <c r="DN6" s="21" t="str">
        <f t="shared" si="12"/>
        <v>-</v>
      </c>
      <c r="DO6" s="21" t="str">
        <f t="shared" si="12"/>
        <v>-</v>
      </c>
      <c r="DP6" s="21">
        <f t="shared" si="12"/>
        <v>8.5500000000000007</v>
      </c>
      <c r="DQ6" s="21">
        <f t="shared" si="12"/>
        <v>20.23</v>
      </c>
      <c r="DR6" s="21">
        <f t="shared" si="12"/>
        <v>22.34</v>
      </c>
      <c r="DS6" s="20" t="str">
        <f>IF(DS7="","",IF(DS7="-","【-】","【"&amp;SUBSTITUTE(TEXT(DS7,"#,##0.00"),"-","△")&amp;"】"))</f>
        <v>【38.17】</v>
      </c>
      <c r="DT6" s="21" t="str">
        <f>IF(DT7="",NA(),DT7)</f>
        <v>-</v>
      </c>
      <c r="DU6" s="21" t="str">
        <f t="shared" ref="DU6:EC6" si="13">IF(DU7="",NA(),DU7)</f>
        <v>-</v>
      </c>
      <c r="DV6" s="20">
        <f t="shared" si="13"/>
        <v>0</v>
      </c>
      <c r="DW6" s="20">
        <f t="shared" si="13"/>
        <v>0</v>
      </c>
      <c r="DX6" s="20">
        <f t="shared" si="13"/>
        <v>0</v>
      </c>
      <c r="DY6" s="21" t="str">
        <f t="shared" si="13"/>
        <v>-</v>
      </c>
      <c r="DZ6" s="21" t="str">
        <f t="shared" si="13"/>
        <v>-</v>
      </c>
      <c r="EA6" s="21">
        <f t="shared" si="13"/>
        <v>2.41</v>
      </c>
      <c r="EB6" s="21">
        <f t="shared" si="13"/>
        <v>1.63</v>
      </c>
      <c r="EC6" s="21">
        <f t="shared" si="13"/>
        <v>1.94</v>
      </c>
      <c r="ED6" s="20" t="str">
        <f>IF(ED7="","",IF(ED7="-","【-】","【"&amp;SUBSTITUTE(TEXT(ED7,"#,##0.00"),"-","△")&amp;"】"))</f>
        <v>【6.54】</v>
      </c>
      <c r="EE6" s="21" t="str">
        <f>IF(EE7="",NA(),EE7)</f>
        <v>-</v>
      </c>
      <c r="EF6" s="21" t="str">
        <f t="shared" ref="EF6:EN6" si="14">IF(EF7="",NA(),EF7)</f>
        <v>-</v>
      </c>
      <c r="EG6" s="21">
        <f t="shared" si="14"/>
        <v>0.35</v>
      </c>
      <c r="EH6" s="21">
        <f t="shared" si="14"/>
        <v>0.91</v>
      </c>
      <c r="EI6" s="21">
        <f t="shared" si="14"/>
        <v>2.5</v>
      </c>
      <c r="EJ6" s="21" t="str">
        <f t="shared" si="14"/>
        <v>-</v>
      </c>
      <c r="EK6" s="21" t="str">
        <f t="shared" si="14"/>
        <v>-</v>
      </c>
      <c r="EL6" s="21">
        <f t="shared" si="14"/>
        <v>0.12</v>
      </c>
      <c r="EM6" s="21">
        <f t="shared" si="14"/>
        <v>0.12</v>
      </c>
      <c r="EN6" s="21">
        <f t="shared" si="14"/>
        <v>0.35</v>
      </c>
      <c r="EO6" s="20" t="str">
        <f>IF(EO7="","",IF(EO7="-","【-】","【"&amp;SUBSTITUTE(TEXT(EO7,"#,##0.00"),"-","△")&amp;"】"))</f>
        <v>【0.24】</v>
      </c>
    </row>
    <row r="7" spans="1:148" s="22" customFormat="1" x14ac:dyDescent="0.15">
      <c r="A7" s="14"/>
      <c r="B7" s="23">
        <v>2021</v>
      </c>
      <c r="C7" s="23">
        <v>142140</v>
      </c>
      <c r="D7" s="23">
        <v>46</v>
      </c>
      <c r="E7" s="23">
        <v>17</v>
      </c>
      <c r="F7" s="23">
        <v>1</v>
      </c>
      <c r="G7" s="23">
        <v>0</v>
      </c>
      <c r="H7" s="23" t="s">
        <v>95</v>
      </c>
      <c r="I7" s="23" t="s">
        <v>96</v>
      </c>
      <c r="J7" s="23" t="s">
        <v>97</v>
      </c>
      <c r="K7" s="23" t="s">
        <v>98</v>
      </c>
      <c r="L7" s="23" t="s">
        <v>99</v>
      </c>
      <c r="M7" s="23" t="s">
        <v>100</v>
      </c>
      <c r="N7" s="24" t="s">
        <v>101</v>
      </c>
      <c r="O7" s="24">
        <v>64.89</v>
      </c>
      <c r="P7" s="24">
        <v>80.599999999999994</v>
      </c>
      <c r="Q7" s="24">
        <v>74.66</v>
      </c>
      <c r="R7" s="24">
        <v>2355</v>
      </c>
      <c r="S7" s="24">
        <v>99795</v>
      </c>
      <c r="T7" s="24">
        <v>55.56</v>
      </c>
      <c r="U7" s="24">
        <v>1796.17</v>
      </c>
      <c r="V7" s="24">
        <v>80441</v>
      </c>
      <c r="W7" s="24">
        <v>9.0500000000000007</v>
      </c>
      <c r="X7" s="24">
        <v>8888.51</v>
      </c>
      <c r="Y7" s="24" t="s">
        <v>101</v>
      </c>
      <c r="Z7" s="24" t="s">
        <v>101</v>
      </c>
      <c r="AA7" s="24">
        <v>103.76</v>
      </c>
      <c r="AB7" s="24">
        <v>100.3</v>
      </c>
      <c r="AC7" s="24">
        <v>100.51</v>
      </c>
      <c r="AD7" s="24" t="s">
        <v>101</v>
      </c>
      <c r="AE7" s="24" t="s">
        <v>101</v>
      </c>
      <c r="AF7" s="24">
        <v>107.34</v>
      </c>
      <c r="AG7" s="24">
        <v>107.87</v>
      </c>
      <c r="AH7" s="24">
        <v>109.78</v>
      </c>
      <c r="AI7" s="24">
        <v>107.02</v>
      </c>
      <c r="AJ7" s="24" t="s">
        <v>101</v>
      </c>
      <c r="AK7" s="24" t="s">
        <v>101</v>
      </c>
      <c r="AL7" s="24">
        <v>0</v>
      </c>
      <c r="AM7" s="24">
        <v>0</v>
      </c>
      <c r="AN7" s="24">
        <v>0</v>
      </c>
      <c r="AO7" s="24" t="s">
        <v>101</v>
      </c>
      <c r="AP7" s="24" t="s">
        <v>101</v>
      </c>
      <c r="AQ7" s="24">
        <v>0</v>
      </c>
      <c r="AR7" s="24">
        <v>11.59</v>
      </c>
      <c r="AS7" s="24">
        <v>9.36</v>
      </c>
      <c r="AT7" s="24">
        <v>3.09</v>
      </c>
      <c r="AU7" s="24" t="s">
        <v>101</v>
      </c>
      <c r="AV7" s="24" t="s">
        <v>101</v>
      </c>
      <c r="AW7" s="24">
        <v>53.77</v>
      </c>
      <c r="AX7" s="24">
        <v>58</v>
      </c>
      <c r="AY7" s="24">
        <v>57.16</v>
      </c>
      <c r="AZ7" s="24" t="s">
        <v>101</v>
      </c>
      <c r="BA7" s="24" t="s">
        <v>101</v>
      </c>
      <c r="BB7" s="24">
        <v>35.200000000000003</v>
      </c>
      <c r="BC7" s="24">
        <v>37.200000000000003</v>
      </c>
      <c r="BD7" s="24">
        <v>47.13</v>
      </c>
      <c r="BE7" s="24">
        <v>71.39</v>
      </c>
      <c r="BF7" s="24" t="s">
        <v>101</v>
      </c>
      <c r="BG7" s="24" t="s">
        <v>101</v>
      </c>
      <c r="BH7" s="24">
        <v>1450.75</v>
      </c>
      <c r="BI7" s="24">
        <v>796.48</v>
      </c>
      <c r="BJ7" s="24">
        <v>796.61</v>
      </c>
      <c r="BK7" s="24" t="s">
        <v>101</v>
      </c>
      <c r="BL7" s="24" t="s">
        <v>101</v>
      </c>
      <c r="BM7" s="24">
        <v>813.96</v>
      </c>
      <c r="BN7" s="24">
        <v>843.72</v>
      </c>
      <c r="BO7" s="24">
        <v>788.62</v>
      </c>
      <c r="BP7" s="24">
        <v>669.11</v>
      </c>
      <c r="BQ7" s="24" t="s">
        <v>101</v>
      </c>
      <c r="BR7" s="24" t="s">
        <v>101</v>
      </c>
      <c r="BS7" s="24">
        <v>91.58</v>
      </c>
      <c r="BT7" s="24">
        <v>91.19</v>
      </c>
      <c r="BU7" s="24">
        <v>94.1</v>
      </c>
      <c r="BV7" s="24" t="s">
        <v>101</v>
      </c>
      <c r="BW7" s="24" t="s">
        <v>101</v>
      </c>
      <c r="BX7" s="24">
        <v>92.08</v>
      </c>
      <c r="BY7" s="24">
        <v>94.81</v>
      </c>
      <c r="BZ7" s="24">
        <v>99.88</v>
      </c>
      <c r="CA7" s="24">
        <v>99.73</v>
      </c>
      <c r="CB7" s="24" t="s">
        <v>101</v>
      </c>
      <c r="CC7" s="24" t="s">
        <v>101</v>
      </c>
      <c r="CD7" s="24">
        <v>152.61000000000001</v>
      </c>
      <c r="CE7" s="24">
        <v>152.72</v>
      </c>
      <c r="CF7" s="24">
        <v>150.06</v>
      </c>
      <c r="CG7" s="24" t="s">
        <v>101</v>
      </c>
      <c r="CH7" s="24" t="s">
        <v>101</v>
      </c>
      <c r="CI7" s="24">
        <v>132.94999999999999</v>
      </c>
      <c r="CJ7" s="24">
        <v>129.9</v>
      </c>
      <c r="CK7" s="24">
        <v>126.94</v>
      </c>
      <c r="CL7" s="24">
        <v>134.97999999999999</v>
      </c>
      <c r="CM7" s="24" t="s">
        <v>101</v>
      </c>
      <c r="CN7" s="24" t="s">
        <v>101</v>
      </c>
      <c r="CO7" s="24">
        <v>75.180000000000007</v>
      </c>
      <c r="CP7" s="24">
        <v>60.84</v>
      </c>
      <c r="CQ7" s="24">
        <v>60.83</v>
      </c>
      <c r="CR7" s="24" t="s">
        <v>101</v>
      </c>
      <c r="CS7" s="24" t="s">
        <v>101</v>
      </c>
      <c r="CT7" s="24">
        <v>70.3</v>
      </c>
      <c r="CU7" s="24">
        <v>80.11</v>
      </c>
      <c r="CV7" s="24">
        <v>82.83</v>
      </c>
      <c r="CW7" s="24">
        <v>59.99</v>
      </c>
      <c r="CX7" s="24" t="s">
        <v>101</v>
      </c>
      <c r="CY7" s="24" t="s">
        <v>101</v>
      </c>
      <c r="CZ7" s="24">
        <v>97.47</v>
      </c>
      <c r="DA7" s="24">
        <v>97.3</v>
      </c>
      <c r="DB7" s="24">
        <v>94.89</v>
      </c>
      <c r="DC7" s="24" t="s">
        <v>101</v>
      </c>
      <c r="DD7" s="24" t="s">
        <v>101</v>
      </c>
      <c r="DE7" s="24">
        <v>95.95</v>
      </c>
      <c r="DF7" s="24">
        <v>95.96</v>
      </c>
      <c r="DG7" s="24">
        <v>95.73</v>
      </c>
      <c r="DH7" s="24">
        <v>95.72</v>
      </c>
      <c r="DI7" s="24" t="s">
        <v>101</v>
      </c>
      <c r="DJ7" s="24" t="s">
        <v>101</v>
      </c>
      <c r="DK7" s="24">
        <v>4.2300000000000004</v>
      </c>
      <c r="DL7" s="24">
        <v>8.1300000000000008</v>
      </c>
      <c r="DM7" s="24">
        <v>11.44</v>
      </c>
      <c r="DN7" s="24" t="s">
        <v>101</v>
      </c>
      <c r="DO7" s="24" t="s">
        <v>101</v>
      </c>
      <c r="DP7" s="24">
        <v>8.5500000000000007</v>
      </c>
      <c r="DQ7" s="24">
        <v>20.23</v>
      </c>
      <c r="DR7" s="24">
        <v>22.34</v>
      </c>
      <c r="DS7" s="24">
        <v>38.17</v>
      </c>
      <c r="DT7" s="24" t="s">
        <v>101</v>
      </c>
      <c r="DU7" s="24" t="s">
        <v>101</v>
      </c>
      <c r="DV7" s="24">
        <v>0</v>
      </c>
      <c r="DW7" s="24">
        <v>0</v>
      </c>
      <c r="DX7" s="24">
        <v>0</v>
      </c>
      <c r="DY7" s="24" t="s">
        <v>101</v>
      </c>
      <c r="DZ7" s="24" t="s">
        <v>101</v>
      </c>
      <c r="EA7" s="24">
        <v>2.41</v>
      </c>
      <c r="EB7" s="24">
        <v>1.63</v>
      </c>
      <c r="EC7" s="24">
        <v>1.94</v>
      </c>
      <c r="ED7" s="24">
        <v>6.54</v>
      </c>
      <c r="EE7" s="24" t="s">
        <v>101</v>
      </c>
      <c r="EF7" s="24" t="s">
        <v>101</v>
      </c>
      <c r="EG7" s="24">
        <v>0.35</v>
      </c>
      <c r="EH7" s="24">
        <v>0.91</v>
      </c>
      <c r="EI7" s="24">
        <v>2.5</v>
      </c>
      <c r="EJ7" s="24" t="s">
        <v>101</v>
      </c>
      <c r="EK7" s="24" t="s">
        <v>101</v>
      </c>
      <c r="EL7" s="24">
        <v>0.12</v>
      </c>
      <c r="EM7" s="24">
        <v>0.12</v>
      </c>
      <c r="EN7" s="24">
        <v>0.35</v>
      </c>
      <c r="EO7" s="24">
        <v>0.24</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102</v>
      </c>
      <c r="C9" s="26" t="s">
        <v>103</v>
      </c>
      <c r="D9" s="26" t="s">
        <v>104</v>
      </c>
      <c r="E9" s="26" t="s">
        <v>105</v>
      </c>
      <c r="F9" s="26" t="s">
        <v>106</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8" x14ac:dyDescent="0.15">
      <c r="B11">
        <v>4</v>
      </c>
      <c r="C11">
        <v>3</v>
      </c>
      <c r="D11">
        <v>2</v>
      </c>
      <c r="E11">
        <v>1</v>
      </c>
      <c r="F11">
        <v>0</v>
      </c>
      <c r="G11" t="s">
        <v>107</v>
      </c>
    </row>
    <row r="12" spans="1:148" x14ac:dyDescent="0.15">
      <c r="B12">
        <v>1</v>
      </c>
      <c r="C12">
        <v>1</v>
      </c>
      <c r="D12">
        <v>1</v>
      </c>
      <c r="E12">
        <v>2</v>
      </c>
      <c r="F12">
        <v>3</v>
      </c>
      <c r="G12" t="s">
        <v>108</v>
      </c>
    </row>
    <row r="13" spans="1:148" x14ac:dyDescent="0.15">
      <c r="B13" t="s">
        <v>109</v>
      </c>
      <c r="C13" t="s">
        <v>109</v>
      </c>
      <c r="D13" t="s">
        <v>110</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Administrator</cp:lastModifiedBy>
  <cp:lastPrinted>2023-01-26T01:34:02Z</cp:lastPrinted>
  <dcterms:created xsi:type="dcterms:W3CDTF">2023-01-12T23:29:31Z</dcterms:created>
  <dcterms:modified xsi:type="dcterms:W3CDTF">2023-01-26T01:42:10Z</dcterms:modified>
  <cp:category/>
</cp:coreProperties>
</file>