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07_藤沢市〇　病院、下水道、駐車場整備\"/>
    </mc:Choice>
  </mc:AlternateContent>
  <workbookProtection workbookAlgorithmName="SHA-512" workbookHashValue="7YCoaH8gZx4sjI/e5+yIupoNiO9NpsoqkQRJa0ozgwLZIJYJiMdoHVDBvx/QXqoFsMdT0YIuAiZRJVlHv+L9Jw==" workbookSaltValue="U5dNRtk1OCKJ6J95Vk7eOA==" workbookSpinCount="100000" lockStructure="1"/>
  <bookViews>
    <workbookView xWindow="0" yWindow="0" windowWidth="22572" windowHeight="6108"/>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AA6" i="5"/>
  <c r="Z6" i="5"/>
  <c r="Y6" i="5"/>
  <c r="X6" i="5"/>
  <c r="EG12" i="4" s="1"/>
  <c r="W6" i="5"/>
  <c r="V6" i="5"/>
  <c r="U6" i="5"/>
  <c r="T6" i="5"/>
  <c r="S6" i="5"/>
  <c r="R6" i="5"/>
  <c r="Q6" i="5"/>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G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CN12" i="4"/>
  <c r="AU12" i="4"/>
  <c r="B12" i="4"/>
  <c r="LP10" i="4"/>
  <c r="JW10" i="4"/>
  <c r="ID10" i="4"/>
  <c r="FZ10" i="4"/>
  <c r="EG10" i="4"/>
  <c r="CN10" i="4"/>
  <c r="AU10" i="4"/>
  <c r="LP8" i="4"/>
  <c r="JW8" i="4"/>
  <c r="ID8" i="4"/>
  <c r="FZ8" i="4"/>
  <c r="EG8" i="4"/>
  <c r="CN8" i="4"/>
  <c r="AU8" i="4"/>
  <c r="B8" i="4"/>
  <c r="B6" i="4"/>
  <c r="MH78" i="4" l="1"/>
  <c r="IZ54" i="4"/>
  <c r="IZ32" i="4"/>
  <c r="HM78" i="4"/>
  <c r="FL54" i="4"/>
  <c r="FL32" i="4"/>
  <c r="CS78" i="4"/>
  <c r="BX54" i="4"/>
  <c r="BX32" i="4"/>
  <c r="MN54" i="4"/>
  <c r="MN32" i="4"/>
  <c r="C11" i="5"/>
  <c r="D11" i="5"/>
  <c r="E11" i="5"/>
  <c r="B11" i="5"/>
  <c r="FH78" i="4" l="1"/>
  <c r="DS54" i="4"/>
  <c r="AN78" i="4"/>
  <c r="AE54" i="4"/>
  <c r="AE32" i="4"/>
  <c r="KU54" i="4"/>
  <c r="KU32" i="4"/>
  <c r="HG32" i="4"/>
  <c r="KC78" i="4"/>
  <c r="HG54" i="4"/>
  <c r="DS32" i="4"/>
  <c r="JJ78" i="4"/>
  <c r="GR54" i="4"/>
  <c r="EO78" i="4"/>
  <c r="DD54" i="4"/>
  <c r="DD32" i="4"/>
  <c r="U78" i="4"/>
  <c r="P54" i="4"/>
  <c r="P32" i="4"/>
  <c r="GR32" i="4"/>
  <c r="KF54" i="4"/>
  <c r="KF32" i="4"/>
  <c r="LY54" i="4"/>
  <c r="LY32" i="4"/>
  <c r="LO78" i="4"/>
  <c r="IK54" i="4"/>
  <c r="IK32" i="4"/>
  <c r="GT78" i="4"/>
  <c r="EW54" i="4"/>
  <c r="EW32" i="4"/>
  <c r="BI32" i="4"/>
  <c r="BZ78" i="4"/>
  <c r="BI54" i="4"/>
  <c r="BG78" i="4"/>
  <c r="AT32" i="4"/>
  <c r="LJ54" i="4"/>
  <c r="LJ32" i="4"/>
  <c r="KV78" i="4"/>
  <c r="HV54" i="4"/>
  <c r="HV32" i="4"/>
  <c r="AT54" i="4"/>
  <c r="GA78" i="4"/>
  <c r="EH54" i="4"/>
  <c r="EH32" i="4"/>
</calcChain>
</file>

<file path=xl/sharedStrings.xml><?xml version="1.0" encoding="utf-8"?>
<sst xmlns="http://schemas.openxmlformats.org/spreadsheetml/2006/main" count="326" uniqueCount="187">
  <si>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</si>
  <si>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</si>
  <si>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</si>
  <si>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</si>
  <si>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</si>
  <si>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</si>
  <si>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</si>
  <si>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</si>
  <si>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</si>
  <si>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</si>
  <si>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</si>
  <si>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</si>
  <si>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</si>
  <si>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</si>
  <si>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</si>
  <si>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</si>
  <si>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</si>
  <si>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</si>
  <si>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</si>
  <si>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</si>
  <si>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</si>
  <si>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</si>
  <si>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</si>
  <si>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</si>
  <si>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</si>
  <si>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</si>
  <si>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</si>
  <si>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</si>
  <si>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</si>
  <si>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</si>
  <si>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</si>
  <si>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</si>
  <si>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</si>
  <si>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</si>
  <si>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</si>
  <si>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</si>
  <si>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</si>
  <si>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</si>
  <si>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</si>
  <si>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</si>
  <si>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</si>
  <si>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</si>
  <si>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</si>
  <si>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</si>
  <si>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</si>
  <si>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</si>
  <si>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</si>
  <si>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</si>
  <si>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</si>
  <si>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</si>
  <si>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</si>
  <si>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</si>
  <si>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</si>
  <si>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</si>
  <si>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</si>
  <si>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</si>
  <si>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</si>
  <si>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</si>
  <si>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</si>
  <si>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</si>
  <si>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</si>
  <si>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</si>
  <si>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</si>
  <si>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</si>
  <si>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</si>
  <si>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</si>
  <si>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</si>
  <si>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</si>
  <si>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</si>
  <si>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</si>
  <si>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</si>
  <si>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</si>
  <si>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</si>
  <si>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</si>
  <si>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</si>
  <si>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</si>
  <si>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</si>
  <si>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</si>
  <si>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</si>
  <si>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</si>
  <si>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</si>
  <si>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</si>
  <si>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</si>
  <si>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</si>
  <si>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</si>
  <si>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</si>
  <si>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</si>
  <si>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</si>
  <si>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</si>
  <si>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</si>
  <si>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</si>
  <si>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</si>
  <si>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</si>
  <si>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</si>
  <si>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</si>
  <si>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</si>
  <si>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</si>
  <si>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</si>
  <si>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</si>
  <si>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</si>
  <si>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</si>
  <si>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</si>
  <si>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</si>
  <si>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</si>
  <si>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</si>
  <si>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</si>
  <si>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</si>
  <si>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</si>
  <si>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</si>
  <si>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</si>
  <si>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</si>
  <si>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</si>
  <si>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</si>
  <si>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</si>
  <si>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</si>
  <si>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</si>
  <si>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</si>
  <si>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</si>
  <si>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</si>
  <si>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</si>
  <si>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</si>
  <si>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</si>
  <si>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</si>
  <si>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</si>
  <si>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</si>
  <si>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</si>
  <si>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</si>
  <si>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</si>
  <si>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</si>
  <si>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</si>
  <si>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</si>
  <si>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</si>
  <si>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</si>
  <si>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</si>
  <si>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</si>
  <si>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</si>
  <si>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</si>
  <si>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</si>
  <si>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</si>
  <si>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</si>
  <si>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</si>
  <si>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</si>
  <si>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</si>
  <si>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</si>
  <si>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</si>
  <si>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</si>
  <si>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</si>
  <si>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</si>
  <si>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</si>
  <si>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</si>
  <si>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</si>
  <si>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</si>
  <si>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</si>
  <si>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</si>
  <si>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</si>
  <si>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</si>
  <si>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</si>
  <si>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当該値(N-3)</t>
    <phoneticPr fontId="5"/>
  </si>
  <si>
    <t>当該値(N-1)</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</si>
  <si>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</si>
  <si>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</si>
  <si>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</si>
  <si>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</si>
  <si>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</si>
  <si>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</si>
  <si>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藤沢市</t>
  </si>
  <si>
    <t>藤沢市民病院</t>
  </si>
  <si>
    <t>当然財務</t>
  </si>
  <si>
    <t>病院事業</t>
  </si>
  <si>
    <t>一般病院</t>
  </si>
  <si>
    <t>500床以上</t>
  </si>
  <si>
    <t>非設置</t>
  </si>
  <si>
    <t>直営</t>
  </si>
  <si>
    <t>対象</t>
  </si>
  <si>
    <t>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</si>
  <si>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</si>
  <si>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</si>
  <si>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</si>
  <si>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</si>
  <si>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</si>
  <si>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</si>
  <si>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</si>
  <si>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</si>
  <si>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救命救急センター・災害拠点病院・地域医療支援病院などの指定や承認を受けており、湘南東部二次保健医療圏において数多くの医療機能を持ち、地域から必要とされる高度急性期・急性期医療を提供する役割を担っています。
　また令和３年度は、前年度に引き続き、神奈川県が提唱した医療提供体制「神奈川モデル」における高度医療機関及び重点医療機関協力病院として、新型コロナウイルス感染症の重症・中等症患者の治療にあたってきました。</t>
    <rPh sb="117" eb="120">
      <t>ゼンネンド</t>
    </rPh>
    <rPh sb="121" eb="122">
      <t>ヒ</t>
    </rPh>
    <rPh sb="123" eb="124">
      <t>ツヅ</t>
    </rPh>
    <phoneticPr fontId="5"/>
  </si>
  <si>
    <t>　①有形固定資産減価償却率については、市民病院再整備事業の完了に伴い、事業開始前と比べて有形固定資産減価償却率が減少しましたが、建物等の減価償却に伴い、年々増加しております。
　②器械備品減価償却率については、令和元年度・２年度に、新型コロナウイルス感染症に対する診療体制の整備等に伴い器械備品を購入したことにより、0.3ポイント減少しました。令和3年度はこれらの減価償却が開始したことなどにより、前年度に比べて1.9ポイント増加しました。
　今後も医療機器の収益性等も含めて検討し、計画的な機器の更新を行ってまいります。</t>
    <rPh sb="105" eb="107">
      <t>レイワ</t>
    </rPh>
    <rPh sb="107" eb="109">
      <t>ガンネン</t>
    </rPh>
    <rPh sb="109" eb="110">
      <t>ド</t>
    </rPh>
    <rPh sb="112" eb="114">
      <t>ネンド</t>
    </rPh>
    <rPh sb="143" eb="145">
      <t>キカイ</t>
    </rPh>
    <rPh sb="145" eb="147">
      <t>ビヒン</t>
    </rPh>
    <rPh sb="148" eb="150">
      <t>コウニュウ</t>
    </rPh>
    <rPh sb="165" eb="167">
      <t>ゲンショウ</t>
    </rPh>
    <rPh sb="182" eb="186">
      <t>ゲンカショウキャク</t>
    </rPh>
    <rPh sb="187" eb="189">
      <t>カイシ</t>
    </rPh>
    <rPh sb="199" eb="202">
      <t>ゼンネンド</t>
    </rPh>
    <rPh sb="203" eb="204">
      <t>クラ</t>
    </rPh>
    <rPh sb="213" eb="215">
      <t>ゾウカ</t>
    </rPh>
    <phoneticPr fontId="5"/>
  </si>
  <si>
    <t>　令和３年度は、前年度に引き続き、新型コロナウイルス感染症の影響が続いていますが、全体的に患者数が回復傾向にあり、診療収益が前年度に比べて大幅に増加しました。また、国や県の補助金等による減収の補填により、病院事業の収支全体としては純利益を計上しました。
　次年度以降も新型コロナウイルス感染症の影響が続くことが予想されます。公立病院として感染症患者等への医療提供を行っていくとともに、藤沢市民病院「健全経営推進計画」に基づいた医療の質の向上、持続可能な健全経営を行えるよう、収益確保及び費用抑制に向けて、今後も取り組みを進めていきます。</t>
    <rPh sb="8" eb="11">
      <t>ゼンネンド</t>
    </rPh>
    <rPh sb="12" eb="13">
      <t>ヒ</t>
    </rPh>
    <rPh sb="14" eb="15">
      <t>ツヅ</t>
    </rPh>
    <rPh sb="33" eb="34">
      <t>ツヅ</t>
    </rPh>
    <rPh sb="41" eb="44">
      <t>ゼンタイテキ</t>
    </rPh>
    <rPh sb="45" eb="48">
      <t>カンジャスウ</t>
    </rPh>
    <rPh sb="49" eb="51">
      <t>カイフク</t>
    </rPh>
    <rPh sb="51" eb="53">
      <t>ケイコウ</t>
    </rPh>
    <rPh sb="57" eb="59">
      <t>シンリョウ</t>
    </rPh>
    <rPh sb="59" eb="61">
      <t>シュウエキ</t>
    </rPh>
    <rPh sb="62" eb="65">
      <t>ゼンネンド</t>
    </rPh>
    <rPh sb="66" eb="67">
      <t>クラ</t>
    </rPh>
    <rPh sb="69" eb="71">
      <t>オオハバ</t>
    </rPh>
    <rPh sb="72" eb="74">
      <t>ゾウカ</t>
    </rPh>
    <rPh sb="93" eb="95">
      <t>ゲンシュウ</t>
    </rPh>
    <rPh sb="96" eb="98">
      <t>ホテン</t>
    </rPh>
    <rPh sb="120" eb="121">
      <t>ウエ</t>
    </rPh>
    <rPh sb="128" eb="131">
      <t>ジネンド</t>
    </rPh>
    <rPh sb="131" eb="133">
      <t>イコウ</t>
    </rPh>
    <rPh sb="179" eb="181">
      <t>テイキョウ</t>
    </rPh>
    <rPh sb="182" eb="183">
      <t>オコナ</t>
    </rPh>
    <rPh sb="231" eb="232">
      <t>オコナ</t>
    </rPh>
    <rPh sb="248" eb="249">
      <t>ム</t>
    </rPh>
    <rPh sb="252" eb="254">
      <t>コンゴ</t>
    </rPh>
    <rPh sb="260" eb="261">
      <t>スス</t>
    </rPh>
    <phoneticPr fontId="5"/>
  </si>
  <si>
    <t>　令和３年度は、新型コロナウイルス感染症の流行拡大や世界的な変異株の流行に伴い、県の要請で病床数を多く確保することとなったため、患者数はコロナ禍前までの水準には至りませんでした。しかしながら、全体的に回復傾向にあり、患者数の増加に伴い、入院及び外来収益が大幅に増加しました。
　費用においては、診療材料費や薬品費等の材料費、光熱水費や委託料をはじめとした経費が増加しましたが、収益の増加により、医業収支比率は前年度に比べて4.4ポイント増加しました。
　また、新型コロナウイルス感染症対応のため、病床確保を行ってきたことに対する補助金等の交付により、経常収支比率は前年度に比べ5.4ポイント増加し、106.3%となりました。</t>
    <rPh sb="1" eb="3">
      <t>レイワ</t>
    </rPh>
    <rPh sb="4" eb="6">
      <t>ネンド</t>
    </rPh>
    <rPh sb="8" eb="10">
      <t>シンガタ</t>
    </rPh>
    <rPh sb="17" eb="20">
      <t>カンセンショウ</t>
    </rPh>
    <rPh sb="21" eb="23">
      <t>リュウコウ</t>
    </rPh>
    <rPh sb="23" eb="25">
      <t>カクダイ</t>
    </rPh>
    <rPh sb="26" eb="29">
      <t>セカイテキ</t>
    </rPh>
    <rPh sb="30" eb="32">
      <t>ヘンイ</t>
    </rPh>
    <rPh sb="32" eb="33">
      <t>カブ</t>
    </rPh>
    <rPh sb="34" eb="36">
      <t>リュウコウ</t>
    </rPh>
    <rPh sb="37" eb="38">
      <t>トモナ</t>
    </rPh>
    <rPh sb="40" eb="41">
      <t>ケン</t>
    </rPh>
    <rPh sb="42" eb="44">
      <t>ヨウセイ</t>
    </rPh>
    <rPh sb="45" eb="47">
      <t>ビョウショウ</t>
    </rPh>
    <rPh sb="47" eb="48">
      <t>スウ</t>
    </rPh>
    <rPh sb="49" eb="50">
      <t>オオ</t>
    </rPh>
    <rPh sb="51" eb="53">
      <t>カクホ</t>
    </rPh>
    <rPh sb="64" eb="67">
      <t>カンジャスウ</t>
    </rPh>
    <rPh sb="71" eb="72">
      <t>カ</t>
    </rPh>
    <rPh sb="72" eb="73">
      <t>マエ</t>
    </rPh>
    <rPh sb="76" eb="78">
      <t>スイジュン</t>
    </rPh>
    <rPh sb="80" eb="81">
      <t>イタ</t>
    </rPh>
    <rPh sb="96" eb="99">
      <t>ゼンタイテキ</t>
    </rPh>
    <rPh sb="100" eb="102">
      <t>カイフク</t>
    </rPh>
    <rPh sb="102" eb="104">
      <t>ケイコウ</t>
    </rPh>
    <rPh sb="108" eb="111">
      <t>カンジャスウ</t>
    </rPh>
    <rPh sb="112" eb="114">
      <t>ゾウカ</t>
    </rPh>
    <rPh sb="115" eb="116">
      <t>トモナ</t>
    </rPh>
    <rPh sb="118" eb="120">
      <t>ニュウイン</t>
    </rPh>
    <rPh sb="120" eb="121">
      <t>オヨ</t>
    </rPh>
    <rPh sb="122" eb="124">
      <t>ガイライ</t>
    </rPh>
    <rPh sb="124" eb="126">
      <t>シュウエキ</t>
    </rPh>
    <rPh sb="127" eb="129">
      <t>オオハバ</t>
    </rPh>
    <rPh sb="130" eb="132">
      <t>ゾウカ</t>
    </rPh>
    <rPh sb="139" eb="141">
      <t>ヒヨウ</t>
    </rPh>
    <rPh sb="147" eb="149">
      <t>シンリョウ</t>
    </rPh>
    <rPh sb="149" eb="151">
      <t>ザイリョウ</t>
    </rPh>
    <rPh sb="151" eb="152">
      <t>ヒ</t>
    </rPh>
    <rPh sb="153" eb="155">
      <t>ヤクヒン</t>
    </rPh>
    <rPh sb="155" eb="156">
      <t>ヒ</t>
    </rPh>
    <rPh sb="156" eb="157">
      <t>トウ</t>
    </rPh>
    <rPh sb="158" eb="161">
      <t>ザイリョウヒ</t>
    </rPh>
    <rPh sb="162" eb="166">
      <t>コウネツスイヒ</t>
    </rPh>
    <rPh sb="167" eb="170">
      <t>イタクリョウ</t>
    </rPh>
    <rPh sb="177" eb="179">
      <t>ケイヒ</t>
    </rPh>
    <rPh sb="180" eb="182">
      <t>ゾウカ</t>
    </rPh>
    <rPh sb="188" eb="190">
      <t>シュウエキ</t>
    </rPh>
    <rPh sb="191" eb="193">
      <t>ゾウカ</t>
    </rPh>
    <rPh sb="197" eb="199">
      <t>イギョウ</t>
    </rPh>
    <rPh sb="199" eb="201">
      <t>シュウシ</t>
    </rPh>
    <rPh sb="201" eb="203">
      <t>ヒリツ</t>
    </rPh>
    <rPh sb="218" eb="220">
      <t>ゾウカ</t>
    </rPh>
    <rPh sb="230" eb="232">
      <t>シンガタ</t>
    </rPh>
    <rPh sb="239" eb="242">
      <t>カンセンショウ</t>
    </rPh>
    <rPh sb="242" eb="244">
      <t>タイオウ</t>
    </rPh>
    <rPh sb="248" eb="250">
      <t>ビョウショウ</t>
    </rPh>
    <rPh sb="250" eb="252">
      <t>カクホ</t>
    </rPh>
    <rPh sb="253" eb="254">
      <t>オコナ</t>
    </rPh>
    <rPh sb="261" eb="262">
      <t>タイ</t>
    </rPh>
    <rPh sb="264" eb="267">
      <t>ホジョキン</t>
    </rPh>
    <rPh sb="267" eb="268">
      <t>トウ</t>
    </rPh>
    <rPh sb="269" eb="271">
      <t>コウフ</t>
    </rPh>
    <rPh sb="275" eb="277">
      <t>ケイジョウ</t>
    </rPh>
    <rPh sb="277" eb="279">
      <t>シュウシ</t>
    </rPh>
    <rPh sb="279" eb="281">
      <t>ヒリツ</t>
    </rPh>
    <rPh sb="282" eb="285">
      <t>ゼンネンド</t>
    </rPh>
    <rPh sb="286" eb="287">
      <t>クラ</t>
    </rPh>
    <rPh sb="295" eb="297">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</si>
</sst>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89.1</c:v>
                </c:pt>
                <c:pt idx="1">
                  <c:v>88.9</c:v>
                </c:pt>
                <c:pt idx="2">
                  <c:v>87.1</c:v>
                </c:pt>
                <c:pt idx="3">
                  <c:v>76</c:v>
                </c:pt>
                <c:pt idx="4">
                  <c:v>77.8</c:v>
                </c:pt>
              </c:numCache>
            </c:numRef>
          </c:val>
          <c:extLst>
            <c:ext xmlns:c16="http://schemas.microsoft.com/office/drawing/2014/chart" uri="{C3380CC4-5D6E-409C-BE32-E72D297353CC}">
              <c16:uniqueId val="{00000000-54B9-489A-B237-5589C7195ECC}"/>
            </c:ext>
          </c:extLst>
        </c:ser>
        <c:dLbls>
          <c:showLegendKey val="0"/>
          <c:showVal val="0"/>
          <c:showCatName val="0"/>
          <c:showSerName val="0"/>
          <c:showPercent val="0"/>
          <c:showBubbleSize val="0"/>
        </c:dLbls>
        <c:gapWidth val="150"/>
        <c:axId val="112762536"/>
        <c:axId val="11301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54B9-489A-B237-5589C7195ECC}"/>
            </c:ext>
          </c:extLst>
        </c:ser>
        <c:dLbls>
          <c:showLegendKey val="0"/>
          <c:showVal val="0"/>
          <c:showCatName val="0"/>
          <c:showSerName val="0"/>
          <c:showPercent val="0"/>
          <c:showBubbleSize val="0"/>
        </c:dLbls>
        <c:marker val="1"/>
        <c:smooth val="0"/>
        <c:axId val="112762536"/>
        <c:axId val="113014048"/>
      </c:lineChart>
      <c:catAx>
        <c:axId val="112762536"/>
        <c:scaling>
          <c:orientation val="minMax"/>
        </c:scaling>
        <c:delete val="1"/>
        <c:axPos val="b"/>
        <c:numFmt formatCode="General" sourceLinked="1"/>
        <c:majorTickMark val="none"/>
        <c:minorTickMark val="none"/>
        <c:tickLblPos val="none"/>
        <c:crossAx val="113014048"/>
        <c:crosses val="autoZero"/>
        <c:auto val="1"/>
        <c:lblAlgn val="ctr"/>
        <c:lblOffset val="100"/>
        <c:noMultiLvlLbl val="1"/>
      </c:catAx>
      <c:valAx>
        <c:axId val="11301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762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15086</c:v>
                </c:pt>
                <c:pt idx="1">
                  <c:v>15471</c:v>
                </c:pt>
                <c:pt idx="2">
                  <c:v>16927</c:v>
                </c:pt>
                <c:pt idx="3">
                  <c:v>18349</c:v>
                </c:pt>
                <c:pt idx="4">
                  <c:v>18652</c:v>
                </c:pt>
              </c:numCache>
            </c:numRef>
          </c:val>
          <c:extLst>
            <c:ext xmlns:c16="http://schemas.microsoft.com/office/drawing/2014/chart" uri="{C3380CC4-5D6E-409C-BE32-E72D297353CC}">
              <c16:uniqueId val="{00000000-7819-460E-A89D-12AF900FF920}"/>
            </c:ext>
          </c:extLst>
        </c:ser>
        <c:dLbls>
          <c:showLegendKey val="0"/>
          <c:showVal val="0"/>
          <c:showCatName val="0"/>
          <c:showSerName val="0"/>
          <c:showPercent val="0"/>
          <c:showBubbleSize val="0"/>
        </c:dLbls>
        <c:gapWidth val="150"/>
        <c:axId val="114362760"/>
        <c:axId val="11436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7819-460E-A89D-12AF900FF920}"/>
            </c:ext>
          </c:extLst>
        </c:ser>
        <c:dLbls>
          <c:showLegendKey val="0"/>
          <c:showVal val="0"/>
          <c:showCatName val="0"/>
          <c:showSerName val="0"/>
          <c:showPercent val="0"/>
          <c:showBubbleSize val="0"/>
        </c:dLbls>
        <c:marker val="1"/>
        <c:smooth val="0"/>
        <c:axId val="114362760"/>
        <c:axId val="114363152"/>
      </c:lineChart>
      <c:catAx>
        <c:axId val="114362760"/>
        <c:scaling>
          <c:orientation val="minMax"/>
        </c:scaling>
        <c:delete val="1"/>
        <c:axPos val="b"/>
        <c:numFmt formatCode="General" sourceLinked="1"/>
        <c:majorTickMark val="none"/>
        <c:minorTickMark val="none"/>
        <c:tickLblPos val="none"/>
        <c:crossAx val="114363152"/>
        <c:crosses val="autoZero"/>
        <c:auto val="1"/>
        <c:lblAlgn val="ctr"/>
        <c:lblOffset val="100"/>
        <c:noMultiLvlLbl val="1"/>
      </c:catAx>
      <c:valAx>
        <c:axId val="114363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4362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67258</c:v>
                </c:pt>
                <c:pt idx="1">
                  <c:v>70652</c:v>
                </c:pt>
                <c:pt idx="2">
                  <c:v>71102</c:v>
                </c:pt>
                <c:pt idx="3">
                  <c:v>76567</c:v>
                </c:pt>
                <c:pt idx="4">
                  <c:v>81197</c:v>
                </c:pt>
              </c:numCache>
            </c:numRef>
          </c:val>
          <c:extLst>
            <c:ext xmlns:c16="http://schemas.microsoft.com/office/drawing/2014/chart" uri="{C3380CC4-5D6E-409C-BE32-E72D297353CC}">
              <c16:uniqueId val="{00000000-762F-497B-84A9-5BFAC93FFFF1}"/>
            </c:ext>
          </c:extLst>
        </c:ser>
        <c:dLbls>
          <c:showLegendKey val="0"/>
          <c:showVal val="0"/>
          <c:showCatName val="0"/>
          <c:showSerName val="0"/>
          <c:showPercent val="0"/>
          <c:showBubbleSize val="0"/>
        </c:dLbls>
        <c:gapWidth val="150"/>
        <c:axId val="114363544"/>
        <c:axId val="11436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762F-497B-84A9-5BFAC93FFFF1}"/>
            </c:ext>
          </c:extLst>
        </c:ser>
        <c:dLbls>
          <c:showLegendKey val="0"/>
          <c:showVal val="0"/>
          <c:showCatName val="0"/>
          <c:showSerName val="0"/>
          <c:showPercent val="0"/>
          <c:showBubbleSize val="0"/>
        </c:dLbls>
        <c:marker val="1"/>
        <c:smooth val="0"/>
        <c:axId val="114363544"/>
        <c:axId val="114361192"/>
      </c:lineChart>
      <c:catAx>
        <c:axId val="114363544"/>
        <c:scaling>
          <c:orientation val="minMax"/>
        </c:scaling>
        <c:delete val="1"/>
        <c:axPos val="b"/>
        <c:numFmt formatCode="General" sourceLinked="1"/>
        <c:majorTickMark val="none"/>
        <c:minorTickMark val="none"/>
        <c:tickLblPos val="none"/>
        <c:crossAx val="114361192"/>
        <c:crosses val="autoZero"/>
        <c:auto val="1"/>
        <c:lblAlgn val="ctr"/>
        <c:lblOffset val="100"/>
        <c:noMultiLvlLbl val="1"/>
      </c:catAx>
      <c:valAx>
        <c:axId val="114361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4363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17.2</c:v>
                </c:pt>
                <c:pt idx="1">
                  <c:v>19.7</c:v>
                </c:pt>
                <c:pt idx="2">
                  <c:v>25.2</c:v>
                </c:pt>
                <c:pt idx="3">
                  <c:v>26.5</c:v>
                </c:pt>
                <c:pt idx="4">
                  <c:v>18.7</c:v>
                </c:pt>
              </c:numCache>
            </c:numRef>
          </c:val>
          <c:extLst>
            <c:ext xmlns:c16="http://schemas.microsoft.com/office/drawing/2014/chart" uri="{C3380CC4-5D6E-409C-BE32-E72D297353CC}">
              <c16:uniqueId val="{00000000-9972-444D-8AFE-E7DF0940EB4F}"/>
            </c:ext>
          </c:extLst>
        </c:ser>
        <c:dLbls>
          <c:showLegendKey val="0"/>
          <c:showVal val="0"/>
          <c:showCatName val="0"/>
          <c:showSerName val="0"/>
          <c:showPercent val="0"/>
          <c:showBubbleSize val="0"/>
        </c:dLbls>
        <c:gapWidth val="150"/>
        <c:axId val="113617752"/>
        <c:axId val="11363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9972-444D-8AFE-E7DF0940EB4F}"/>
            </c:ext>
          </c:extLst>
        </c:ser>
        <c:dLbls>
          <c:showLegendKey val="0"/>
          <c:showVal val="0"/>
          <c:showCatName val="0"/>
          <c:showSerName val="0"/>
          <c:showPercent val="0"/>
          <c:showBubbleSize val="0"/>
        </c:dLbls>
        <c:marker val="1"/>
        <c:smooth val="0"/>
        <c:axId val="113617752"/>
        <c:axId val="113634528"/>
      </c:lineChart>
      <c:catAx>
        <c:axId val="113617752"/>
        <c:scaling>
          <c:orientation val="minMax"/>
        </c:scaling>
        <c:delete val="1"/>
        <c:axPos val="b"/>
        <c:numFmt formatCode="General" sourceLinked="1"/>
        <c:majorTickMark val="none"/>
        <c:minorTickMark val="none"/>
        <c:tickLblPos val="none"/>
        <c:crossAx val="113634528"/>
        <c:crosses val="autoZero"/>
        <c:auto val="1"/>
        <c:lblAlgn val="ctr"/>
        <c:lblOffset val="100"/>
        <c:noMultiLvlLbl val="1"/>
      </c:catAx>
      <c:valAx>
        <c:axId val="113634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617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96.7</c:v>
                </c:pt>
                <c:pt idx="1">
                  <c:v>97.6</c:v>
                </c:pt>
                <c:pt idx="2">
                  <c:v>94.6</c:v>
                </c:pt>
                <c:pt idx="3">
                  <c:v>88.7</c:v>
                </c:pt>
                <c:pt idx="4">
                  <c:v>93.1</c:v>
                </c:pt>
              </c:numCache>
            </c:numRef>
          </c:val>
          <c:extLst>
            <c:ext xmlns:c16="http://schemas.microsoft.com/office/drawing/2014/chart" uri="{C3380CC4-5D6E-409C-BE32-E72D297353CC}">
              <c16:uniqueId val="{00000000-0894-44AD-B84D-7BAD45E0B462}"/>
            </c:ext>
          </c:extLst>
        </c:ser>
        <c:dLbls>
          <c:showLegendKey val="0"/>
          <c:showVal val="0"/>
          <c:showCatName val="0"/>
          <c:showSerName val="0"/>
          <c:showPercent val="0"/>
          <c:showBubbleSize val="0"/>
        </c:dLbls>
        <c:gapWidth val="150"/>
        <c:axId val="114971760"/>
        <c:axId val="11497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0894-44AD-B84D-7BAD45E0B462}"/>
            </c:ext>
          </c:extLst>
        </c:ser>
        <c:dLbls>
          <c:showLegendKey val="0"/>
          <c:showVal val="0"/>
          <c:showCatName val="0"/>
          <c:showSerName val="0"/>
          <c:showPercent val="0"/>
          <c:showBubbleSize val="0"/>
        </c:dLbls>
        <c:marker val="1"/>
        <c:smooth val="0"/>
        <c:axId val="114971760"/>
        <c:axId val="114972144"/>
      </c:lineChart>
      <c:catAx>
        <c:axId val="114971760"/>
        <c:scaling>
          <c:orientation val="minMax"/>
        </c:scaling>
        <c:delete val="1"/>
        <c:axPos val="b"/>
        <c:numFmt formatCode="General" sourceLinked="1"/>
        <c:majorTickMark val="none"/>
        <c:minorTickMark val="none"/>
        <c:tickLblPos val="none"/>
        <c:crossAx val="114972144"/>
        <c:crosses val="autoZero"/>
        <c:auto val="1"/>
        <c:lblAlgn val="ctr"/>
        <c:lblOffset val="100"/>
        <c:noMultiLvlLbl val="1"/>
      </c:catAx>
      <c:valAx>
        <c:axId val="114972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971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98.8</c:v>
                </c:pt>
                <c:pt idx="1">
                  <c:v>99.6</c:v>
                </c:pt>
                <c:pt idx="2">
                  <c:v>95.6</c:v>
                </c:pt>
                <c:pt idx="3">
                  <c:v>100.9</c:v>
                </c:pt>
                <c:pt idx="4">
                  <c:v>106.3</c:v>
                </c:pt>
              </c:numCache>
            </c:numRef>
          </c:val>
          <c:extLst>
            <c:ext xmlns:c16="http://schemas.microsoft.com/office/drawing/2014/chart" uri="{C3380CC4-5D6E-409C-BE32-E72D297353CC}">
              <c16:uniqueId val="{00000000-868D-4BB3-B1CA-E17504FDE92A}"/>
            </c:ext>
          </c:extLst>
        </c:ser>
        <c:dLbls>
          <c:showLegendKey val="0"/>
          <c:showVal val="0"/>
          <c:showCatName val="0"/>
          <c:showSerName val="0"/>
          <c:showPercent val="0"/>
          <c:showBubbleSize val="0"/>
        </c:dLbls>
        <c:gapWidth val="150"/>
        <c:axId val="115005432"/>
        <c:axId val="11501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868D-4BB3-B1CA-E17504FDE92A}"/>
            </c:ext>
          </c:extLst>
        </c:ser>
        <c:dLbls>
          <c:showLegendKey val="0"/>
          <c:showVal val="0"/>
          <c:showCatName val="0"/>
          <c:showSerName val="0"/>
          <c:showPercent val="0"/>
          <c:showBubbleSize val="0"/>
        </c:dLbls>
        <c:marker val="1"/>
        <c:smooth val="0"/>
        <c:axId val="115005432"/>
        <c:axId val="115014016"/>
      </c:lineChart>
      <c:catAx>
        <c:axId val="115005432"/>
        <c:scaling>
          <c:orientation val="minMax"/>
        </c:scaling>
        <c:delete val="1"/>
        <c:axPos val="b"/>
        <c:numFmt formatCode="General" sourceLinked="1"/>
        <c:majorTickMark val="none"/>
        <c:minorTickMark val="none"/>
        <c:tickLblPos val="none"/>
        <c:crossAx val="115014016"/>
        <c:crosses val="autoZero"/>
        <c:auto val="1"/>
        <c:lblAlgn val="ctr"/>
        <c:lblOffset val="100"/>
        <c:noMultiLvlLbl val="1"/>
      </c:catAx>
      <c:valAx>
        <c:axId val="11501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15005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40.200000000000003</c:v>
                </c:pt>
                <c:pt idx="1">
                  <c:v>42.1</c:v>
                </c:pt>
                <c:pt idx="2">
                  <c:v>44.6</c:v>
                </c:pt>
                <c:pt idx="3">
                  <c:v>47.2</c:v>
                </c:pt>
                <c:pt idx="4">
                  <c:v>50.9</c:v>
                </c:pt>
              </c:numCache>
            </c:numRef>
          </c:val>
          <c:extLst>
            <c:ext xmlns:c16="http://schemas.microsoft.com/office/drawing/2014/chart" uri="{C3380CC4-5D6E-409C-BE32-E72D297353CC}">
              <c16:uniqueId val="{00000000-4554-40A2-9B96-5E278235FCC3}"/>
            </c:ext>
          </c:extLst>
        </c:ser>
        <c:dLbls>
          <c:showLegendKey val="0"/>
          <c:showVal val="0"/>
          <c:showCatName val="0"/>
          <c:showSerName val="0"/>
          <c:showPercent val="0"/>
          <c:showBubbleSize val="0"/>
        </c:dLbls>
        <c:gapWidth val="150"/>
        <c:axId val="114990608"/>
        <c:axId val="11509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4554-40A2-9B96-5E278235FCC3}"/>
            </c:ext>
          </c:extLst>
        </c:ser>
        <c:dLbls>
          <c:showLegendKey val="0"/>
          <c:showVal val="0"/>
          <c:showCatName val="0"/>
          <c:showSerName val="0"/>
          <c:showPercent val="0"/>
          <c:showBubbleSize val="0"/>
        </c:dLbls>
        <c:marker val="1"/>
        <c:smooth val="0"/>
        <c:axId val="114990608"/>
        <c:axId val="115090352"/>
      </c:lineChart>
      <c:catAx>
        <c:axId val="114990608"/>
        <c:scaling>
          <c:orientation val="minMax"/>
        </c:scaling>
        <c:delete val="1"/>
        <c:axPos val="b"/>
        <c:numFmt formatCode="General" sourceLinked="1"/>
        <c:majorTickMark val="none"/>
        <c:minorTickMark val="none"/>
        <c:tickLblPos val="none"/>
        <c:crossAx val="115090352"/>
        <c:crosses val="autoZero"/>
        <c:auto val="1"/>
        <c:lblAlgn val="ctr"/>
        <c:lblOffset val="100"/>
        <c:noMultiLvlLbl val="1"/>
      </c:catAx>
      <c:valAx>
        <c:axId val="11509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990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64.7</c:v>
                </c:pt>
                <c:pt idx="1">
                  <c:v>67.599999999999994</c:v>
                </c:pt>
                <c:pt idx="2">
                  <c:v>68.3</c:v>
                </c:pt>
                <c:pt idx="3">
                  <c:v>68</c:v>
                </c:pt>
                <c:pt idx="4">
                  <c:v>69.900000000000006</c:v>
                </c:pt>
              </c:numCache>
            </c:numRef>
          </c:val>
          <c:extLst>
            <c:ext xmlns:c16="http://schemas.microsoft.com/office/drawing/2014/chart" uri="{C3380CC4-5D6E-409C-BE32-E72D297353CC}">
              <c16:uniqueId val="{00000000-CA7F-4732-B05B-C7EDF627518C}"/>
            </c:ext>
          </c:extLst>
        </c:ser>
        <c:dLbls>
          <c:showLegendKey val="0"/>
          <c:showVal val="0"/>
          <c:showCatName val="0"/>
          <c:showSerName val="0"/>
          <c:showPercent val="0"/>
          <c:showBubbleSize val="0"/>
        </c:dLbls>
        <c:gapWidth val="150"/>
        <c:axId val="115087216"/>
        <c:axId val="11508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CA7F-4732-B05B-C7EDF627518C}"/>
            </c:ext>
          </c:extLst>
        </c:ser>
        <c:dLbls>
          <c:showLegendKey val="0"/>
          <c:showVal val="0"/>
          <c:showCatName val="0"/>
          <c:showSerName val="0"/>
          <c:showPercent val="0"/>
          <c:showBubbleSize val="0"/>
        </c:dLbls>
        <c:marker val="1"/>
        <c:smooth val="0"/>
        <c:axId val="115087216"/>
        <c:axId val="115088784"/>
      </c:lineChart>
      <c:catAx>
        <c:axId val="115087216"/>
        <c:scaling>
          <c:orientation val="minMax"/>
        </c:scaling>
        <c:delete val="1"/>
        <c:axPos val="b"/>
        <c:numFmt formatCode="General" sourceLinked="1"/>
        <c:majorTickMark val="none"/>
        <c:minorTickMark val="none"/>
        <c:tickLblPos val="none"/>
        <c:crossAx val="115088784"/>
        <c:crosses val="autoZero"/>
        <c:auto val="1"/>
        <c:lblAlgn val="ctr"/>
        <c:lblOffset val="100"/>
        <c:noMultiLvlLbl val="1"/>
      </c:catAx>
      <c:valAx>
        <c:axId val="115088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508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47173276</c:v>
                </c:pt>
                <c:pt idx="1">
                  <c:v>48482987</c:v>
                </c:pt>
                <c:pt idx="2">
                  <c:v>49861323</c:v>
                </c:pt>
                <c:pt idx="3">
                  <c:v>50256317</c:v>
                </c:pt>
                <c:pt idx="4">
                  <c:v>50641851</c:v>
                </c:pt>
              </c:numCache>
            </c:numRef>
          </c:val>
          <c:extLst>
            <c:ext xmlns:c16="http://schemas.microsoft.com/office/drawing/2014/chart" uri="{C3380CC4-5D6E-409C-BE32-E72D297353CC}">
              <c16:uniqueId val="{00000000-83B5-4E27-AEE0-2663EDEBC4A5}"/>
            </c:ext>
          </c:extLst>
        </c:ser>
        <c:dLbls>
          <c:showLegendKey val="0"/>
          <c:showVal val="0"/>
          <c:showCatName val="0"/>
          <c:showSerName val="0"/>
          <c:showPercent val="0"/>
          <c:showBubbleSize val="0"/>
        </c:dLbls>
        <c:gapWidth val="150"/>
        <c:axId val="115088392"/>
        <c:axId val="11508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83B5-4E27-AEE0-2663EDEBC4A5}"/>
            </c:ext>
          </c:extLst>
        </c:ser>
        <c:dLbls>
          <c:showLegendKey val="0"/>
          <c:showVal val="0"/>
          <c:showCatName val="0"/>
          <c:showSerName val="0"/>
          <c:showPercent val="0"/>
          <c:showBubbleSize val="0"/>
        </c:dLbls>
        <c:marker val="1"/>
        <c:smooth val="0"/>
        <c:axId val="115088392"/>
        <c:axId val="115087608"/>
      </c:lineChart>
      <c:catAx>
        <c:axId val="115088392"/>
        <c:scaling>
          <c:orientation val="minMax"/>
        </c:scaling>
        <c:delete val="1"/>
        <c:axPos val="b"/>
        <c:numFmt formatCode="General" sourceLinked="1"/>
        <c:majorTickMark val="none"/>
        <c:minorTickMark val="none"/>
        <c:tickLblPos val="none"/>
        <c:crossAx val="115087608"/>
        <c:crosses val="autoZero"/>
        <c:auto val="1"/>
        <c:lblAlgn val="ctr"/>
        <c:lblOffset val="100"/>
        <c:noMultiLvlLbl val="1"/>
      </c:catAx>
      <c:valAx>
        <c:axId val="115087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5088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26.4</c:v>
                </c:pt>
                <c:pt idx="1">
                  <c:v>25.9</c:v>
                </c:pt>
                <c:pt idx="2">
                  <c:v>27.8</c:v>
                </c:pt>
                <c:pt idx="3">
                  <c:v>27.8</c:v>
                </c:pt>
                <c:pt idx="4">
                  <c:v>27.3</c:v>
                </c:pt>
              </c:numCache>
            </c:numRef>
          </c:val>
          <c:extLst>
            <c:ext xmlns:c16="http://schemas.microsoft.com/office/drawing/2014/chart" uri="{C3380CC4-5D6E-409C-BE32-E72D297353CC}">
              <c16:uniqueId val="{00000000-F3B5-4D01-8ED5-89DE22D94259}"/>
            </c:ext>
          </c:extLst>
        </c:ser>
        <c:dLbls>
          <c:showLegendKey val="0"/>
          <c:showVal val="0"/>
          <c:showCatName val="0"/>
          <c:showSerName val="0"/>
          <c:showPercent val="0"/>
          <c:showBubbleSize val="0"/>
        </c:dLbls>
        <c:gapWidth val="150"/>
        <c:axId val="115089568"/>
        <c:axId val="11508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F3B5-4D01-8ED5-89DE22D94259}"/>
            </c:ext>
          </c:extLst>
        </c:ser>
        <c:dLbls>
          <c:showLegendKey val="0"/>
          <c:showVal val="0"/>
          <c:showCatName val="0"/>
          <c:showSerName val="0"/>
          <c:showPercent val="0"/>
          <c:showBubbleSize val="0"/>
        </c:dLbls>
        <c:marker val="1"/>
        <c:smooth val="0"/>
        <c:axId val="115089568"/>
        <c:axId val="115089960"/>
      </c:lineChart>
      <c:catAx>
        <c:axId val="115089568"/>
        <c:scaling>
          <c:orientation val="minMax"/>
        </c:scaling>
        <c:delete val="1"/>
        <c:axPos val="b"/>
        <c:numFmt formatCode="General" sourceLinked="1"/>
        <c:majorTickMark val="none"/>
        <c:minorTickMark val="none"/>
        <c:tickLblPos val="none"/>
        <c:crossAx val="115089960"/>
        <c:crosses val="autoZero"/>
        <c:auto val="1"/>
        <c:lblAlgn val="ctr"/>
        <c:lblOffset val="100"/>
        <c:noMultiLvlLbl val="1"/>
      </c:catAx>
      <c:valAx>
        <c:axId val="115089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508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48</c:v>
                </c:pt>
                <c:pt idx="1">
                  <c:v>47.1</c:v>
                </c:pt>
                <c:pt idx="2">
                  <c:v>48.5</c:v>
                </c:pt>
                <c:pt idx="3">
                  <c:v>57.8</c:v>
                </c:pt>
                <c:pt idx="4">
                  <c:v>53.7</c:v>
                </c:pt>
              </c:numCache>
            </c:numRef>
          </c:val>
          <c:extLst>
            <c:ext xmlns:c16="http://schemas.microsoft.com/office/drawing/2014/chart" uri="{C3380CC4-5D6E-409C-BE32-E72D297353CC}">
              <c16:uniqueId val="{00000000-8FFA-4D97-9196-A2DD0BFDD30B}"/>
            </c:ext>
          </c:extLst>
        </c:ser>
        <c:dLbls>
          <c:showLegendKey val="0"/>
          <c:showVal val="0"/>
          <c:showCatName val="0"/>
          <c:showSerName val="0"/>
          <c:showPercent val="0"/>
          <c:showBubbleSize val="0"/>
        </c:dLbls>
        <c:gapWidth val="150"/>
        <c:axId val="114365896"/>
        <c:axId val="114368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8FFA-4D97-9196-A2DD0BFDD30B}"/>
            </c:ext>
          </c:extLst>
        </c:ser>
        <c:dLbls>
          <c:showLegendKey val="0"/>
          <c:showVal val="0"/>
          <c:showCatName val="0"/>
          <c:showSerName val="0"/>
          <c:showPercent val="0"/>
          <c:showBubbleSize val="0"/>
        </c:dLbls>
        <c:marker val="1"/>
        <c:smooth val="0"/>
        <c:axId val="114365896"/>
        <c:axId val="114368248"/>
      </c:lineChart>
      <c:catAx>
        <c:axId val="114365896"/>
        <c:scaling>
          <c:orientation val="minMax"/>
        </c:scaling>
        <c:delete val="1"/>
        <c:axPos val="b"/>
        <c:numFmt formatCode="General" sourceLinked="1"/>
        <c:majorTickMark val="none"/>
        <c:minorTickMark val="none"/>
        <c:tickLblPos val="none"/>
        <c:crossAx val="114368248"/>
        <c:crosses val="autoZero"/>
        <c:auto val="1"/>
        <c:lblAlgn val="ctr"/>
        <c:lblOffset val="100"/>
        <c:noMultiLvlLbl val="1"/>
      </c:catAx>
      <c:valAx>
        <c:axId val="114368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365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U36" zoomScale="72" zoomScaleNormal="72" zoomScaleSheetLayoutView="70" workbookViewId="0">
      <selection activeCell="NJ39" sqref="NJ39:NX51"/>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神奈川県藤沢市　藤沢市民病院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500床以上</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530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35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透 I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が 感 災 地</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データ!AD6</f>
        <v>6</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536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443053</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57595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530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530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183</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98.8</v>
      </c>
      <c r="Q33" s="129"/>
      <c r="R33" s="129"/>
      <c r="S33" s="129"/>
      <c r="T33" s="129"/>
      <c r="U33" s="129"/>
      <c r="V33" s="129"/>
      <c r="W33" s="129"/>
      <c r="X33" s="129"/>
      <c r="Y33" s="129"/>
      <c r="Z33" s="129"/>
      <c r="AA33" s="129"/>
      <c r="AB33" s="129"/>
      <c r="AC33" s="129"/>
      <c r="AD33" s="130"/>
      <c r="AE33" s="128">
        <f>データ!AJ7</f>
        <v>99.6</v>
      </c>
      <c r="AF33" s="129"/>
      <c r="AG33" s="129"/>
      <c r="AH33" s="129"/>
      <c r="AI33" s="129"/>
      <c r="AJ33" s="129"/>
      <c r="AK33" s="129"/>
      <c r="AL33" s="129"/>
      <c r="AM33" s="129"/>
      <c r="AN33" s="129"/>
      <c r="AO33" s="129"/>
      <c r="AP33" s="129"/>
      <c r="AQ33" s="129"/>
      <c r="AR33" s="129"/>
      <c r="AS33" s="130"/>
      <c r="AT33" s="128">
        <f>データ!AK7</f>
        <v>95.6</v>
      </c>
      <c r="AU33" s="129"/>
      <c r="AV33" s="129"/>
      <c r="AW33" s="129"/>
      <c r="AX33" s="129"/>
      <c r="AY33" s="129"/>
      <c r="AZ33" s="129"/>
      <c r="BA33" s="129"/>
      <c r="BB33" s="129"/>
      <c r="BC33" s="129"/>
      <c r="BD33" s="129"/>
      <c r="BE33" s="129"/>
      <c r="BF33" s="129"/>
      <c r="BG33" s="129"/>
      <c r="BH33" s="130"/>
      <c r="BI33" s="128">
        <f>データ!AL7</f>
        <v>100.9</v>
      </c>
      <c r="BJ33" s="129"/>
      <c r="BK33" s="129"/>
      <c r="BL33" s="129"/>
      <c r="BM33" s="129"/>
      <c r="BN33" s="129"/>
      <c r="BO33" s="129"/>
      <c r="BP33" s="129"/>
      <c r="BQ33" s="129"/>
      <c r="BR33" s="129"/>
      <c r="BS33" s="129"/>
      <c r="BT33" s="129"/>
      <c r="BU33" s="129"/>
      <c r="BV33" s="129"/>
      <c r="BW33" s="130"/>
      <c r="BX33" s="128">
        <f>データ!AM7</f>
        <v>106.3</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96.7</v>
      </c>
      <c r="DE33" s="129"/>
      <c r="DF33" s="129"/>
      <c r="DG33" s="129"/>
      <c r="DH33" s="129"/>
      <c r="DI33" s="129"/>
      <c r="DJ33" s="129"/>
      <c r="DK33" s="129"/>
      <c r="DL33" s="129"/>
      <c r="DM33" s="129"/>
      <c r="DN33" s="129"/>
      <c r="DO33" s="129"/>
      <c r="DP33" s="129"/>
      <c r="DQ33" s="129"/>
      <c r="DR33" s="130"/>
      <c r="DS33" s="128">
        <f>データ!AU7</f>
        <v>97.6</v>
      </c>
      <c r="DT33" s="129"/>
      <c r="DU33" s="129"/>
      <c r="DV33" s="129"/>
      <c r="DW33" s="129"/>
      <c r="DX33" s="129"/>
      <c r="DY33" s="129"/>
      <c r="DZ33" s="129"/>
      <c r="EA33" s="129"/>
      <c r="EB33" s="129"/>
      <c r="EC33" s="129"/>
      <c r="ED33" s="129"/>
      <c r="EE33" s="129"/>
      <c r="EF33" s="129"/>
      <c r="EG33" s="130"/>
      <c r="EH33" s="128">
        <f>データ!AV7</f>
        <v>94.6</v>
      </c>
      <c r="EI33" s="129"/>
      <c r="EJ33" s="129"/>
      <c r="EK33" s="129"/>
      <c r="EL33" s="129"/>
      <c r="EM33" s="129"/>
      <c r="EN33" s="129"/>
      <c r="EO33" s="129"/>
      <c r="EP33" s="129"/>
      <c r="EQ33" s="129"/>
      <c r="ER33" s="129"/>
      <c r="ES33" s="129"/>
      <c r="ET33" s="129"/>
      <c r="EU33" s="129"/>
      <c r="EV33" s="130"/>
      <c r="EW33" s="128">
        <f>データ!AW7</f>
        <v>88.7</v>
      </c>
      <c r="EX33" s="129"/>
      <c r="EY33" s="129"/>
      <c r="EZ33" s="129"/>
      <c r="FA33" s="129"/>
      <c r="FB33" s="129"/>
      <c r="FC33" s="129"/>
      <c r="FD33" s="129"/>
      <c r="FE33" s="129"/>
      <c r="FF33" s="129"/>
      <c r="FG33" s="129"/>
      <c r="FH33" s="129"/>
      <c r="FI33" s="129"/>
      <c r="FJ33" s="129"/>
      <c r="FK33" s="130"/>
      <c r="FL33" s="128">
        <f>データ!AX7</f>
        <v>93.1</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17.2</v>
      </c>
      <c r="GS33" s="129"/>
      <c r="GT33" s="129"/>
      <c r="GU33" s="129"/>
      <c r="GV33" s="129"/>
      <c r="GW33" s="129"/>
      <c r="GX33" s="129"/>
      <c r="GY33" s="129"/>
      <c r="GZ33" s="129"/>
      <c r="HA33" s="129"/>
      <c r="HB33" s="129"/>
      <c r="HC33" s="129"/>
      <c r="HD33" s="129"/>
      <c r="HE33" s="129"/>
      <c r="HF33" s="130"/>
      <c r="HG33" s="128">
        <f>データ!BF7</f>
        <v>19.7</v>
      </c>
      <c r="HH33" s="129"/>
      <c r="HI33" s="129"/>
      <c r="HJ33" s="129"/>
      <c r="HK33" s="129"/>
      <c r="HL33" s="129"/>
      <c r="HM33" s="129"/>
      <c r="HN33" s="129"/>
      <c r="HO33" s="129"/>
      <c r="HP33" s="129"/>
      <c r="HQ33" s="129"/>
      <c r="HR33" s="129"/>
      <c r="HS33" s="129"/>
      <c r="HT33" s="129"/>
      <c r="HU33" s="130"/>
      <c r="HV33" s="128">
        <f>データ!BG7</f>
        <v>25.2</v>
      </c>
      <c r="HW33" s="129"/>
      <c r="HX33" s="129"/>
      <c r="HY33" s="129"/>
      <c r="HZ33" s="129"/>
      <c r="IA33" s="129"/>
      <c r="IB33" s="129"/>
      <c r="IC33" s="129"/>
      <c r="ID33" s="129"/>
      <c r="IE33" s="129"/>
      <c r="IF33" s="129"/>
      <c r="IG33" s="129"/>
      <c r="IH33" s="129"/>
      <c r="II33" s="129"/>
      <c r="IJ33" s="130"/>
      <c r="IK33" s="128">
        <f>データ!BH7</f>
        <v>26.5</v>
      </c>
      <c r="IL33" s="129"/>
      <c r="IM33" s="129"/>
      <c r="IN33" s="129"/>
      <c r="IO33" s="129"/>
      <c r="IP33" s="129"/>
      <c r="IQ33" s="129"/>
      <c r="IR33" s="129"/>
      <c r="IS33" s="129"/>
      <c r="IT33" s="129"/>
      <c r="IU33" s="129"/>
      <c r="IV33" s="129"/>
      <c r="IW33" s="129"/>
      <c r="IX33" s="129"/>
      <c r="IY33" s="130"/>
      <c r="IZ33" s="128">
        <f>データ!BI7</f>
        <v>18.7</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89.1</v>
      </c>
      <c r="KG33" s="129"/>
      <c r="KH33" s="129"/>
      <c r="KI33" s="129"/>
      <c r="KJ33" s="129"/>
      <c r="KK33" s="129"/>
      <c r="KL33" s="129"/>
      <c r="KM33" s="129"/>
      <c r="KN33" s="129"/>
      <c r="KO33" s="129"/>
      <c r="KP33" s="129"/>
      <c r="KQ33" s="129"/>
      <c r="KR33" s="129"/>
      <c r="KS33" s="129"/>
      <c r="KT33" s="130"/>
      <c r="KU33" s="128">
        <f>データ!BQ7</f>
        <v>88.9</v>
      </c>
      <c r="KV33" s="129"/>
      <c r="KW33" s="129"/>
      <c r="KX33" s="129"/>
      <c r="KY33" s="129"/>
      <c r="KZ33" s="129"/>
      <c r="LA33" s="129"/>
      <c r="LB33" s="129"/>
      <c r="LC33" s="129"/>
      <c r="LD33" s="129"/>
      <c r="LE33" s="129"/>
      <c r="LF33" s="129"/>
      <c r="LG33" s="129"/>
      <c r="LH33" s="129"/>
      <c r="LI33" s="130"/>
      <c r="LJ33" s="128">
        <f>データ!BR7</f>
        <v>87.1</v>
      </c>
      <c r="LK33" s="129"/>
      <c r="LL33" s="129"/>
      <c r="LM33" s="129"/>
      <c r="LN33" s="129"/>
      <c r="LO33" s="129"/>
      <c r="LP33" s="129"/>
      <c r="LQ33" s="129"/>
      <c r="LR33" s="129"/>
      <c r="LS33" s="129"/>
      <c r="LT33" s="129"/>
      <c r="LU33" s="129"/>
      <c r="LV33" s="129"/>
      <c r="LW33" s="129"/>
      <c r="LX33" s="130"/>
      <c r="LY33" s="128">
        <f>データ!BS7</f>
        <v>76</v>
      </c>
      <c r="LZ33" s="129"/>
      <c r="MA33" s="129"/>
      <c r="MB33" s="129"/>
      <c r="MC33" s="129"/>
      <c r="MD33" s="129"/>
      <c r="ME33" s="129"/>
      <c r="MF33" s="129"/>
      <c r="MG33" s="129"/>
      <c r="MH33" s="129"/>
      <c r="MI33" s="129"/>
      <c r="MJ33" s="129"/>
      <c r="MK33" s="129"/>
      <c r="ML33" s="129"/>
      <c r="MM33" s="130"/>
      <c r="MN33" s="128">
        <f>データ!BT7</f>
        <v>77.8</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100.1</v>
      </c>
      <c r="Q34" s="129"/>
      <c r="R34" s="129"/>
      <c r="S34" s="129"/>
      <c r="T34" s="129"/>
      <c r="U34" s="129"/>
      <c r="V34" s="129"/>
      <c r="W34" s="129"/>
      <c r="X34" s="129"/>
      <c r="Y34" s="129"/>
      <c r="Z34" s="129"/>
      <c r="AA34" s="129"/>
      <c r="AB34" s="129"/>
      <c r="AC34" s="129"/>
      <c r="AD34" s="130"/>
      <c r="AE34" s="128">
        <f>データ!AO7</f>
        <v>100</v>
      </c>
      <c r="AF34" s="129"/>
      <c r="AG34" s="129"/>
      <c r="AH34" s="129"/>
      <c r="AI34" s="129"/>
      <c r="AJ34" s="129"/>
      <c r="AK34" s="129"/>
      <c r="AL34" s="129"/>
      <c r="AM34" s="129"/>
      <c r="AN34" s="129"/>
      <c r="AO34" s="129"/>
      <c r="AP34" s="129"/>
      <c r="AQ34" s="129"/>
      <c r="AR34" s="129"/>
      <c r="AS34" s="130"/>
      <c r="AT34" s="128">
        <f>データ!AP7</f>
        <v>99.2</v>
      </c>
      <c r="AU34" s="129"/>
      <c r="AV34" s="129"/>
      <c r="AW34" s="129"/>
      <c r="AX34" s="129"/>
      <c r="AY34" s="129"/>
      <c r="AZ34" s="129"/>
      <c r="BA34" s="129"/>
      <c r="BB34" s="129"/>
      <c r="BC34" s="129"/>
      <c r="BD34" s="129"/>
      <c r="BE34" s="129"/>
      <c r="BF34" s="129"/>
      <c r="BG34" s="129"/>
      <c r="BH34" s="130"/>
      <c r="BI34" s="128">
        <f>データ!AQ7</f>
        <v>102.9</v>
      </c>
      <c r="BJ34" s="129"/>
      <c r="BK34" s="129"/>
      <c r="BL34" s="129"/>
      <c r="BM34" s="129"/>
      <c r="BN34" s="129"/>
      <c r="BO34" s="129"/>
      <c r="BP34" s="129"/>
      <c r="BQ34" s="129"/>
      <c r="BR34" s="129"/>
      <c r="BS34" s="129"/>
      <c r="BT34" s="129"/>
      <c r="BU34" s="129"/>
      <c r="BV34" s="129"/>
      <c r="BW34" s="130"/>
      <c r="BX34" s="128">
        <f>データ!AR7</f>
        <v>106.1</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94</v>
      </c>
      <c r="DE34" s="129"/>
      <c r="DF34" s="129"/>
      <c r="DG34" s="129"/>
      <c r="DH34" s="129"/>
      <c r="DI34" s="129"/>
      <c r="DJ34" s="129"/>
      <c r="DK34" s="129"/>
      <c r="DL34" s="129"/>
      <c r="DM34" s="129"/>
      <c r="DN34" s="129"/>
      <c r="DO34" s="129"/>
      <c r="DP34" s="129"/>
      <c r="DQ34" s="129"/>
      <c r="DR34" s="130"/>
      <c r="DS34" s="128">
        <f>データ!AZ7</f>
        <v>94.1</v>
      </c>
      <c r="DT34" s="129"/>
      <c r="DU34" s="129"/>
      <c r="DV34" s="129"/>
      <c r="DW34" s="129"/>
      <c r="DX34" s="129"/>
      <c r="DY34" s="129"/>
      <c r="DZ34" s="129"/>
      <c r="EA34" s="129"/>
      <c r="EB34" s="129"/>
      <c r="EC34" s="129"/>
      <c r="ED34" s="129"/>
      <c r="EE34" s="129"/>
      <c r="EF34" s="129"/>
      <c r="EG34" s="130"/>
      <c r="EH34" s="128">
        <f>データ!BA7</f>
        <v>93.7</v>
      </c>
      <c r="EI34" s="129"/>
      <c r="EJ34" s="129"/>
      <c r="EK34" s="129"/>
      <c r="EL34" s="129"/>
      <c r="EM34" s="129"/>
      <c r="EN34" s="129"/>
      <c r="EO34" s="129"/>
      <c r="EP34" s="129"/>
      <c r="EQ34" s="129"/>
      <c r="ER34" s="129"/>
      <c r="ES34" s="129"/>
      <c r="ET34" s="129"/>
      <c r="EU34" s="129"/>
      <c r="EV34" s="130"/>
      <c r="EW34" s="128">
        <f>データ!BB7</f>
        <v>88.7</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34.9</v>
      </c>
      <c r="GS34" s="129"/>
      <c r="GT34" s="129"/>
      <c r="GU34" s="129"/>
      <c r="GV34" s="129"/>
      <c r="GW34" s="129"/>
      <c r="GX34" s="129"/>
      <c r="GY34" s="129"/>
      <c r="GZ34" s="129"/>
      <c r="HA34" s="129"/>
      <c r="HB34" s="129"/>
      <c r="HC34" s="129"/>
      <c r="HD34" s="129"/>
      <c r="HE34" s="129"/>
      <c r="HF34" s="130"/>
      <c r="HG34" s="128">
        <f>データ!BK7</f>
        <v>32.6</v>
      </c>
      <c r="HH34" s="129"/>
      <c r="HI34" s="129"/>
      <c r="HJ34" s="129"/>
      <c r="HK34" s="129"/>
      <c r="HL34" s="129"/>
      <c r="HM34" s="129"/>
      <c r="HN34" s="129"/>
      <c r="HO34" s="129"/>
      <c r="HP34" s="129"/>
      <c r="HQ34" s="129"/>
      <c r="HR34" s="129"/>
      <c r="HS34" s="129"/>
      <c r="HT34" s="129"/>
      <c r="HU34" s="130"/>
      <c r="HV34" s="128">
        <f>データ!BL7</f>
        <v>27</v>
      </c>
      <c r="HW34" s="129"/>
      <c r="HX34" s="129"/>
      <c r="HY34" s="129"/>
      <c r="HZ34" s="129"/>
      <c r="IA34" s="129"/>
      <c r="IB34" s="129"/>
      <c r="IC34" s="129"/>
      <c r="ID34" s="129"/>
      <c r="IE34" s="129"/>
      <c r="IF34" s="129"/>
      <c r="IG34" s="129"/>
      <c r="IH34" s="129"/>
      <c r="II34" s="129"/>
      <c r="IJ34" s="130"/>
      <c r="IK34" s="128">
        <f>データ!BM7</f>
        <v>34.200000000000003</v>
      </c>
      <c r="IL34" s="129"/>
      <c r="IM34" s="129"/>
      <c r="IN34" s="129"/>
      <c r="IO34" s="129"/>
      <c r="IP34" s="129"/>
      <c r="IQ34" s="129"/>
      <c r="IR34" s="129"/>
      <c r="IS34" s="129"/>
      <c r="IT34" s="129"/>
      <c r="IU34" s="129"/>
      <c r="IV34" s="129"/>
      <c r="IW34" s="129"/>
      <c r="IX34" s="129"/>
      <c r="IY34" s="130"/>
      <c r="IZ34" s="128">
        <f>データ!BN7</f>
        <v>29.2</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79.900000000000006</v>
      </c>
      <c r="KG34" s="129"/>
      <c r="KH34" s="129"/>
      <c r="KI34" s="129"/>
      <c r="KJ34" s="129"/>
      <c r="KK34" s="129"/>
      <c r="KL34" s="129"/>
      <c r="KM34" s="129"/>
      <c r="KN34" s="129"/>
      <c r="KO34" s="129"/>
      <c r="KP34" s="129"/>
      <c r="KQ34" s="129"/>
      <c r="KR34" s="129"/>
      <c r="KS34" s="129"/>
      <c r="KT34" s="130"/>
      <c r="KU34" s="128">
        <f>データ!BV7</f>
        <v>80.2</v>
      </c>
      <c r="KV34" s="129"/>
      <c r="KW34" s="129"/>
      <c r="KX34" s="129"/>
      <c r="KY34" s="129"/>
      <c r="KZ34" s="129"/>
      <c r="LA34" s="129"/>
      <c r="LB34" s="129"/>
      <c r="LC34" s="129"/>
      <c r="LD34" s="129"/>
      <c r="LE34" s="129"/>
      <c r="LF34" s="129"/>
      <c r="LG34" s="129"/>
      <c r="LH34" s="129"/>
      <c r="LI34" s="130"/>
      <c r="LJ34" s="128">
        <f>データ!BW7</f>
        <v>79.8</v>
      </c>
      <c r="LK34" s="129"/>
      <c r="LL34" s="129"/>
      <c r="LM34" s="129"/>
      <c r="LN34" s="129"/>
      <c r="LO34" s="129"/>
      <c r="LP34" s="129"/>
      <c r="LQ34" s="129"/>
      <c r="LR34" s="129"/>
      <c r="LS34" s="129"/>
      <c r="LT34" s="129"/>
      <c r="LU34" s="129"/>
      <c r="LV34" s="129"/>
      <c r="LW34" s="129"/>
      <c r="LX34" s="130"/>
      <c r="LY34" s="128">
        <f>データ!BX7</f>
        <v>70.599999999999994</v>
      </c>
      <c r="LZ34" s="129"/>
      <c r="MA34" s="129"/>
      <c r="MB34" s="129"/>
      <c r="MC34" s="129"/>
      <c r="MD34" s="129"/>
      <c r="ME34" s="129"/>
      <c r="MF34" s="129"/>
      <c r="MG34" s="129"/>
      <c r="MH34" s="129"/>
      <c r="MI34" s="129"/>
      <c r="MJ34" s="129"/>
      <c r="MK34" s="129"/>
      <c r="ML34" s="129"/>
      <c r="MM34" s="130"/>
      <c r="MN34" s="128">
        <f>データ!BY7</f>
        <v>71.400000000000006</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61" t="s">
        <v>186</v>
      </c>
      <c r="NK39" s="162"/>
      <c r="NL39" s="162"/>
      <c r="NM39" s="162"/>
      <c r="NN39" s="162"/>
      <c r="NO39" s="162"/>
      <c r="NP39" s="162"/>
      <c r="NQ39" s="162"/>
      <c r="NR39" s="162"/>
      <c r="NS39" s="162"/>
      <c r="NT39" s="162"/>
      <c r="NU39" s="162"/>
      <c r="NV39" s="162"/>
      <c r="NW39" s="162"/>
      <c r="NX39" s="163"/>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61"/>
      <c r="NK40" s="162"/>
      <c r="NL40" s="162"/>
      <c r="NM40" s="162"/>
      <c r="NN40" s="162"/>
      <c r="NO40" s="162"/>
      <c r="NP40" s="162"/>
      <c r="NQ40" s="162"/>
      <c r="NR40" s="162"/>
      <c r="NS40" s="162"/>
      <c r="NT40" s="162"/>
      <c r="NU40" s="162"/>
      <c r="NV40" s="162"/>
      <c r="NW40" s="162"/>
      <c r="NX40" s="163"/>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61"/>
      <c r="NK41" s="162"/>
      <c r="NL41" s="162"/>
      <c r="NM41" s="162"/>
      <c r="NN41" s="162"/>
      <c r="NO41" s="162"/>
      <c r="NP41" s="162"/>
      <c r="NQ41" s="162"/>
      <c r="NR41" s="162"/>
      <c r="NS41" s="162"/>
      <c r="NT41" s="162"/>
      <c r="NU41" s="162"/>
      <c r="NV41" s="162"/>
      <c r="NW41" s="162"/>
      <c r="NX41" s="163"/>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61"/>
      <c r="NK42" s="162"/>
      <c r="NL42" s="162"/>
      <c r="NM42" s="162"/>
      <c r="NN42" s="162"/>
      <c r="NO42" s="162"/>
      <c r="NP42" s="162"/>
      <c r="NQ42" s="162"/>
      <c r="NR42" s="162"/>
      <c r="NS42" s="162"/>
      <c r="NT42" s="162"/>
      <c r="NU42" s="162"/>
      <c r="NV42" s="162"/>
      <c r="NW42" s="162"/>
      <c r="NX42" s="163"/>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61"/>
      <c r="NK43" s="162"/>
      <c r="NL43" s="162"/>
      <c r="NM43" s="162"/>
      <c r="NN43" s="162"/>
      <c r="NO43" s="162"/>
      <c r="NP43" s="162"/>
      <c r="NQ43" s="162"/>
      <c r="NR43" s="162"/>
      <c r="NS43" s="162"/>
      <c r="NT43" s="162"/>
      <c r="NU43" s="162"/>
      <c r="NV43" s="162"/>
      <c r="NW43" s="162"/>
      <c r="NX43" s="163"/>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61"/>
      <c r="NK44" s="162"/>
      <c r="NL44" s="162"/>
      <c r="NM44" s="162"/>
      <c r="NN44" s="162"/>
      <c r="NO44" s="162"/>
      <c r="NP44" s="162"/>
      <c r="NQ44" s="162"/>
      <c r="NR44" s="162"/>
      <c r="NS44" s="162"/>
      <c r="NT44" s="162"/>
      <c r="NU44" s="162"/>
      <c r="NV44" s="162"/>
      <c r="NW44" s="162"/>
      <c r="NX44" s="163"/>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61"/>
      <c r="NK45" s="162"/>
      <c r="NL45" s="162"/>
      <c r="NM45" s="162"/>
      <c r="NN45" s="162"/>
      <c r="NO45" s="162"/>
      <c r="NP45" s="162"/>
      <c r="NQ45" s="162"/>
      <c r="NR45" s="162"/>
      <c r="NS45" s="162"/>
      <c r="NT45" s="162"/>
      <c r="NU45" s="162"/>
      <c r="NV45" s="162"/>
      <c r="NW45" s="162"/>
      <c r="NX45" s="163"/>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61"/>
      <c r="NK46" s="162"/>
      <c r="NL46" s="162"/>
      <c r="NM46" s="162"/>
      <c r="NN46" s="162"/>
      <c r="NO46" s="162"/>
      <c r="NP46" s="162"/>
      <c r="NQ46" s="162"/>
      <c r="NR46" s="162"/>
      <c r="NS46" s="162"/>
      <c r="NT46" s="162"/>
      <c r="NU46" s="162"/>
      <c r="NV46" s="162"/>
      <c r="NW46" s="162"/>
      <c r="NX46" s="163"/>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61"/>
      <c r="NK47" s="162"/>
      <c r="NL47" s="162"/>
      <c r="NM47" s="162"/>
      <c r="NN47" s="162"/>
      <c r="NO47" s="162"/>
      <c r="NP47" s="162"/>
      <c r="NQ47" s="162"/>
      <c r="NR47" s="162"/>
      <c r="NS47" s="162"/>
      <c r="NT47" s="162"/>
      <c r="NU47" s="162"/>
      <c r="NV47" s="162"/>
      <c r="NW47" s="162"/>
      <c r="NX47" s="163"/>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61"/>
      <c r="NK48" s="162"/>
      <c r="NL48" s="162"/>
      <c r="NM48" s="162"/>
      <c r="NN48" s="162"/>
      <c r="NO48" s="162"/>
      <c r="NP48" s="162"/>
      <c r="NQ48" s="162"/>
      <c r="NR48" s="162"/>
      <c r="NS48" s="162"/>
      <c r="NT48" s="162"/>
      <c r="NU48" s="162"/>
      <c r="NV48" s="162"/>
      <c r="NW48" s="162"/>
      <c r="NX48" s="163"/>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61"/>
      <c r="NK49" s="162"/>
      <c r="NL49" s="162"/>
      <c r="NM49" s="162"/>
      <c r="NN49" s="162"/>
      <c r="NO49" s="162"/>
      <c r="NP49" s="162"/>
      <c r="NQ49" s="162"/>
      <c r="NR49" s="162"/>
      <c r="NS49" s="162"/>
      <c r="NT49" s="162"/>
      <c r="NU49" s="162"/>
      <c r="NV49" s="162"/>
      <c r="NW49" s="162"/>
      <c r="NX49" s="163"/>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61"/>
      <c r="NK50" s="162"/>
      <c r="NL50" s="162"/>
      <c r="NM50" s="162"/>
      <c r="NN50" s="162"/>
      <c r="NO50" s="162"/>
      <c r="NP50" s="162"/>
      <c r="NQ50" s="162"/>
      <c r="NR50" s="162"/>
      <c r="NS50" s="162"/>
      <c r="NT50" s="162"/>
      <c r="NU50" s="162"/>
      <c r="NV50" s="162"/>
      <c r="NW50" s="162"/>
      <c r="NX50" s="163"/>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64"/>
      <c r="NK51" s="165"/>
      <c r="NL51" s="165"/>
      <c r="NM51" s="165"/>
      <c r="NN51" s="165"/>
      <c r="NO51" s="165"/>
      <c r="NP51" s="165"/>
      <c r="NQ51" s="165"/>
      <c r="NR51" s="165"/>
      <c r="NS51" s="165"/>
      <c r="NT51" s="165"/>
      <c r="NU51" s="165"/>
      <c r="NV51" s="165"/>
      <c r="NW51" s="165"/>
      <c r="NX51" s="166"/>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184</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7">
        <f>データ!CA7</f>
        <v>67258</v>
      </c>
      <c r="Q55" s="138"/>
      <c r="R55" s="138"/>
      <c r="S55" s="138"/>
      <c r="T55" s="138"/>
      <c r="U55" s="138"/>
      <c r="V55" s="138"/>
      <c r="W55" s="138"/>
      <c r="X55" s="138"/>
      <c r="Y55" s="138"/>
      <c r="Z55" s="138"/>
      <c r="AA55" s="138"/>
      <c r="AB55" s="138"/>
      <c r="AC55" s="138"/>
      <c r="AD55" s="139"/>
      <c r="AE55" s="137">
        <f>データ!CB7</f>
        <v>70652</v>
      </c>
      <c r="AF55" s="138"/>
      <c r="AG55" s="138"/>
      <c r="AH55" s="138"/>
      <c r="AI55" s="138"/>
      <c r="AJ55" s="138"/>
      <c r="AK55" s="138"/>
      <c r="AL55" s="138"/>
      <c r="AM55" s="138"/>
      <c r="AN55" s="138"/>
      <c r="AO55" s="138"/>
      <c r="AP55" s="138"/>
      <c r="AQ55" s="138"/>
      <c r="AR55" s="138"/>
      <c r="AS55" s="139"/>
      <c r="AT55" s="137">
        <f>データ!CC7</f>
        <v>71102</v>
      </c>
      <c r="AU55" s="138"/>
      <c r="AV55" s="138"/>
      <c r="AW55" s="138"/>
      <c r="AX55" s="138"/>
      <c r="AY55" s="138"/>
      <c r="AZ55" s="138"/>
      <c r="BA55" s="138"/>
      <c r="BB55" s="138"/>
      <c r="BC55" s="138"/>
      <c r="BD55" s="138"/>
      <c r="BE55" s="138"/>
      <c r="BF55" s="138"/>
      <c r="BG55" s="138"/>
      <c r="BH55" s="139"/>
      <c r="BI55" s="137">
        <f>データ!CD7</f>
        <v>76567</v>
      </c>
      <c r="BJ55" s="138"/>
      <c r="BK55" s="138"/>
      <c r="BL55" s="138"/>
      <c r="BM55" s="138"/>
      <c r="BN55" s="138"/>
      <c r="BO55" s="138"/>
      <c r="BP55" s="138"/>
      <c r="BQ55" s="138"/>
      <c r="BR55" s="138"/>
      <c r="BS55" s="138"/>
      <c r="BT55" s="138"/>
      <c r="BU55" s="138"/>
      <c r="BV55" s="138"/>
      <c r="BW55" s="139"/>
      <c r="BX55" s="137">
        <f>データ!CE7</f>
        <v>81197</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15086</v>
      </c>
      <c r="DE55" s="138"/>
      <c r="DF55" s="138"/>
      <c r="DG55" s="138"/>
      <c r="DH55" s="138"/>
      <c r="DI55" s="138"/>
      <c r="DJ55" s="138"/>
      <c r="DK55" s="138"/>
      <c r="DL55" s="138"/>
      <c r="DM55" s="138"/>
      <c r="DN55" s="138"/>
      <c r="DO55" s="138"/>
      <c r="DP55" s="138"/>
      <c r="DQ55" s="138"/>
      <c r="DR55" s="139"/>
      <c r="DS55" s="137">
        <f>データ!CM7</f>
        <v>15471</v>
      </c>
      <c r="DT55" s="138"/>
      <c r="DU55" s="138"/>
      <c r="DV55" s="138"/>
      <c r="DW55" s="138"/>
      <c r="DX55" s="138"/>
      <c r="DY55" s="138"/>
      <c r="DZ55" s="138"/>
      <c r="EA55" s="138"/>
      <c r="EB55" s="138"/>
      <c r="EC55" s="138"/>
      <c r="ED55" s="138"/>
      <c r="EE55" s="138"/>
      <c r="EF55" s="138"/>
      <c r="EG55" s="139"/>
      <c r="EH55" s="137">
        <f>データ!CN7</f>
        <v>16927</v>
      </c>
      <c r="EI55" s="138"/>
      <c r="EJ55" s="138"/>
      <c r="EK55" s="138"/>
      <c r="EL55" s="138"/>
      <c r="EM55" s="138"/>
      <c r="EN55" s="138"/>
      <c r="EO55" s="138"/>
      <c r="EP55" s="138"/>
      <c r="EQ55" s="138"/>
      <c r="ER55" s="138"/>
      <c r="ES55" s="138"/>
      <c r="ET55" s="138"/>
      <c r="EU55" s="138"/>
      <c r="EV55" s="139"/>
      <c r="EW55" s="137">
        <f>データ!CO7</f>
        <v>18349</v>
      </c>
      <c r="EX55" s="138"/>
      <c r="EY55" s="138"/>
      <c r="EZ55" s="138"/>
      <c r="FA55" s="138"/>
      <c r="FB55" s="138"/>
      <c r="FC55" s="138"/>
      <c r="FD55" s="138"/>
      <c r="FE55" s="138"/>
      <c r="FF55" s="138"/>
      <c r="FG55" s="138"/>
      <c r="FH55" s="138"/>
      <c r="FI55" s="138"/>
      <c r="FJ55" s="138"/>
      <c r="FK55" s="139"/>
      <c r="FL55" s="137">
        <f>データ!CP7</f>
        <v>18652</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48</v>
      </c>
      <c r="GS55" s="129"/>
      <c r="GT55" s="129"/>
      <c r="GU55" s="129"/>
      <c r="GV55" s="129"/>
      <c r="GW55" s="129"/>
      <c r="GX55" s="129"/>
      <c r="GY55" s="129"/>
      <c r="GZ55" s="129"/>
      <c r="HA55" s="129"/>
      <c r="HB55" s="129"/>
      <c r="HC55" s="129"/>
      <c r="HD55" s="129"/>
      <c r="HE55" s="129"/>
      <c r="HF55" s="130"/>
      <c r="HG55" s="128">
        <f>データ!CX7</f>
        <v>47.1</v>
      </c>
      <c r="HH55" s="129"/>
      <c r="HI55" s="129"/>
      <c r="HJ55" s="129"/>
      <c r="HK55" s="129"/>
      <c r="HL55" s="129"/>
      <c r="HM55" s="129"/>
      <c r="HN55" s="129"/>
      <c r="HO55" s="129"/>
      <c r="HP55" s="129"/>
      <c r="HQ55" s="129"/>
      <c r="HR55" s="129"/>
      <c r="HS55" s="129"/>
      <c r="HT55" s="129"/>
      <c r="HU55" s="130"/>
      <c r="HV55" s="128">
        <f>データ!CY7</f>
        <v>48.5</v>
      </c>
      <c r="HW55" s="129"/>
      <c r="HX55" s="129"/>
      <c r="HY55" s="129"/>
      <c r="HZ55" s="129"/>
      <c r="IA55" s="129"/>
      <c r="IB55" s="129"/>
      <c r="IC55" s="129"/>
      <c r="ID55" s="129"/>
      <c r="IE55" s="129"/>
      <c r="IF55" s="129"/>
      <c r="IG55" s="129"/>
      <c r="IH55" s="129"/>
      <c r="II55" s="129"/>
      <c r="IJ55" s="130"/>
      <c r="IK55" s="128">
        <f>データ!CZ7</f>
        <v>57.8</v>
      </c>
      <c r="IL55" s="129"/>
      <c r="IM55" s="129"/>
      <c r="IN55" s="129"/>
      <c r="IO55" s="129"/>
      <c r="IP55" s="129"/>
      <c r="IQ55" s="129"/>
      <c r="IR55" s="129"/>
      <c r="IS55" s="129"/>
      <c r="IT55" s="129"/>
      <c r="IU55" s="129"/>
      <c r="IV55" s="129"/>
      <c r="IW55" s="129"/>
      <c r="IX55" s="129"/>
      <c r="IY55" s="130"/>
      <c r="IZ55" s="128">
        <f>データ!DA7</f>
        <v>53.7</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26.4</v>
      </c>
      <c r="KG55" s="129"/>
      <c r="KH55" s="129"/>
      <c r="KI55" s="129"/>
      <c r="KJ55" s="129"/>
      <c r="KK55" s="129"/>
      <c r="KL55" s="129"/>
      <c r="KM55" s="129"/>
      <c r="KN55" s="129"/>
      <c r="KO55" s="129"/>
      <c r="KP55" s="129"/>
      <c r="KQ55" s="129"/>
      <c r="KR55" s="129"/>
      <c r="KS55" s="129"/>
      <c r="KT55" s="130"/>
      <c r="KU55" s="128">
        <f>データ!DI7</f>
        <v>25.9</v>
      </c>
      <c r="KV55" s="129"/>
      <c r="KW55" s="129"/>
      <c r="KX55" s="129"/>
      <c r="KY55" s="129"/>
      <c r="KZ55" s="129"/>
      <c r="LA55" s="129"/>
      <c r="LB55" s="129"/>
      <c r="LC55" s="129"/>
      <c r="LD55" s="129"/>
      <c r="LE55" s="129"/>
      <c r="LF55" s="129"/>
      <c r="LG55" s="129"/>
      <c r="LH55" s="129"/>
      <c r="LI55" s="130"/>
      <c r="LJ55" s="128">
        <f>データ!DJ7</f>
        <v>27.8</v>
      </c>
      <c r="LK55" s="129"/>
      <c r="LL55" s="129"/>
      <c r="LM55" s="129"/>
      <c r="LN55" s="129"/>
      <c r="LO55" s="129"/>
      <c r="LP55" s="129"/>
      <c r="LQ55" s="129"/>
      <c r="LR55" s="129"/>
      <c r="LS55" s="129"/>
      <c r="LT55" s="129"/>
      <c r="LU55" s="129"/>
      <c r="LV55" s="129"/>
      <c r="LW55" s="129"/>
      <c r="LX55" s="130"/>
      <c r="LY55" s="128">
        <f>データ!DK7</f>
        <v>27.8</v>
      </c>
      <c r="LZ55" s="129"/>
      <c r="MA55" s="129"/>
      <c r="MB55" s="129"/>
      <c r="MC55" s="129"/>
      <c r="MD55" s="129"/>
      <c r="ME55" s="129"/>
      <c r="MF55" s="129"/>
      <c r="MG55" s="129"/>
      <c r="MH55" s="129"/>
      <c r="MI55" s="129"/>
      <c r="MJ55" s="129"/>
      <c r="MK55" s="129"/>
      <c r="ML55" s="129"/>
      <c r="MM55" s="130"/>
      <c r="MN55" s="128">
        <f>データ!DL7</f>
        <v>27.3</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7">
        <f>データ!CF7</f>
        <v>66228</v>
      </c>
      <c r="Q56" s="138"/>
      <c r="R56" s="138"/>
      <c r="S56" s="138"/>
      <c r="T56" s="138"/>
      <c r="U56" s="138"/>
      <c r="V56" s="138"/>
      <c r="W56" s="138"/>
      <c r="X56" s="138"/>
      <c r="Y56" s="138"/>
      <c r="Z56" s="138"/>
      <c r="AA56" s="138"/>
      <c r="AB56" s="138"/>
      <c r="AC56" s="138"/>
      <c r="AD56" s="139"/>
      <c r="AE56" s="137">
        <f>データ!CG7</f>
        <v>68751</v>
      </c>
      <c r="AF56" s="138"/>
      <c r="AG56" s="138"/>
      <c r="AH56" s="138"/>
      <c r="AI56" s="138"/>
      <c r="AJ56" s="138"/>
      <c r="AK56" s="138"/>
      <c r="AL56" s="138"/>
      <c r="AM56" s="138"/>
      <c r="AN56" s="138"/>
      <c r="AO56" s="138"/>
      <c r="AP56" s="138"/>
      <c r="AQ56" s="138"/>
      <c r="AR56" s="138"/>
      <c r="AS56" s="139"/>
      <c r="AT56" s="137">
        <f>データ!CH7</f>
        <v>70630</v>
      </c>
      <c r="AU56" s="138"/>
      <c r="AV56" s="138"/>
      <c r="AW56" s="138"/>
      <c r="AX56" s="138"/>
      <c r="AY56" s="138"/>
      <c r="AZ56" s="138"/>
      <c r="BA56" s="138"/>
      <c r="BB56" s="138"/>
      <c r="BC56" s="138"/>
      <c r="BD56" s="138"/>
      <c r="BE56" s="138"/>
      <c r="BF56" s="138"/>
      <c r="BG56" s="138"/>
      <c r="BH56" s="139"/>
      <c r="BI56" s="137">
        <f>データ!CI7</f>
        <v>75766</v>
      </c>
      <c r="BJ56" s="138"/>
      <c r="BK56" s="138"/>
      <c r="BL56" s="138"/>
      <c r="BM56" s="138"/>
      <c r="BN56" s="138"/>
      <c r="BO56" s="138"/>
      <c r="BP56" s="138"/>
      <c r="BQ56" s="138"/>
      <c r="BR56" s="138"/>
      <c r="BS56" s="138"/>
      <c r="BT56" s="138"/>
      <c r="BU56" s="138"/>
      <c r="BV56" s="138"/>
      <c r="BW56" s="139"/>
      <c r="BX56" s="137">
        <f>データ!CJ7</f>
        <v>79610</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18393</v>
      </c>
      <c r="DE56" s="138"/>
      <c r="DF56" s="138"/>
      <c r="DG56" s="138"/>
      <c r="DH56" s="138"/>
      <c r="DI56" s="138"/>
      <c r="DJ56" s="138"/>
      <c r="DK56" s="138"/>
      <c r="DL56" s="138"/>
      <c r="DM56" s="138"/>
      <c r="DN56" s="138"/>
      <c r="DO56" s="138"/>
      <c r="DP56" s="138"/>
      <c r="DQ56" s="138"/>
      <c r="DR56" s="139"/>
      <c r="DS56" s="137">
        <f>データ!CR7</f>
        <v>19207</v>
      </c>
      <c r="DT56" s="138"/>
      <c r="DU56" s="138"/>
      <c r="DV56" s="138"/>
      <c r="DW56" s="138"/>
      <c r="DX56" s="138"/>
      <c r="DY56" s="138"/>
      <c r="DZ56" s="138"/>
      <c r="EA56" s="138"/>
      <c r="EB56" s="138"/>
      <c r="EC56" s="138"/>
      <c r="ED56" s="138"/>
      <c r="EE56" s="138"/>
      <c r="EF56" s="138"/>
      <c r="EG56" s="139"/>
      <c r="EH56" s="137">
        <f>データ!CS7</f>
        <v>20687</v>
      </c>
      <c r="EI56" s="138"/>
      <c r="EJ56" s="138"/>
      <c r="EK56" s="138"/>
      <c r="EL56" s="138"/>
      <c r="EM56" s="138"/>
      <c r="EN56" s="138"/>
      <c r="EO56" s="138"/>
      <c r="EP56" s="138"/>
      <c r="EQ56" s="138"/>
      <c r="ER56" s="138"/>
      <c r="ES56" s="138"/>
      <c r="ET56" s="138"/>
      <c r="EU56" s="138"/>
      <c r="EV56" s="139"/>
      <c r="EW56" s="137">
        <f>データ!CT7</f>
        <v>22637</v>
      </c>
      <c r="EX56" s="138"/>
      <c r="EY56" s="138"/>
      <c r="EZ56" s="138"/>
      <c r="FA56" s="138"/>
      <c r="FB56" s="138"/>
      <c r="FC56" s="138"/>
      <c r="FD56" s="138"/>
      <c r="FE56" s="138"/>
      <c r="FF56" s="138"/>
      <c r="FG56" s="138"/>
      <c r="FH56" s="138"/>
      <c r="FI56" s="138"/>
      <c r="FJ56" s="138"/>
      <c r="FK56" s="139"/>
      <c r="FL56" s="137">
        <f>データ!CU7</f>
        <v>23244</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48.7</v>
      </c>
      <c r="GS56" s="129"/>
      <c r="GT56" s="129"/>
      <c r="GU56" s="129"/>
      <c r="GV56" s="129"/>
      <c r="GW56" s="129"/>
      <c r="GX56" s="129"/>
      <c r="GY56" s="129"/>
      <c r="GZ56" s="129"/>
      <c r="HA56" s="129"/>
      <c r="HB56" s="129"/>
      <c r="HC56" s="129"/>
      <c r="HD56" s="129"/>
      <c r="HE56" s="129"/>
      <c r="HF56" s="130"/>
      <c r="HG56" s="128">
        <f>データ!DC7</f>
        <v>48.3</v>
      </c>
      <c r="HH56" s="129"/>
      <c r="HI56" s="129"/>
      <c r="HJ56" s="129"/>
      <c r="HK56" s="129"/>
      <c r="HL56" s="129"/>
      <c r="HM56" s="129"/>
      <c r="HN56" s="129"/>
      <c r="HO56" s="129"/>
      <c r="HP56" s="129"/>
      <c r="HQ56" s="129"/>
      <c r="HR56" s="129"/>
      <c r="HS56" s="129"/>
      <c r="HT56" s="129"/>
      <c r="HU56" s="130"/>
      <c r="HV56" s="128">
        <f>データ!DD7</f>
        <v>47.7</v>
      </c>
      <c r="HW56" s="129"/>
      <c r="HX56" s="129"/>
      <c r="HY56" s="129"/>
      <c r="HZ56" s="129"/>
      <c r="IA56" s="129"/>
      <c r="IB56" s="129"/>
      <c r="IC56" s="129"/>
      <c r="ID56" s="129"/>
      <c r="IE56" s="129"/>
      <c r="IF56" s="129"/>
      <c r="IG56" s="129"/>
      <c r="IH56" s="129"/>
      <c r="II56" s="129"/>
      <c r="IJ56" s="130"/>
      <c r="IK56" s="128">
        <f>データ!DE7</f>
        <v>51.8</v>
      </c>
      <c r="IL56" s="129"/>
      <c r="IM56" s="129"/>
      <c r="IN56" s="129"/>
      <c r="IO56" s="129"/>
      <c r="IP56" s="129"/>
      <c r="IQ56" s="129"/>
      <c r="IR56" s="129"/>
      <c r="IS56" s="129"/>
      <c r="IT56" s="129"/>
      <c r="IU56" s="129"/>
      <c r="IV56" s="129"/>
      <c r="IW56" s="129"/>
      <c r="IX56" s="129"/>
      <c r="IY56" s="130"/>
      <c r="IZ56" s="128">
        <f>データ!DF7</f>
        <v>49.6</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27.8</v>
      </c>
      <c r="KG56" s="129"/>
      <c r="KH56" s="129"/>
      <c r="KI56" s="129"/>
      <c r="KJ56" s="129"/>
      <c r="KK56" s="129"/>
      <c r="KL56" s="129"/>
      <c r="KM56" s="129"/>
      <c r="KN56" s="129"/>
      <c r="KO56" s="129"/>
      <c r="KP56" s="129"/>
      <c r="KQ56" s="129"/>
      <c r="KR56" s="129"/>
      <c r="KS56" s="129"/>
      <c r="KT56" s="130"/>
      <c r="KU56" s="128">
        <f>データ!DN7</f>
        <v>28.1</v>
      </c>
      <c r="KV56" s="129"/>
      <c r="KW56" s="129"/>
      <c r="KX56" s="129"/>
      <c r="KY56" s="129"/>
      <c r="KZ56" s="129"/>
      <c r="LA56" s="129"/>
      <c r="LB56" s="129"/>
      <c r="LC56" s="129"/>
      <c r="LD56" s="129"/>
      <c r="LE56" s="129"/>
      <c r="LF56" s="129"/>
      <c r="LG56" s="129"/>
      <c r="LH56" s="129"/>
      <c r="LI56" s="130"/>
      <c r="LJ56" s="128">
        <f>データ!DO7</f>
        <v>29.2</v>
      </c>
      <c r="LK56" s="129"/>
      <c r="LL56" s="129"/>
      <c r="LM56" s="129"/>
      <c r="LN56" s="129"/>
      <c r="LO56" s="129"/>
      <c r="LP56" s="129"/>
      <c r="LQ56" s="129"/>
      <c r="LR56" s="129"/>
      <c r="LS56" s="129"/>
      <c r="LT56" s="129"/>
      <c r="LU56" s="129"/>
      <c r="LV56" s="129"/>
      <c r="LW56" s="129"/>
      <c r="LX56" s="130"/>
      <c r="LY56" s="128">
        <f>データ!DP7</f>
        <v>29</v>
      </c>
      <c r="LZ56" s="129"/>
      <c r="MA56" s="129"/>
      <c r="MB56" s="129"/>
      <c r="MC56" s="129"/>
      <c r="MD56" s="129"/>
      <c r="ME56" s="129"/>
      <c r="MF56" s="129"/>
      <c r="MG56" s="129"/>
      <c r="MH56" s="129"/>
      <c r="MI56" s="129"/>
      <c r="MJ56" s="129"/>
      <c r="MK56" s="129"/>
      <c r="ML56" s="129"/>
      <c r="MM56" s="130"/>
      <c r="MN56" s="128">
        <f>データ!DQ7</f>
        <v>29.2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185</v>
      </c>
      <c r="NK70" s="146"/>
      <c r="NL70" s="146"/>
      <c r="NM70" s="146"/>
      <c r="NN70" s="146"/>
      <c r="NO70" s="146"/>
      <c r="NP70" s="146"/>
      <c r="NQ70" s="146"/>
      <c r="NR70" s="146"/>
      <c r="NS70" s="146"/>
      <c r="NT70" s="146"/>
      <c r="NU70" s="146"/>
      <c r="NV70" s="146"/>
      <c r="NW70" s="146"/>
      <c r="NX70" s="147"/>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c r="A79" s="2"/>
      <c r="B79" s="15"/>
      <c r="C79" s="5"/>
      <c r="D79" s="5"/>
      <c r="E79" s="5"/>
      <c r="F79" s="5"/>
      <c r="G79" s="26"/>
      <c r="H79" s="26"/>
      <c r="I79" s="30"/>
      <c r="J79" s="142" t="s">
        <v>57</v>
      </c>
      <c r="K79" s="143"/>
      <c r="L79" s="143"/>
      <c r="M79" s="143"/>
      <c r="N79" s="143"/>
      <c r="O79" s="143"/>
      <c r="P79" s="143"/>
      <c r="Q79" s="143"/>
      <c r="R79" s="143"/>
      <c r="S79" s="143"/>
      <c r="T79" s="144"/>
      <c r="U79" s="141">
        <f>データ!DS7</f>
        <v>40.200000000000003</v>
      </c>
      <c r="V79" s="141"/>
      <c r="W79" s="141"/>
      <c r="X79" s="141"/>
      <c r="Y79" s="141"/>
      <c r="Z79" s="141"/>
      <c r="AA79" s="141"/>
      <c r="AB79" s="141"/>
      <c r="AC79" s="141"/>
      <c r="AD79" s="141"/>
      <c r="AE79" s="141"/>
      <c r="AF79" s="141"/>
      <c r="AG79" s="141"/>
      <c r="AH79" s="141"/>
      <c r="AI79" s="141"/>
      <c r="AJ79" s="141"/>
      <c r="AK79" s="141"/>
      <c r="AL79" s="141"/>
      <c r="AM79" s="141"/>
      <c r="AN79" s="141">
        <f>データ!DT7</f>
        <v>42.1</v>
      </c>
      <c r="AO79" s="141"/>
      <c r="AP79" s="141"/>
      <c r="AQ79" s="141"/>
      <c r="AR79" s="141"/>
      <c r="AS79" s="141"/>
      <c r="AT79" s="141"/>
      <c r="AU79" s="141"/>
      <c r="AV79" s="141"/>
      <c r="AW79" s="141"/>
      <c r="AX79" s="141"/>
      <c r="AY79" s="141"/>
      <c r="AZ79" s="141"/>
      <c r="BA79" s="141"/>
      <c r="BB79" s="141"/>
      <c r="BC79" s="141"/>
      <c r="BD79" s="141"/>
      <c r="BE79" s="141"/>
      <c r="BF79" s="141"/>
      <c r="BG79" s="141">
        <f>データ!DU7</f>
        <v>44.6</v>
      </c>
      <c r="BH79" s="141"/>
      <c r="BI79" s="141"/>
      <c r="BJ79" s="141"/>
      <c r="BK79" s="141"/>
      <c r="BL79" s="141"/>
      <c r="BM79" s="141"/>
      <c r="BN79" s="141"/>
      <c r="BO79" s="141"/>
      <c r="BP79" s="141"/>
      <c r="BQ79" s="141"/>
      <c r="BR79" s="141"/>
      <c r="BS79" s="141"/>
      <c r="BT79" s="141"/>
      <c r="BU79" s="141"/>
      <c r="BV79" s="141"/>
      <c r="BW79" s="141"/>
      <c r="BX79" s="141"/>
      <c r="BY79" s="141"/>
      <c r="BZ79" s="141">
        <f>データ!DV7</f>
        <v>47.2</v>
      </c>
      <c r="CA79" s="141"/>
      <c r="CB79" s="141"/>
      <c r="CC79" s="141"/>
      <c r="CD79" s="141"/>
      <c r="CE79" s="141"/>
      <c r="CF79" s="141"/>
      <c r="CG79" s="141"/>
      <c r="CH79" s="141"/>
      <c r="CI79" s="141"/>
      <c r="CJ79" s="141"/>
      <c r="CK79" s="141"/>
      <c r="CL79" s="141"/>
      <c r="CM79" s="141"/>
      <c r="CN79" s="141"/>
      <c r="CO79" s="141"/>
      <c r="CP79" s="141"/>
      <c r="CQ79" s="141"/>
      <c r="CR79" s="141"/>
      <c r="CS79" s="141">
        <f>データ!DW7</f>
        <v>50.9</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64.7</v>
      </c>
      <c r="EP79" s="141"/>
      <c r="EQ79" s="141"/>
      <c r="ER79" s="141"/>
      <c r="ES79" s="141"/>
      <c r="ET79" s="141"/>
      <c r="EU79" s="141"/>
      <c r="EV79" s="141"/>
      <c r="EW79" s="141"/>
      <c r="EX79" s="141"/>
      <c r="EY79" s="141"/>
      <c r="EZ79" s="141"/>
      <c r="FA79" s="141"/>
      <c r="FB79" s="141"/>
      <c r="FC79" s="141"/>
      <c r="FD79" s="141"/>
      <c r="FE79" s="141"/>
      <c r="FF79" s="141"/>
      <c r="FG79" s="141"/>
      <c r="FH79" s="141">
        <f>データ!EE7</f>
        <v>67.599999999999994</v>
      </c>
      <c r="FI79" s="141"/>
      <c r="FJ79" s="141"/>
      <c r="FK79" s="141"/>
      <c r="FL79" s="141"/>
      <c r="FM79" s="141"/>
      <c r="FN79" s="141"/>
      <c r="FO79" s="141"/>
      <c r="FP79" s="141"/>
      <c r="FQ79" s="141"/>
      <c r="FR79" s="141"/>
      <c r="FS79" s="141"/>
      <c r="FT79" s="141"/>
      <c r="FU79" s="141"/>
      <c r="FV79" s="141"/>
      <c r="FW79" s="141"/>
      <c r="FX79" s="141"/>
      <c r="FY79" s="141"/>
      <c r="FZ79" s="141"/>
      <c r="GA79" s="141">
        <f>データ!EF7</f>
        <v>68.3</v>
      </c>
      <c r="GB79" s="141"/>
      <c r="GC79" s="141"/>
      <c r="GD79" s="141"/>
      <c r="GE79" s="141"/>
      <c r="GF79" s="141"/>
      <c r="GG79" s="141"/>
      <c r="GH79" s="141"/>
      <c r="GI79" s="141"/>
      <c r="GJ79" s="141"/>
      <c r="GK79" s="141"/>
      <c r="GL79" s="141"/>
      <c r="GM79" s="141"/>
      <c r="GN79" s="141"/>
      <c r="GO79" s="141"/>
      <c r="GP79" s="141"/>
      <c r="GQ79" s="141"/>
      <c r="GR79" s="141"/>
      <c r="GS79" s="141"/>
      <c r="GT79" s="141">
        <f>データ!EG7</f>
        <v>68</v>
      </c>
      <c r="GU79" s="141"/>
      <c r="GV79" s="141"/>
      <c r="GW79" s="141"/>
      <c r="GX79" s="141"/>
      <c r="GY79" s="141"/>
      <c r="GZ79" s="141"/>
      <c r="HA79" s="141"/>
      <c r="HB79" s="141"/>
      <c r="HC79" s="141"/>
      <c r="HD79" s="141"/>
      <c r="HE79" s="141"/>
      <c r="HF79" s="141"/>
      <c r="HG79" s="141"/>
      <c r="HH79" s="141"/>
      <c r="HI79" s="141"/>
      <c r="HJ79" s="141"/>
      <c r="HK79" s="141"/>
      <c r="HL79" s="141"/>
      <c r="HM79" s="141">
        <f>データ!EH7</f>
        <v>69.900000000000006</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47173276</v>
      </c>
      <c r="JK79" s="140"/>
      <c r="JL79" s="140"/>
      <c r="JM79" s="140"/>
      <c r="JN79" s="140"/>
      <c r="JO79" s="140"/>
      <c r="JP79" s="140"/>
      <c r="JQ79" s="140"/>
      <c r="JR79" s="140"/>
      <c r="JS79" s="140"/>
      <c r="JT79" s="140"/>
      <c r="JU79" s="140"/>
      <c r="JV79" s="140"/>
      <c r="JW79" s="140"/>
      <c r="JX79" s="140"/>
      <c r="JY79" s="140"/>
      <c r="JZ79" s="140"/>
      <c r="KA79" s="140"/>
      <c r="KB79" s="140"/>
      <c r="KC79" s="140">
        <f>データ!EP7</f>
        <v>48482987</v>
      </c>
      <c r="KD79" s="140"/>
      <c r="KE79" s="140"/>
      <c r="KF79" s="140"/>
      <c r="KG79" s="140"/>
      <c r="KH79" s="140"/>
      <c r="KI79" s="140"/>
      <c r="KJ79" s="140"/>
      <c r="KK79" s="140"/>
      <c r="KL79" s="140"/>
      <c r="KM79" s="140"/>
      <c r="KN79" s="140"/>
      <c r="KO79" s="140"/>
      <c r="KP79" s="140"/>
      <c r="KQ79" s="140"/>
      <c r="KR79" s="140"/>
      <c r="KS79" s="140"/>
      <c r="KT79" s="140"/>
      <c r="KU79" s="140"/>
      <c r="KV79" s="140">
        <f>データ!EQ7</f>
        <v>49861323</v>
      </c>
      <c r="KW79" s="140"/>
      <c r="KX79" s="140"/>
      <c r="KY79" s="140"/>
      <c r="KZ79" s="140"/>
      <c r="LA79" s="140"/>
      <c r="LB79" s="140"/>
      <c r="LC79" s="140"/>
      <c r="LD79" s="140"/>
      <c r="LE79" s="140"/>
      <c r="LF79" s="140"/>
      <c r="LG79" s="140"/>
      <c r="LH79" s="140"/>
      <c r="LI79" s="140"/>
      <c r="LJ79" s="140"/>
      <c r="LK79" s="140"/>
      <c r="LL79" s="140"/>
      <c r="LM79" s="140"/>
      <c r="LN79" s="140"/>
      <c r="LO79" s="140">
        <f>データ!ER7</f>
        <v>50256317</v>
      </c>
      <c r="LP79" s="140"/>
      <c r="LQ79" s="140"/>
      <c r="LR79" s="140"/>
      <c r="LS79" s="140"/>
      <c r="LT79" s="140"/>
      <c r="LU79" s="140"/>
      <c r="LV79" s="140"/>
      <c r="LW79" s="140"/>
      <c r="LX79" s="140"/>
      <c r="LY79" s="140"/>
      <c r="LZ79" s="140"/>
      <c r="MA79" s="140"/>
      <c r="MB79" s="140"/>
      <c r="MC79" s="140"/>
      <c r="MD79" s="140"/>
      <c r="ME79" s="140"/>
      <c r="MF79" s="140"/>
      <c r="MG79" s="140"/>
      <c r="MH79" s="140">
        <f>データ!ES7</f>
        <v>50641851</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c r="A80" s="2"/>
      <c r="B80" s="15"/>
      <c r="C80" s="5"/>
      <c r="D80" s="5"/>
      <c r="E80" s="5"/>
      <c r="F80" s="5"/>
      <c r="G80" s="5"/>
      <c r="H80" s="5"/>
      <c r="I80" s="30"/>
      <c r="J80" s="142" t="s">
        <v>59</v>
      </c>
      <c r="K80" s="143"/>
      <c r="L80" s="143"/>
      <c r="M80" s="143"/>
      <c r="N80" s="143"/>
      <c r="O80" s="143"/>
      <c r="P80" s="143"/>
      <c r="Q80" s="143"/>
      <c r="R80" s="143"/>
      <c r="S80" s="143"/>
      <c r="T80" s="144"/>
      <c r="U80" s="141">
        <f>データ!DX7</f>
        <v>52</v>
      </c>
      <c r="V80" s="141"/>
      <c r="W80" s="141"/>
      <c r="X80" s="141"/>
      <c r="Y80" s="141"/>
      <c r="Z80" s="141"/>
      <c r="AA80" s="141"/>
      <c r="AB80" s="141"/>
      <c r="AC80" s="141"/>
      <c r="AD80" s="141"/>
      <c r="AE80" s="141"/>
      <c r="AF80" s="141"/>
      <c r="AG80" s="141"/>
      <c r="AH80" s="141"/>
      <c r="AI80" s="141"/>
      <c r="AJ80" s="141"/>
      <c r="AK80" s="141"/>
      <c r="AL80" s="141"/>
      <c r="AM80" s="141"/>
      <c r="AN80" s="141">
        <f>データ!DY7</f>
        <v>52.5</v>
      </c>
      <c r="AO80" s="141"/>
      <c r="AP80" s="141"/>
      <c r="AQ80" s="141"/>
      <c r="AR80" s="141"/>
      <c r="AS80" s="141"/>
      <c r="AT80" s="141"/>
      <c r="AU80" s="141"/>
      <c r="AV80" s="141"/>
      <c r="AW80" s="141"/>
      <c r="AX80" s="141"/>
      <c r="AY80" s="141"/>
      <c r="AZ80" s="141"/>
      <c r="BA80" s="141"/>
      <c r="BB80" s="141"/>
      <c r="BC80" s="141"/>
      <c r="BD80" s="141"/>
      <c r="BE80" s="141"/>
      <c r="BF80" s="141"/>
      <c r="BG80" s="141">
        <f>データ!DZ7</f>
        <v>52.5</v>
      </c>
      <c r="BH80" s="141"/>
      <c r="BI80" s="141"/>
      <c r="BJ80" s="141"/>
      <c r="BK80" s="141"/>
      <c r="BL80" s="141"/>
      <c r="BM80" s="141"/>
      <c r="BN80" s="141"/>
      <c r="BO80" s="141"/>
      <c r="BP80" s="141"/>
      <c r="BQ80" s="141"/>
      <c r="BR80" s="141"/>
      <c r="BS80" s="141"/>
      <c r="BT80" s="141"/>
      <c r="BU80" s="141"/>
      <c r="BV80" s="141"/>
      <c r="BW80" s="141"/>
      <c r="BX80" s="141"/>
      <c r="BY80" s="141"/>
      <c r="BZ80" s="141">
        <f>データ!EA7</f>
        <v>54</v>
      </c>
      <c r="CA80" s="141"/>
      <c r="CB80" s="141"/>
      <c r="CC80" s="141"/>
      <c r="CD80" s="141"/>
      <c r="CE80" s="141"/>
      <c r="CF80" s="141"/>
      <c r="CG80" s="141"/>
      <c r="CH80" s="141"/>
      <c r="CI80" s="141"/>
      <c r="CJ80" s="141"/>
      <c r="CK80" s="141"/>
      <c r="CL80" s="141"/>
      <c r="CM80" s="141"/>
      <c r="CN80" s="141"/>
      <c r="CO80" s="141"/>
      <c r="CP80" s="141"/>
      <c r="CQ80" s="141"/>
      <c r="CR80" s="141"/>
      <c r="CS80" s="141">
        <f>データ!EB7</f>
        <v>55.4</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66</v>
      </c>
      <c r="EP80" s="141"/>
      <c r="EQ80" s="141"/>
      <c r="ER80" s="141"/>
      <c r="ES80" s="141"/>
      <c r="ET80" s="141"/>
      <c r="EU80" s="141"/>
      <c r="EV80" s="141"/>
      <c r="EW80" s="141"/>
      <c r="EX80" s="141"/>
      <c r="EY80" s="141"/>
      <c r="EZ80" s="141"/>
      <c r="FA80" s="141"/>
      <c r="FB80" s="141"/>
      <c r="FC80" s="141"/>
      <c r="FD80" s="141"/>
      <c r="FE80" s="141"/>
      <c r="FF80" s="141"/>
      <c r="FG80" s="141"/>
      <c r="FH80" s="141">
        <f>データ!EJ7</f>
        <v>67.099999999999994</v>
      </c>
      <c r="FI80" s="141"/>
      <c r="FJ80" s="141"/>
      <c r="FK80" s="141"/>
      <c r="FL80" s="141"/>
      <c r="FM80" s="141"/>
      <c r="FN80" s="141"/>
      <c r="FO80" s="141"/>
      <c r="FP80" s="141"/>
      <c r="FQ80" s="141"/>
      <c r="FR80" s="141"/>
      <c r="FS80" s="141"/>
      <c r="FT80" s="141"/>
      <c r="FU80" s="141"/>
      <c r="FV80" s="141"/>
      <c r="FW80" s="141"/>
      <c r="FX80" s="141"/>
      <c r="FY80" s="141"/>
      <c r="FZ80" s="141"/>
      <c r="GA80" s="141">
        <f>データ!EK7</f>
        <v>67.900000000000006</v>
      </c>
      <c r="GB80" s="141"/>
      <c r="GC80" s="141"/>
      <c r="GD80" s="141"/>
      <c r="GE80" s="141"/>
      <c r="GF80" s="141"/>
      <c r="GG80" s="141"/>
      <c r="GH80" s="141"/>
      <c r="GI80" s="141"/>
      <c r="GJ80" s="141"/>
      <c r="GK80" s="141"/>
      <c r="GL80" s="141"/>
      <c r="GM80" s="141"/>
      <c r="GN80" s="141"/>
      <c r="GO80" s="141"/>
      <c r="GP80" s="141"/>
      <c r="GQ80" s="141"/>
      <c r="GR80" s="141"/>
      <c r="GS80" s="141"/>
      <c r="GT80" s="141">
        <f>データ!EL7</f>
        <v>69.2</v>
      </c>
      <c r="GU80" s="141"/>
      <c r="GV80" s="141"/>
      <c r="GW80" s="141"/>
      <c r="GX80" s="141"/>
      <c r="GY80" s="141"/>
      <c r="GZ80" s="141"/>
      <c r="HA80" s="141"/>
      <c r="HB80" s="141"/>
      <c r="HC80" s="141"/>
      <c r="HD80" s="141"/>
      <c r="HE80" s="141"/>
      <c r="HF80" s="141"/>
      <c r="HG80" s="141"/>
      <c r="HH80" s="141"/>
      <c r="HI80" s="141"/>
      <c r="HJ80" s="141"/>
      <c r="HK80" s="141"/>
      <c r="HL80" s="141"/>
      <c r="HM80" s="141">
        <f>データ!EM7</f>
        <v>70.8</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53351028</v>
      </c>
      <c r="JK80" s="140"/>
      <c r="JL80" s="140"/>
      <c r="JM80" s="140"/>
      <c r="JN80" s="140"/>
      <c r="JO80" s="140"/>
      <c r="JP80" s="140"/>
      <c r="JQ80" s="140"/>
      <c r="JR80" s="140"/>
      <c r="JS80" s="140"/>
      <c r="JT80" s="140"/>
      <c r="JU80" s="140"/>
      <c r="JV80" s="140"/>
      <c r="JW80" s="140"/>
      <c r="JX80" s="140"/>
      <c r="JY80" s="140"/>
      <c r="JZ80" s="140"/>
      <c r="KA80" s="140"/>
      <c r="KB80" s="140"/>
      <c r="KC80" s="140">
        <f>データ!EU7</f>
        <v>55620962</v>
      </c>
      <c r="KD80" s="140"/>
      <c r="KE80" s="140"/>
      <c r="KF80" s="140"/>
      <c r="KG80" s="140"/>
      <c r="KH80" s="140"/>
      <c r="KI80" s="140"/>
      <c r="KJ80" s="140"/>
      <c r="KK80" s="140"/>
      <c r="KL80" s="140"/>
      <c r="KM80" s="140"/>
      <c r="KN80" s="140"/>
      <c r="KO80" s="140"/>
      <c r="KP80" s="140"/>
      <c r="KQ80" s="140"/>
      <c r="KR80" s="140"/>
      <c r="KS80" s="140"/>
      <c r="KT80" s="140"/>
      <c r="KU80" s="140"/>
      <c r="KV80" s="140">
        <f>データ!EV7</f>
        <v>57155394</v>
      </c>
      <c r="KW80" s="140"/>
      <c r="KX80" s="140"/>
      <c r="KY80" s="140"/>
      <c r="KZ80" s="140"/>
      <c r="LA80" s="140"/>
      <c r="LB80" s="140"/>
      <c r="LC80" s="140"/>
      <c r="LD80" s="140"/>
      <c r="LE80" s="140"/>
      <c r="LF80" s="140"/>
      <c r="LG80" s="140"/>
      <c r="LH80" s="140"/>
      <c r="LI80" s="140"/>
      <c r="LJ80" s="140"/>
      <c r="LK80" s="140"/>
      <c r="LL80" s="140"/>
      <c r="LM80" s="140"/>
      <c r="LN80" s="140"/>
      <c r="LO80" s="140">
        <f>データ!EW7</f>
        <v>58042153</v>
      </c>
      <c r="LP80" s="140"/>
      <c r="LQ80" s="140"/>
      <c r="LR80" s="140"/>
      <c r="LS80" s="140"/>
      <c r="LT80" s="140"/>
      <c r="LU80" s="140"/>
      <c r="LV80" s="140"/>
      <c r="LW80" s="140"/>
      <c r="LX80" s="140"/>
      <c r="LY80" s="140"/>
      <c r="LZ80" s="140"/>
      <c r="MA80" s="140"/>
      <c r="MB80" s="140"/>
      <c r="MC80" s="140"/>
      <c r="MD80" s="140"/>
      <c r="ME80" s="140"/>
      <c r="MF80" s="140"/>
      <c r="MG80" s="140"/>
      <c r="MH80" s="140">
        <f>データ!EX7</f>
        <v>58985932</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LOUp5YRUiacBfpd+/RiQrQiP1ZYLyE0UiOjLtemk5Mb9snSx1jGYefGzljYyaEgJxWhJzSrcRJkbSREMYpkSbA==" saltValue="HS3n4RS96s7eAz0KHYs+n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107</v>
      </c>
      <c r="AJ4" s="159"/>
      <c r="AK4" s="159"/>
      <c r="AL4" s="159"/>
      <c r="AM4" s="159"/>
      <c r="AN4" s="159"/>
      <c r="AO4" s="159"/>
      <c r="AP4" s="159"/>
      <c r="AQ4" s="159"/>
      <c r="AR4" s="159"/>
      <c r="AS4" s="160"/>
      <c r="AT4" s="154" t="s">
        <v>108</v>
      </c>
      <c r="AU4" s="153"/>
      <c r="AV4" s="153"/>
      <c r="AW4" s="153"/>
      <c r="AX4" s="153"/>
      <c r="AY4" s="153"/>
      <c r="AZ4" s="153"/>
      <c r="BA4" s="153"/>
      <c r="BB4" s="153"/>
      <c r="BC4" s="153"/>
      <c r="BD4" s="153"/>
      <c r="BE4" s="154" t="s">
        <v>109</v>
      </c>
      <c r="BF4" s="153"/>
      <c r="BG4" s="153"/>
      <c r="BH4" s="153"/>
      <c r="BI4" s="153"/>
      <c r="BJ4" s="153"/>
      <c r="BK4" s="153"/>
      <c r="BL4" s="153"/>
      <c r="BM4" s="153"/>
      <c r="BN4" s="153"/>
      <c r="BO4" s="153"/>
      <c r="BP4" s="158" t="s">
        <v>110</v>
      </c>
      <c r="BQ4" s="159"/>
      <c r="BR4" s="159"/>
      <c r="BS4" s="159"/>
      <c r="BT4" s="159"/>
      <c r="BU4" s="159"/>
      <c r="BV4" s="159"/>
      <c r="BW4" s="159"/>
      <c r="BX4" s="159"/>
      <c r="BY4" s="159"/>
      <c r="BZ4" s="160"/>
      <c r="CA4" s="153" t="s">
        <v>111</v>
      </c>
      <c r="CB4" s="153"/>
      <c r="CC4" s="153"/>
      <c r="CD4" s="153"/>
      <c r="CE4" s="153"/>
      <c r="CF4" s="153"/>
      <c r="CG4" s="153"/>
      <c r="CH4" s="153"/>
      <c r="CI4" s="153"/>
      <c r="CJ4" s="153"/>
      <c r="CK4" s="153"/>
      <c r="CL4" s="154"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8" t="s">
        <v>115</v>
      </c>
      <c r="DT4" s="159"/>
      <c r="DU4" s="159"/>
      <c r="DV4" s="159"/>
      <c r="DW4" s="159"/>
      <c r="DX4" s="159"/>
      <c r="DY4" s="159"/>
      <c r="DZ4" s="159"/>
      <c r="EA4" s="159"/>
      <c r="EB4" s="159"/>
      <c r="EC4" s="160"/>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38" t="s">
        <v>118</v>
      </c>
      <c r="B5" s="51"/>
      <c r="C5" s="51"/>
      <c r="D5" s="51"/>
      <c r="E5" s="51"/>
      <c r="F5" s="51"/>
      <c r="G5" s="51"/>
      <c r="H5" s="52" t="s">
        <v>119</v>
      </c>
      <c r="I5" s="52" t="s">
        <v>120</v>
      </c>
      <c r="J5" s="52" t="s">
        <v>121</v>
      </c>
      <c r="K5" s="52" t="s">
        <v>1</v>
      </c>
      <c r="L5" s="52" t="s">
        <v>2</v>
      </c>
      <c r="M5" s="52" t="s">
        <v>3</v>
      </c>
      <c r="N5" s="52" t="s">
        <v>122</v>
      </c>
      <c r="O5" s="52" t="s">
        <v>5</v>
      </c>
      <c r="P5" s="52" t="s">
        <v>123</v>
      </c>
      <c r="Q5" s="52" t="s">
        <v>124</v>
      </c>
      <c r="R5" s="52" t="s">
        <v>125</v>
      </c>
      <c r="S5" s="52" t="s">
        <v>126</v>
      </c>
      <c r="T5" s="52" t="s">
        <v>127</v>
      </c>
      <c r="U5" s="52" t="s">
        <v>128</v>
      </c>
      <c r="V5" s="52" t="s">
        <v>129</v>
      </c>
      <c r="W5" s="52" t="s">
        <v>130</v>
      </c>
      <c r="X5" s="52" t="s">
        <v>131</v>
      </c>
      <c r="Y5" s="52" t="s">
        <v>132</v>
      </c>
      <c r="Z5" s="52" t="s">
        <v>133</v>
      </c>
      <c r="AA5" s="52" t="s">
        <v>134</v>
      </c>
      <c r="AB5" s="52" t="s">
        <v>135</v>
      </c>
      <c r="AC5" s="52" t="s">
        <v>136</v>
      </c>
      <c r="AD5" s="52" t="s">
        <v>137</v>
      </c>
      <c r="AE5" s="52" t="s">
        <v>138</v>
      </c>
      <c r="AF5" s="52" t="s">
        <v>139</v>
      </c>
      <c r="AG5" s="52" t="s">
        <v>140</v>
      </c>
      <c r="AH5" s="52" t="s">
        <v>141</v>
      </c>
      <c r="AI5" s="52" t="s">
        <v>142</v>
      </c>
      <c r="AJ5" s="52" t="s">
        <v>143</v>
      </c>
      <c r="AK5" s="52" t="s">
        <v>144</v>
      </c>
      <c r="AL5" s="52" t="s">
        <v>145</v>
      </c>
      <c r="AM5" s="52" t="s">
        <v>146</v>
      </c>
      <c r="AN5" s="52" t="s">
        <v>147</v>
      </c>
      <c r="AO5" s="52" t="s">
        <v>148</v>
      </c>
      <c r="AP5" s="52" t="s">
        <v>149</v>
      </c>
      <c r="AQ5" s="52" t="s">
        <v>150</v>
      </c>
      <c r="AR5" s="52" t="s">
        <v>151</v>
      </c>
      <c r="AS5" s="52" t="s">
        <v>152</v>
      </c>
      <c r="AT5" s="52" t="s">
        <v>142</v>
      </c>
      <c r="AU5" s="52" t="s">
        <v>153</v>
      </c>
      <c r="AV5" s="52" t="s">
        <v>144</v>
      </c>
      <c r="AW5" s="52" t="s">
        <v>154</v>
      </c>
      <c r="AX5" s="52" t="s">
        <v>155</v>
      </c>
      <c r="AY5" s="52" t="s">
        <v>147</v>
      </c>
      <c r="AZ5" s="52" t="s">
        <v>148</v>
      </c>
      <c r="BA5" s="52" t="s">
        <v>149</v>
      </c>
      <c r="BB5" s="52" t="s">
        <v>150</v>
      </c>
      <c r="BC5" s="52" t="s">
        <v>151</v>
      </c>
      <c r="BD5" s="52" t="s">
        <v>152</v>
      </c>
      <c r="BE5" s="52" t="s">
        <v>156</v>
      </c>
      <c r="BF5" s="52" t="s">
        <v>157</v>
      </c>
      <c r="BG5" s="52" t="s">
        <v>144</v>
      </c>
      <c r="BH5" s="52" t="s">
        <v>145</v>
      </c>
      <c r="BI5" s="52" t="s">
        <v>155</v>
      </c>
      <c r="BJ5" s="52" t="s">
        <v>147</v>
      </c>
      <c r="BK5" s="52" t="s">
        <v>148</v>
      </c>
      <c r="BL5" s="52" t="s">
        <v>149</v>
      </c>
      <c r="BM5" s="52" t="s">
        <v>150</v>
      </c>
      <c r="BN5" s="52" t="s">
        <v>151</v>
      </c>
      <c r="BO5" s="52" t="s">
        <v>152</v>
      </c>
      <c r="BP5" s="52" t="s">
        <v>142</v>
      </c>
      <c r="BQ5" s="52" t="s">
        <v>153</v>
      </c>
      <c r="BR5" s="52" t="s">
        <v>144</v>
      </c>
      <c r="BS5" s="52" t="s">
        <v>158</v>
      </c>
      <c r="BT5" s="52" t="s">
        <v>146</v>
      </c>
      <c r="BU5" s="52" t="s">
        <v>147</v>
      </c>
      <c r="BV5" s="52" t="s">
        <v>148</v>
      </c>
      <c r="BW5" s="52" t="s">
        <v>149</v>
      </c>
      <c r="BX5" s="52" t="s">
        <v>150</v>
      </c>
      <c r="BY5" s="52" t="s">
        <v>151</v>
      </c>
      <c r="BZ5" s="52" t="s">
        <v>152</v>
      </c>
      <c r="CA5" s="52" t="s">
        <v>142</v>
      </c>
      <c r="CB5" s="52" t="s">
        <v>153</v>
      </c>
      <c r="CC5" s="52" t="s">
        <v>159</v>
      </c>
      <c r="CD5" s="52" t="s">
        <v>145</v>
      </c>
      <c r="CE5" s="52" t="s">
        <v>155</v>
      </c>
      <c r="CF5" s="52" t="s">
        <v>147</v>
      </c>
      <c r="CG5" s="52" t="s">
        <v>148</v>
      </c>
      <c r="CH5" s="52" t="s">
        <v>149</v>
      </c>
      <c r="CI5" s="52" t="s">
        <v>150</v>
      </c>
      <c r="CJ5" s="52" t="s">
        <v>151</v>
      </c>
      <c r="CK5" s="52" t="s">
        <v>152</v>
      </c>
      <c r="CL5" s="52" t="s">
        <v>156</v>
      </c>
      <c r="CM5" s="52" t="s">
        <v>143</v>
      </c>
      <c r="CN5" s="52" t="s">
        <v>144</v>
      </c>
      <c r="CO5" s="52" t="s">
        <v>154</v>
      </c>
      <c r="CP5" s="52" t="s">
        <v>146</v>
      </c>
      <c r="CQ5" s="52" t="s">
        <v>147</v>
      </c>
      <c r="CR5" s="52" t="s">
        <v>148</v>
      </c>
      <c r="CS5" s="52" t="s">
        <v>149</v>
      </c>
      <c r="CT5" s="52" t="s">
        <v>150</v>
      </c>
      <c r="CU5" s="52" t="s">
        <v>151</v>
      </c>
      <c r="CV5" s="52" t="s">
        <v>152</v>
      </c>
      <c r="CW5" s="52" t="s">
        <v>156</v>
      </c>
      <c r="CX5" s="52" t="s">
        <v>143</v>
      </c>
      <c r="CY5" s="52" t="s">
        <v>159</v>
      </c>
      <c r="CZ5" s="52" t="s">
        <v>145</v>
      </c>
      <c r="DA5" s="52" t="s">
        <v>155</v>
      </c>
      <c r="DB5" s="52" t="s">
        <v>147</v>
      </c>
      <c r="DC5" s="52" t="s">
        <v>148</v>
      </c>
      <c r="DD5" s="52" t="s">
        <v>149</v>
      </c>
      <c r="DE5" s="52" t="s">
        <v>150</v>
      </c>
      <c r="DF5" s="52" t="s">
        <v>151</v>
      </c>
      <c r="DG5" s="52" t="s">
        <v>152</v>
      </c>
      <c r="DH5" s="52" t="s">
        <v>142</v>
      </c>
      <c r="DI5" s="52" t="s">
        <v>153</v>
      </c>
      <c r="DJ5" s="52" t="s">
        <v>159</v>
      </c>
      <c r="DK5" s="52" t="s">
        <v>154</v>
      </c>
      <c r="DL5" s="52" t="s">
        <v>146</v>
      </c>
      <c r="DM5" s="52" t="s">
        <v>147</v>
      </c>
      <c r="DN5" s="52" t="s">
        <v>148</v>
      </c>
      <c r="DO5" s="52" t="s">
        <v>149</v>
      </c>
      <c r="DP5" s="52" t="s">
        <v>150</v>
      </c>
      <c r="DQ5" s="52" t="s">
        <v>151</v>
      </c>
      <c r="DR5" s="52" t="s">
        <v>152</v>
      </c>
      <c r="DS5" s="52" t="s">
        <v>142</v>
      </c>
      <c r="DT5" s="52" t="s">
        <v>153</v>
      </c>
      <c r="DU5" s="52" t="s">
        <v>159</v>
      </c>
      <c r="DV5" s="52" t="s">
        <v>158</v>
      </c>
      <c r="DW5" s="52" t="s">
        <v>146</v>
      </c>
      <c r="DX5" s="52" t="s">
        <v>147</v>
      </c>
      <c r="DY5" s="52" t="s">
        <v>148</v>
      </c>
      <c r="DZ5" s="52" t="s">
        <v>149</v>
      </c>
      <c r="EA5" s="52" t="s">
        <v>150</v>
      </c>
      <c r="EB5" s="52" t="s">
        <v>151</v>
      </c>
      <c r="EC5" s="52" t="s">
        <v>152</v>
      </c>
      <c r="ED5" s="52" t="s">
        <v>156</v>
      </c>
      <c r="EE5" s="52" t="s">
        <v>143</v>
      </c>
      <c r="EF5" s="52" t="s">
        <v>144</v>
      </c>
      <c r="EG5" s="52" t="s">
        <v>145</v>
      </c>
      <c r="EH5" s="52" t="s">
        <v>160</v>
      </c>
      <c r="EI5" s="52" t="s">
        <v>147</v>
      </c>
      <c r="EJ5" s="52" t="s">
        <v>148</v>
      </c>
      <c r="EK5" s="52" t="s">
        <v>149</v>
      </c>
      <c r="EL5" s="52" t="s">
        <v>150</v>
      </c>
      <c r="EM5" s="52" t="s">
        <v>151</v>
      </c>
      <c r="EN5" s="52" t="s">
        <v>161</v>
      </c>
      <c r="EO5" s="52" t="s">
        <v>156</v>
      </c>
      <c r="EP5" s="52" t="s">
        <v>153</v>
      </c>
      <c r="EQ5" s="52" t="s">
        <v>144</v>
      </c>
      <c r="ER5" s="52" t="s">
        <v>154</v>
      </c>
      <c r="ES5" s="52" t="s">
        <v>160</v>
      </c>
      <c r="ET5" s="52" t="s">
        <v>147</v>
      </c>
      <c r="EU5" s="52" t="s">
        <v>148</v>
      </c>
      <c r="EV5" s="52" t="s">
        <v>149</v>
      </c>
      <c r="EW5" s="52" t="s">
        <v>150</v>
      </c>
      <c r="EX5" s="52" t="s">
        <v>151</v>
      </c>
      <c r="EY5" s="52" t="s">
        <v>152</v>
      </c>
    </row>
    <row r="6" spans="1:155" s="57" customFormat="1">
      <c r="A6" s="38" t="s">
        <v>162</v>
      </c>
      <c r="B6" s="53">
        <f>B8</f>
        <v>2021</v>
      </c>
      <c r="C6" s="53">
        <f t="shared" ref="C6:M6" si="2">C8</f>
        <v>142051</v>
      </c>
      <c r="D6" s="53">
        <f t="shared" si="2"/>
        <v>46</v>
      </c>
      <c r="E6" s="53">
        <f t="shared" si="2"/>
        <v>6</v>
      </c>
      <c r="F6" s="53">
        <f t="shared" si="2"/>
        <v>0</v>
      </c>
      <c r="G6" s="53">
        <f t="shared" si="2"/>
        <v>1</v>
      </c>
      <c r="H6" s="155" t="str">
        <f>IF(H8&lt;&gt;I8,H8,"")&amp;IF(I8&lt;&gt;J8,I8,"")&amp;"　"&amp;J8</f>
        <v>神奈川県藤沢市　藤沢市民病院</v>
      </c>
      <c r="I6" s="156"/>
      <c r="J6" s="157"/>
      <c r="K6" s="53" t="str">
        <f t="shared" si="2"/>
        <v>当然財務</v>
      </c>
      <c r="L6" s="53" t="str">
        <f t="shared" si="2"/>
        <v>病院事業</v>
      </c>
      <c r="M6" s="53" t="str">
        <f t="shared" si="2"/>
        <v>一般病院</v>
      </c>
      <c r="N6" s="53" t="str">
        <f>N8</f>
        <v>500床以上</v>
      </c>
      <c r="O6" s="53" t="str">
        <f>O8</f>
        <v>非設置</v>
      </c>
      <c r="P6" s="53" t="str">
        <f>P8</f>
        <v>直営</v>
      </c>
      <c r="Q6" s="54">
        <f t="shared" ref="Q6:AH6" si="3">Q8</f>
        <v>35</v>
      </c>
      <c r="R6" s="53" t="str">
        <f t="shared" si="3"/>
        <v>対象</v>
      </c>
      <c r="S6" s="53" t="str">
        <f t="shared" si="3"/>
        <v>透 I 未 訓 ガ</v>
      </c>
      <c r="T6" s="53" t="str">
        <f t="shared" si="3"/>
        <v>救 臨 が 感 災 地</v>
      </c>
      <c r="U6" s="54">
        <f>U8</f>
        <v>443053</v>
      </c>
      <c r="V6" s="54">
        <f>V8</f>
        <v>57595</v>
      </c>
      <c r="W6" s="53" t="str">
        <f>W8</f>
        <v>非該当</v>
      </c>
      <c r="X6" s="53" t="str">
        <f t="shared" ref="X6" si="4">X8</f>
        <v>非該当</v>
      </c>
      <c r="Y6" s="53" t="str">
        <f t="shared" si="3"/>
        <v>７：１</v>
      </c>
      <c r="Z6" s="54">
        <f t="shared" si="3"/>
        <v>530</v>
      </c>
      <c r="AA6" s="54" t="str">
        <f t="shared" si="3"/>
        <v>-</v>
      </c>
      <c r="AB6" s="54" t="str">
        <f t="shared" si="3"/>
        <v>-</v>
      </c>
      <c r="AC6" s="54" t="str">
        <f t="shared" si="3"/>
        <v>-</v>
      </c>
      <c r="AD6" s="54">
        <f t="shared" si="3"/>
        <v>6</v>
      </c>
      <c r="AE6" s="54">
        <f t="shared" si="3"/>
        <v>536</v>
      </c>
      <c r="AF6" s="54">
        <f t="shared" si="3"/>
        <v>530</v>
      </c>
      <c r="AG6" s="54" t="str">
        <f t="shared" si="3"/>
        <v>-</v>
      </c>
      <c r="AH6" s="54">
        <f t="shared" si="3"/>
        <v>530</v>
      </c>
      <c r="AI6" s="55">
        <f>IF(AI8="-",NA(),AI8)</f>
        <v>98.8</v>
      </c>
      <c r="AJ6" s="55">
        <f t="shared" ref="AJ6:AR6" si="5">IF(AJ8="-",NA(),AJ8)</f>
        <v>99.6</v>
      </c>
      <c r="AK6" s="55">
        <f t="shared" si="5"/>
        <v>95.6</v>
      </c>
      <c r="AL6" s="55">
        <f t="shared" si="5"/>
        <v>100.9</v>
      </c>
      <c r="AM6" s="55">
        <f t="shared" si="5"/>
        <v>106.3</v>
      </c>
      <c r="AN6" s="55">
        <f t="shared" si="5"/>
        <v>100.1</v>
      </c>
      <c r="AO6" s="55">
        <f t="shared" si="5"/>
        <v>100</v>
      </c>
      <c r="AP6" s="55">
        <f t="shared" si="5"/>
        <v>99.2</v>
      </c>
      <c r="AQ6" s="55">
        <f t="shared" si="5"/>
        <v>102.9</v>
      </c>
      <c r="AR6" s="55">
        <f t="shared" si="5"/>
        <v>106.1</v>
      </c>
      <c r="AS6" s="55" t="str">
        <f>IF(AS8="-","【-】","【"&amp;SUBSTITUTE(TEXT(AS8,"#,##0.0"),"-","△")&amp;"】")</f>
        <v>【106.2】</v>
      </c>
      <c r="AT6" s="55">
        <f>IF(AT8="-",NA(),AT8)</f>
        <v>96.7</v>
      </c>
      <c r="AU6" s="55">
        <f t="shared" ref="AU6:BC6" si="6">IF(AU8="-",NA(),AU8)</f>
        <v>97.6</v>
      </c>
      <c r="AV6" s="55">
        <f t="shared" si="6"/>
        <v>94.6</v>
      </c>
      <c r="AW6" s="55">
        <f t="shared" si="6"/>
        <v>88.7</v>
      </c>
      <c r="AX6" s="55">
        <f t="shared" si="6"/>
        <v>93.1</v>
      </c>
      <c r="AY6" s="55">
        <f t="shared" si="6"/>
        <v>94</v>
      </c>
      <c r="AZ6" s="55">
        <f t="shared" si="6"/>
        <v>94.1</v>
      </c>
      <c r="BA6" s="55">
        <f t="shared" si="6"/>
        <v>93.7</v>
      </c>
      <c r="BB6" s="55">
        <f t="shared" si="6"/>
        <v>88.7</v>
      </c>
      <c r="BC6" s="55">
        <f t="shared" si="6"/>
        <v>90.6</v>
      </c>
      <c r="BD6" s="55" t="str">
        <f>IF(BD8="-","【-】","【"&amp;SUBSTITUTE(TEXT(BD8,"#,##0.0"),"-","△")&amp;"】")</f>
        <v>【86.6】</v>
      </c>
      <c r="BE6" s="55">
        <f>IF(BE8="-",NA(),BE8)</f>
        <v>17.2</v>
      </c>
      <c r="BF6" s="55">
        <f t="shared" ref="BF6:BN6" si="7">IF(BF8="-",NA(),BF8)</f>
        <v>19.7</v>
      </c>
      <c r="BG6" s="55">
        <f t="shared" si="7"/>
        <v>25.2</v>
      </c>
      <c r="BH6" s="55">
        <f t="shared" si="7"/>
        <v>26.5</v>
      </c>
      <c r="BI6" s="55">
        <f t="shared" si="7"/>
        <v>18.7</v>
      </c>
      <c r="BJ6" s="55">
        <f t="shared" si="7"/>
        <v>34.9</v>
      </c>
      <c r="BK6" s="55">
        <f t="shared" si="7"/>
        <v>32.6</v>
      </c>
      <c r="BL6" s="55">
        <f t="shared" si="7"/>
        <v>27</v>
      </c>
      <c r="BM6" s="55">
        <f t="shared" si="7"/>
        <v>34.200000000000003</v>
      </c>
      <c r="BN6" s="55">
        <f t="shared" si="7"/>
        <v>29.2</v>
      </c>
      <c r="BO6" s="55" t="str">
        <f>IF(BO8="-","【-】","【"&amp;SUBSTITUTE(TEXT(BO8,"#,##0.0"),"-","△")&amp;"】")</f>
        <v>【70.7】</v>
      </c>
      <c r="BP6" s="55">
        <f>IF(BP8="-",NA(),BP8)</f>
        <v>89.1</v>
      </c>
      <c r="BQ6" s="55">
        <f t="shared" ref="BQ6:BY6" si="8">IF(BQ8="-",NA(),BQ8)</f>
        <v>88.9</v>
      </c>
      <c r="BR6" s="55">
        <f t="shared" si="8"/>
        <v>87.1</v>
      </c>
      <c r="BS6" s="55">
        <f t="shared" si="8"/>
        <v>76</v>
      </c>
      <c r="BT6" s="55">
        <f t="shared" si="8"/>
        <v>77.8</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67258</v>
      </c>
      <c r="CB6" s="56">
        <f t="shared" ref="CB6:CJ6" si="9">IF(CB8="-",NA(),CB8)</f>
        <v>70652</v>
      </c>
      <c r="CC6" s="56">
        <f t="shared" si="9"/>
        <v>71102</v>
      </c>
      <c r="CD6" s="56">
        <f t="shared" si="9"/>
        <v>76567</v>
      </c>
      <c r="CE6" s="56">
        <f t="shared" si="9"/>
        <v>81197</v>
      </c>
      <c r="CF6" s="56">
        <f t="shared" si="9"/>
        <v>66228</v>
      </c>
      <c r="CG6" s="56">
        <f t="shared" si="9"/>
        <v>68751</v>
      </c>
      <c r="CH6" s="56">
        <f t="shared" si="9"/>
        <v>70630</v>
      </c>
      <c r="CI6" s="56">
        <f t="shared" si="9"/>
        <v>75766</v>
      </c>
      <c r="CJ6" s="56">
        <f t="shared" si="9"/>
        <v>79610</v>
      </c>
      <c r="CK6" s="55" t="str">
        <f>IF(CK8="-","【-】","【"&amp;SUBSTITUTE(TEXT(CK8,"#,##0"),"-","△")&amp;"】")</f>
        <v>【59,287】</v>
      </c>
      <c r="CL6" s="56">
        <f>IF(CL8="-",NA(),CL8)</f>
        <v>15086</v>
      </c>
      <c r="CM6" s="56">
        <f t="shared" ref="CM6:CU6" si="10">IF(CM8="-",NA(),CM8)</f>
        <v>15471</v>
      </c>
      <c r="CN6" s="56">
        <f t="shared" si="10"/>
        <v>16927</v>
      </c>
      <c r="CO6" s="56">
        <f t="shared" si="10"/>
        <v>18349</v>
      </c>
      <c r="CP6" s="56">
        <f t="shared" si="10"/>
        <v>18652</v>
      </c>
      <c r="CQ6" s="56">
        <f t="shared" si="10"/>
        <v>18393</v>
      </c>
      <c r="CR6" s="56">
        <f t="shared" si="10"/>
        <v>19207</v>
      </c>
      <c r="CS6" s="56">
        <f t="shared" si="10"/>
        <v>20687</v>
      </c>
      <c r="CT6" s="56">
        <f t="shared" si="10"/>
        <v>22637</v>
      </c>
      <c r="CU6" s="56">
        <f t="shared" si="10"/>
        <v>23244</v>
      </c>
      <c r="CV6" s="55" t="str">
        <f>IF(CV8="-","【-】","【"&amp;SUBSTITUTE(TEXT(CV8,"#,##0"),"-","△")&amp;"】")</f>
        <v>【17,202】</v>
      </c>
      <c r="CW6" s="55">
        <f>IF(CW8="-",NA(),CW8)</f>
        <v>48</v>
      </c>
      <c r="CX6" s="55">
        <f t="shared" ref="CX6:DF6" si="11">IF(CX8="-",NA(),CX8)</f>
        <v>47.1</v>
      </c>
      <c r="CY6" s="55">
        <f t="shared" si="11"/>
        <v>48.5</v>
      </c>
      <c r="CZ6" s="55">
        <f t="shared" si="11"/>
        <v>57.8</v>
      </c>
      <c r="DA6" s="55">
        <f t="shared" si="11"/>
        <v>53.7</v>
      </c>
      <c r="DB6" s="55">
        <f t="shared" si="11"/>
        <v>48.7</v>
      </c>
      <c r="DC6" s="55">
        <f t="shared" si="11"/>
        <v>48.3</v>
      </c>
      <c r="DD6" s="55">
        <f t="shared" si="11"/>
        <v>47.7</v>
      </c>
      <c r="DE6" s="55">
        <f t="shared" si="11"/>
        <v>51.8</v>
      </c>
      <c r="DF6" s="55">
        <f t="shared" si="11"/>
        <v>49.6</v>
      </c>
      <c r="DG6" s="55" t="str">
        <f>IF(DG8="-","【-】","【"&amp;SUBSTITUTE(TEXT(DG8,"#,##0.0"),"-","△")&amp;"】")</f>
        <v>【56.4】</v>
      </c>
      <c r="DH6" s="55">
        <f>IF(DH8="-",NA(),DH8)</f>
        <v>26.4</v>
      </c>
      <c r="DI6" s="55">
        <f t="shared" ref="DI6:DQ6" si="12">IF(DI8="-",NA(),DI8)</f>
        <v>25.9</v>
      </c>
      <c r="DJ6" s="55">
        <f t="shared" si="12"/>
        <v>27.8</v>
      </c>
      <c r="DK6" s="55">
        <f t="shared" si="12"/>
        <v>27.8</v>
      </c>
      <c r="DL6" s="55">
        <f t="shared" si="12"/>
        <v>27.3</v>
      </c>
      <c r="DM6" s="55">
        <f t="shared" si="12"/>
        <v>27.8</v>
      </c>
      <c r="DN6" s="55">
        <f t="shared" si="12"/>
        <v>28.1</v>
      </c>
      <c r="DO6" s="55">
        <f t="shared" si="12"/>
        <v>29.2</v>
      </c>
      <c r="DP6" s="55">
        <f t="shared" si="12"/>
        <v>29</v>
      </c>
      <c r="DQ6" s="55">
        <f t="shared" si="12"/>
        <v>29.2</v>
      </c>
      <c r="DR6" s="55" t="str">
        <f>IF(DR8="-","【-】","【"&amp;SUBSTITUTE(TEXT(DR8,"#,##0.0"),"-","△")&amp;"】")</f>
        <v>【24.8】</v>
      </c>
      <c r="DS6" s="55">
        <f>IF(DS8="-",NA(),DS8)</f>
        <v>40.200000000000003</v>
      </c>
      <c r="DT6" s="55">
        <f t="shared" ref="DT6:EB6" si="13">IF(DT8="-",NA(),DT8)</f>
        <v>42.1</v>
      </c>
      <c r="DU6" s="55">
        <f t="shared" si="13"/>
        <v>44.6</v>
      </c>
      <c r="DV6" s="55">
        <f t="shared" si="13"/>
        <v>47.2</v>
      </c>
      <c r="DW6" s="55">
        <f t="shared" si="13"/>
        <v>50.9</v>
      </c>
      <c r="DX6" s="55">
        <f t="shared" si="13"/>
        <v>52</v>
      </c>
      <c r="DY6" s="55">
        <f t="shared" si="13"/>
        <v>52.5</v>
      </c>
      <c r="DZ6" s="55">
        <f t="shared" si="13"/>
        <v>52.5</v>
      </c>
      <c r="EA6" s="55">
        <f t="shared" si="13"/>
        <v>54</v>
      </c>
      <c r="EB6" s="55">
        <f t="shared" si="13"/>
        <v>55.4</v>
      </c>
      <c r="EC6" s="55" t="str">
        <f>IF(EC8="-","【-】","【"&amp;SUBSTITUTE(TEXT(EC8,"#,##0.0"),"-","△")&amp;"】")</f>
        <v>【56.0】</v>
      </c>
      <c r="ED6" s="55">
        <f>IF(ED8="-",NA(),ED8)</f>
        <v>64.7</v>
      </c>
      <c r="EE6" s="55">
        <f t="shared" ref="EE6:EM6" si="14">IF(EE8="-",NA(),EE8)</f>
        <v>67.599999999999994</v>
      </c>
      <c r="EF6" s="55">
        <f t="shared" si="14"/>
        <v>68.3</v>
      </c>
      <c r="EG6" s="55">
        <f t="shared" si="14"/>
        <v>68</v>
      </c>
      <c r="EH6" s="55">
        <f t="shared" si="14"/>
        <v>69.900000000000006</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47173276</v>
      </c>
      <c r="EP6" s="56">
        <f t="shared" ref="EP6:EX6" si="15">IF(EP8="-",NA(),EP8)</f>
        <v>48482987</v>
      </c>
      <c r="EQ6" s="56">
        <f t="shared" si="15"/>
        <v>49861323</v>
      </c>
      <c r="ER6" s="56">
        <f t="shared" si="15"/>
        <v>50256317</v>
      </c>
      <c r="ES6" s="56">
        <f t="shared" si="15"/>
        <v>50641851</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c r="A7" s="38" t="s">
        <v>163</v>
      </c>
      <c r="B7" s="53">
        <f t="shared" ref="B7:AH7" si="16">B8</f>
        <v>2021</v>
      </c>
      <c r="C7" s="53">
        <f t="shared" si="16"/>
        <v>142051</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500床以上</v>
      </c>
      <c r="O7" s="53" t="str">
        <f>O8</f>
        <v>非設置</v>
      </c>
      <c r="P7" s="53" t="str">
        <f>P8</f>
        <v>直営</v>
      </c>
      <c r="Q7" s="54">
        <f t="shared" si="16"/>
        <v>35</v>
      </c>
      <c r="R7" s="53" t="str">
        <f t="shared" si="16"/>
        <v>対象</v>
      </c>
      <c r="S7" s="53" t="str">
        <f t="shared" si="16"/>
        <v>透 I 未 訓 ガ</v>
      </c>
      <c r="T7" s="53" t="str">
        <f t="shared" si="16"/>
        <v>救 臨 が 感 災 地</v>
      </c>
      <c r="U7" s="54">
        <f>U8</f>
        <v>443053</v>
      </c>
      <c r="V7" s="54">
        <f>V8</f>
        <v>57595</v>
      </c>
      <c r="W7" s="53" t="str">
        <f>W8</f>
        <v>非該当</v>
      </c>
      <c r="X7" s="53" t="str">
        <f t="shared" si="16"/>
        <v>非該当</v>
      </c>
      <c r="Y7" s="53" t="str">
        <f t="shared" si="16"/>
        <v>７：１</v>
      </c>
      <c r="Z7" s="54">
        <f t="shared" si="16"/>
        <v>530</v>
      </c>
      <c r="AA7" s="54" t="str">
        <f t="shared" si="16"/>
        <v>-</v>
      </c>
      <c r="AB7" s="54" t="str">
        <f t="shared" si="16"/>
        <v>-</v>
      </c>
      <c r="AC7" s="54" t="str">
        <f t="shared" si="16"/>
        <v>-</v>
      </c>
      <c r="AD7" s="54">
        <f t="shared" si="16"/>
        <v>6</v>
      </c>
      <c r="AE7" s="54">
        <f t="shared" si="16"/>
        <v>536</v>
      </c>
      <c r="AF7" s="54">
        <f t="shared" si="16"/>
        <v>530</v>
      </c>
      <c r="AG7" s="54" t="str">
        <f t="shared" si="16"/>
        <v>-</v>
      </c>
      <c r="AH7" s="54">
        <f t="shared" si="16"/>
        <v>530</v>
      </c>
      <c r="AI7" s="55">
        <f>AI8</f>
        <v>98.8</v>
      </c>
      <c r="AJ7" s="55">
        <f t="shared" ref="AJ7:AR7" si="17">AJ8</f>
        <v>99.6</v>
      </c>
      <c r="AK7" s="55">
        <f t="shared" si="17"/>
        <v>95.6</v>
      </c>
      <c r="AL7" s="55">
        <f t="shared" si="17"/>
        <v>100.9</v>
      </c>
      <c r="AM7" s="55">
        <f t="shared" si="17"/>
        <v>106.3</v>
      </c>
      <c r="AN7" s="55">
        <f t="shared" si="17"/>
        <v>100.1</v>
      </c>
      <c r="AO7" s="55">
        <f t="shared" si="17"/>
        <v>100</v>
      </c>
      <c r="AP7" s="55">
        <f t="shared" si="17"/>
        <v>99.2</v>
      </c>
      <c r="AQ7" s="55">
        <f t="shared" si="17"/>
        <v>102.9</v>
      </c>
      <c r="AR7" s="55">
        <f t="shared" si="17"/>
        <v>106.1</v>
      </c>
      <c r="AS7" s="55"/>
      <c r="AT7" s="55">
        <f>AT8</f>
        <v>96.7</v>
      </c>
      <c r="AU7" s="55">
        <f t="shared" ref="AU7:BC7" si="18">AU8</f>
        <v>97.6</v>
      </c>
      <c r="AV7" s="55">
        <f t="shared" si="18"/>
        <v>94.6</v>
      </c>
      <c r="AW7" s="55">
        <f t="shared" si="18"/>
        <v>88.7</v>
      </c>
      <c r="AX7" s="55">
        <f t="shared" si="18"/>
        <v>93.1</v>
      </c>
      <c r="AY7" s="55">
        <f t="shared" si="18"/>
        <v>94</v>
      </c>
      <c r="AZ7" s="55">
        <f t="shared" si="18"/>
        <v>94.1</v>
      </c>
      <c r="BA7" s="55">
        <f t="shared" si="18"/>
        <v>93.7</v>
      </c>
      <c r="BB7" s="55">
        <f t="shared" si="18"/>
        <v>88.7</v>
      </c>
      <c r="BC7" s="55">
        <f t="shared" si="18"/>
        <v>90.6</v>
      </c>
      <c r="BD7" s="55"/>
      <c r="BE7" s="55">
        <f>BE8</f>
        <v>17.2</v>
      </c>
      <c r="BF7" s="55">
        <f t="shared" ref="BF7:BN7" si="19">BF8</f>
        <v>19.7</v>
      </c>
      <c r="BG7" s="55">
        <f t="shared" si="19"/>
        <v>25.2</v>
      </c>
      <c r="BH7" s="55">
        <f t="shared" si="19"/>
        <v>26.5</v>
      </c>
      <c r="BI7" s="55">
        <f t="shared" si="19"/>
        <v>18.7</v>
      </c>
      <c r="BJ7" s="55">
        <f t="shared" si="19"/>
        <v>34.9</v>
      </c>
      <c r="BK7" s="55">
        <f t="shared" si="19"/>
        <v>32.6</v>
      </c>
      <c r="BL7" s="55">
        <f t="shared" si="19"/>
        <v>27</v>
      </c>
      <c r="BM7" s="55">
        <f t="shared" si="19"/>
        <v>34.200000000000003</v>
      </c>
      <c r="BN7" s="55">
        <f t="shared" si="19"/>
        <v>29.2</v>
      </c>
      <c r="BO7" s="55"/>
      <c r="BP7" s="55">
        <f>BP8</f>
        <v>89.1</v>
      </c>
      <c r="BQ7" s="55">
        <f t="shared" ref="BQ7:BY7" si="20">BQ8</f>
        <v>88.9</v>
      </c>
      <c r="BR7" s="55">
        <f t="shared" si="20"/>
        <v>87.1</v>
      </c>
      <c r="BS7" s="55">
        <f t="shared" si="20"/>
        <v>76</v>
      </c>
      <c r="BT7" s="55">
        <f t="shared" si="20"/>
        <v>77.8</v>
      </c>
      <c r="BU7" s="55">
        <f t="shared" si="20"/>
        <v>79.900000000000006</v>
      </c>
      <c r="BV7" s="55">
        <f t="shared" si="20"/>
        <v>80.2</v>
      </c>
      <c r="BW7" s="55">
        <f t="shared" si="20"/>
        <v>79.8</v>
      </c>
      <c r="BX7" s="55">
        <f t="shared" si="20"/>
        <v>70.599999999999994</v>
      </c>
      <c r="BY7" s="55">
        <f t="shared" si="20"/>
        <v>71.400000000000006</v>
      </c>
      <c r="BZ7" s="55"/>
      <c r="CA7" s="56">
        <f>CA8</f>
        <v>67258</v>
      </c>
      <c r="CB7" s="56">
        <f t="shared" ref="CB7:CJ7" si="21">CB8</f>
        <v>70652</v>
      </c>
      <c r="CC7" s="56">
        <f t="shared" si="21"/>
        <v>71102</v>
      </c>
      <c r="CD7" s="56">
        <f t="shared" si="21"/>
        <v>76567</v>
      </c>
      <c r="CE7" s="56">
        <f t="shared" si="21"/>
        <v>81197</v>
      </c>
      <c r="CF7" s="56">
        <f t="shared" si="21"/>
        <v>66228</v>
      </c>
      <c r="CG7" s="56">
        <f t="shared" si="21"/>
        <v>68751</v>
      </c>
      <c r="CH7" s="56">
        <f t="shared" si="21"/>
        <v>70630</v>
      </c>
      <c r="CI7" s="56">
        <f t="shared" si="21"/>
        <v>75766</v>
      </c>
      <c r="CJ7" s="56">
        <f t="shared" si="21"/>
        <v>79610</v>
      </c>
      <c r="CK7" s="55"/>
      <c r="CL7" s="56">
        <f>CL8</f>
        <v>15086</v>
      </c>
      <c r="CM7" s="56">
        <f t="shared" ref="CM7:CU7" si="22">CM8</f>
        <v>15471</v>
      </c>
      <c r="CN7" s="56">
        <f t="shared" si="22"/>
        <v>16927</v>
      </c>
      <c r="CO7" s="56">
        <f t="shared" si="22"/>
        <v>18349</v>
      </c>
      <c r="CP7" s="56">
        <f t="shared" si="22"/>
        <v>18652</v>
      </c>
      <c r="CQ7" s="56">
        <f t="shared" si="22"/>
        <v>18393</v>
      </c>
      <c r="CR7" s="56">
        <f t="shared" si="22"/>
        <v>19207</v>
      </c>
      <c r="CS7" s="56">
        <f t="shared" si="22"/>
        <v>20687</v>
      </c>
      <c r="CT7" s="56">
        <f t="shared" si="22"/>
        <v>22637</v>
      </c>
      <c r="CU7" s="56">
        <f t="shared" si="22"/>
        <v>23244</v>
      </c>
      <c r="CV7" s="55"/>
      <c r="CW7" s="55">
        <f>CW8</f>
        <v>48</v>
      </c>
      <c r="CX7" s="55">
        <f t="shared" ref="CX7:DF7" si="23">CX8</f>
        <v>47.1</v>
      </c>
      <c r="CY7" s="55">
        <f t="shared" si="23"/>
        <v>48.5</v>
      </c>
      <c r="CZ7" s="55">
        <f t="shared" si="23"/>
        <v>57.8</v>
      </c>
      <c r="DA7" s="55">
        <f t="shared" si="23"/>
        <v>53.7</v>
      </c>
      <c r="DB7" s="55">
        <f t="shared" si="23"/>
        <v>48.7</v>
      </c>
      <c r="DC7" s="55">
        <f t="shared" si="23"/>
        <v>48.3</v>
      </c>
      <c r="DD7" s="55">
        <f t="shared" si="23"/>
        <v>47.7</v>
      </c>
      <c r="DE7" s="55">
        <f t="shared" si="23"/>
        <v>51.8</v>
      </c>
      <c r="DF7" s="55">
        <f t="shared" si="23"/>
        <v>49.6</v>
      </c>
      <c r="DG7" s="55"/>
      <c r="DH7" s="55">
        <f>DH8</f>
        <v>26.4</v>
      </c>
      <c r="DI7" s="55">
        <f t="shared" ref="DI7:DQ7" si="24">DI8</f>
        <v>25.9</v>
      </c>
      <c r="DJ7" s="55">
        <f t="shared" si="24"/>
        <v>27.8</v>
      </c>
      <c r="DK7" s="55">
        <f t="shared" si="24"/>
        <v>27.8</v>
      </c>
      <c r="DL7" s="55">
        <f t="shared" si="24"/>
        <v>27.3</v>
      </c>
      <c r="DM7" s="55">
        <f t="shared" si="24"/>
        <v>27.8</v>
      </c>
      <c r="DN7" s="55">
        <f t="shared" si="24"/>
        <v>28.1</v>
      </c>
      <c r="DO7" s="55">
        <f t="shared" si="24"/>
        <v>29.2</v>
      </c>
      <c r="DP7" s="55">
        <f t="shared" si="24"/>
        <v>29</v>
      </c>
      <c r="DQ7" s="55">
        <f t="shared" si="24"/>
        <v>29.2</v>
      </c>
      <c r="DR7" s="55"/>
      <c r="DS7" s="55">
        <f>DS8</f>
        <v>40.200000000000003</v>
      </c>
      <c r="DT7" s="55">
        <f t="shared" ref="DT7:EB7" si="25">DT8</f>
        <v>42.1</v>
      </c>
      <c r="DU7" s="55">
        <f t="shared" si="25"/>
        <v>44.6</v>
      </c>
      <c r="DV7" s="55">
        <f t="shared" si="25"/>
        <v>47.2</v>
      </c>
      <c r="DW7" s="55">
        <f t="shared" si="25"/>
        <v>50.9</v>
      </c>
      <c r="DX7" s="55">
        <f t="shared" si="25"/>
        <v>52</v>
      </c>
      <c r="DY7" s="55">
        <f t="shared" si="25"/>
        <v>52.5</v>
      </c>
      <c r="DZ7" s="55">
        <f t="shared" si="25"/>
        <v>52.5</v>
      </c>
      <c r="EA7" s="55">
        <f t="shared" si="25"/>
        <v>54</v>
      </c>
      <c r="EB7" s="55">
        <f t="shared" si="25"/>
        <v>55.4</v>
      </c>
      <c r="EC7" s="55"/>
      <c r="ED7" s="55">
        <f>ED8</f>
        <v>64.7</v>
      </c>
      <c r="EE7" s="55">
        <f t="shared" ref="EE7:EM7" si="26">EE8</f>
        <v>67.599999999999994</v>
      </c>
      <c r="EF7" s="55">
        <f t="shared" si="26"/>
        <v>68.3</v>
      </c>
      <c r="EG7" s="55">
        <f t="shared" si="26"/>
        <v>68</v>
      </c>
      <c r="EH7" s="55">
        <f t="shared" si="26"/>
        <v>69.900000000000006</v>
      </c>
      <c r="EI7" s="55">
        <f t="shared" si="26"/>
        <v>66</v>
      </c>
      <c r="EJ7" s="55">
        <f t="shared" si="26"/>
        <v>67.099999999999994</v>
      </c>
      <c r="EK7" s="55">
        <f t="shared" si="26"/>
        <v>67.900000000000006</v>
      </c>
      <c r="EL7" s="55">
        <f t="shared" si="26"/>
        <v>69.2</v>
      </c>
      <c r="EM7" s="55">
        <f t="shared" si="26"/>
        <v>70.8</v>
      </c>
      <c r="EN7" s="55"/>
      <c r="EO7" s="56">
        <f>EO8</f>
        <v>47173276</v>
      </c>
      <c r="EP7" s="56">
        <f t="shared" ref="EP7:EX7" si="27">EP8</f>
        <v>48482987</v>
      </c>
      <c r="EQ7" s="56">
        <f t="shared" si="27"/>
        <v>49861323</v>
      </c>
      <c r="ER7" s="56">
        <f t="shared" si="27"/>
        <v>50256317</v>
      </c>
      <c r="ES7" s="56">
        <f t="shared" si="27"/>
        <v>50641851</v>
      </c>
      <c r="ET7" s="56">
        <f t="shared" si="27"/>
        <v>53351028</v>
      </c>
      <c r="EU7" s="56">
        <f t="shared" si="27"/>
        <v>55620962</v>
      </c>
      <c r="EV7" s="56">
        <f t="shared" si="27"/>
        <v>57155394</v>
      </c>
      <c r="EW7" s="56">
        <f t="shared" si="27"/>
        <v>58042153</v>
      </c>
      <c r="EX7" s="56">
        <f t="shared" si="27"/>
        <v>58985932</v>
      </c>
      <c r="EY7" s="56"/>
    </row>
    <row r="8" spans="1:155" s="57" customFormat="1">
      <c r="A8" s="38"/>
      <c r="B8" s="58">
        <v>2021</v>
      </c>
      <c r="C8" s="58">
        <v>142051</v>
      </c>
      <c r="D8" s="58">
        <v>46</v>
      </c>
      <c r="E8" s="58">
        <v>6</v>
      </c>
      <c r="F8" s="58">
        <v>0</v>
      </c>
      <c r="G8" s="58">
        <v>1</v>
      </c>
      <c r="H8" s="58" t="s">
        <v>164</v>
      </c>
      <c r="I8" s="58" t="s">
        <v>165</v>
      </c>
      <c r="J8" s="58" t="s">
        <v>166</v>
      </c>
      <c r="K8" s="58" t="s">
        <v>167</v>
      </c>
      <c r="L8" s="58" t="s">
        <v>168</v>
      </c>
      <c r="M8" s="58" t="s">
        <v>169</v>
      </c>
      <c r="N8" s="58" t="s">
        <v>170</v>
      </c>
      <c r="O8" s="58" t="s">
        <v>171</v>
      </c>
      <c r="P8" s="58" t="s">
        <v>172</v>
      </c>
      <c r="Q8" s="59">
        <v>35</v>
      </c>
      <c r="R8" s="58" t="s">
        <v>173</v>
      </c>
      <c r="S8" s="58" t="s">
        <v>174</v>
      </c>
      <c r="T8" s="58" t="s">
        <v>175</v>
      </c>
      <c r="U8" s="59">
        <v>443053</v>
      </c>
      <c r="V8" s="59">
        <v>57595</v>
      </c>
      <c r="W8" s="58" t="s">
        <v>176</v>
      </c>
      <c r="X8" s="58" t="s">
        <v>176</v>
      </c>
      <c r="Y8" s="60" t="s">
        <v>177</v>
      </c>
      <c r="Z8" s="59">
        <v>530</v>
      </c>
      <c r="AA8" s="59" t="s">
        <v>39</v>
      </c>
      <c r="AB8" s="59" t="s">
        <v>39</v>
      </c>
      <c r="AC8" s="59" t="s">
        <v>39</v>
      </c>
      <c r="AD8" s="59">
        <v>6</v>
      </c>
      <c r="AE8" s="59">
        <v>536</v>
      </c>
      <c r="AF8" s="59">
        <v>530</v>
      </c>
      <c r="AG8" s="59" t="s">
        <v>39</v>
      </c>
      <c r="AH8" s="59">
        <v>530</v>
      </c>
      <c r="AI8" s="61">
        <v>98.8</v>
      </c>
      <c r="AJ8" s="61">
        <v>99.6</v>
      </c>
      <c r="AK8" s="61">
        <v>95.6</v>
      </c>
      <c r="AL8" s="61">
        <v>100.9</v>
      </c>
      <c r="AM8" s="61">
        <v>106.3</v>
      </c>
      <c r="AN8" s="61">
        <v>100.1</v>
      </c>
      <c r="AO8" s="61">
        <v>100</v>
      </c>
      <c r="AP8" s="61">
        <v>99.2</v>
      </c>
      <c r="AQ8" s="61">
        <v>102.9</v>
      </c>
      <c r="AR8" s="61">
        <v>106.1</v>
      </c>
      <c r="AS8" s="61">
        <v>106.2</v>
      </c>
      <c r="AT8" s="61">
        <v>96.7</v>
      </c>
      <c r="AU8" s="61">
        <v>97.6</v>
      </c>
      <c r="AV8" s="61">
        <v>94.6</v>
      </c>
      <c r="AW8" s="61">
        <v>88.7</v>
      </c>
      <c r="AX8" s="61">
        <v>93.1</v>
      </c>
      <c r="AY8" s="61">
        <v>94</v>
      </c>
      <c r="AZ8" s="61">
        <v>94.1</v>
      </c>
      <c r="BA8" s="61">
        <v>93.7</v>
      </c>
      <c r="BB8" s="61">
        <v>88.7</v>
      </c>
      <c r="BC8" s="61">
        <v>90.6</v>
      </c>
      <c r="BD8" s="61">
        <v>86.6</v>
      </c>
      <c r="BE8" s="62">
        <v>17.2</v>
      </c>
      <c r="BF8" s="62">
        <v>19.7</v>
      </c>
      <c r="BG8" s="62">
        <v>25.2</v>
      </c>
      <c r="BH8" s="62">
        <v>26.5</v>
      </c>
      <c r="BI8" s="62">
        <v>18.7</v>
      </c>
      <c r="BJ8" s="62">
        <v>34.9</v>
      </c>
      <c r="BK8" s="62">
        <v>32.6</v>
      </c>
      <c r="BL8" s="62">
        <v>27</v>
      </c>
      <c r="BM8" s="62">
        <v>34.200000000000003</v>
      </c>
      <c r="BN8" s="62">
        <v>29.2</v>
      </c>
      <c r="BO8" s="62">
        <v>70.7</v>
      </c>
      <c r="BP8" s="61">
        <v>89.1</v>
      </c>
      <c r="BQ8" s="61">
        <v>88.9</v>
      </c>
      <c r="BR8" s="61">
        <v>87.1</v>
      </c>
      <c r="BS8" s="61">
        <v>76</v>
      </c>
      <c r="BT8" s="61">
        <v>77.8</v>
      </c>
      <c r="BU8" s="61">
        <v>79.900000000000006</v>
      </c>
      <c r="BV8" s="61">
        <v>80.2</v>
      </c>
      <c r="BW8" s="61">
        <v>79.8</v>
      </c>
      <c r="BX8" s="61">
        <v>70.599999999999994</v>
      </c>
      <c r="BY8" s="61">
        <v>71.400000000000006</v>
      </c>
      <c r="BZ8" s="61">
        <v>67.099999999999994</v>
      </c>
      <c r="CA8" s="62">
        <v>67258</v>
      </c>
      <c r="CB8" s="62">
        <v>70652</v>
      </c>
      <c r="CC8" s="62">
        <v>71102</v>
      </c>
      <c r="CD8" s="62">
        <v>76567</v>
      </c>
      <c r="CE8" s="62">
        <v>81197</v>
      </c>
      <c r="CF8" s="62">
        <v>66228</v>
      </c>
      <c r="CG8" s="62">
        <v>68751</v>
      </c>
      <c r="CH8" s="62">
        <v>70630</v>
      </c>
      <c r="CI8" s="62">
        <v>75766</v>
      </c>
      <c r="CJ8" s="62">
        <v>79610</v>
      </c>
      <c r="CK8" s="61">
        <v>59287</v>
      </c>
      <c r="CL8" s="62">
        <v>15086</v>
      </c>
      <c r="CM8" s="62">
        <v>15471</v>
      </c>
      <c r="CN8" s="62">
        <v>16927</v>
      </c>
      <c r="CO8" s="62">
        <v>18349</v>
      </c>
      <c r="CP8" s="62">
        <v>18652</v>
      </c>
      <c r="CQ8" s="62">
        <v>18393</v>
      </c>
      <c r="CR8" s="62">
        <v>19207</v>
      </c>
      <c r="CS8" s="62">
        <v>20687</v>
      </c>
      <c r="CT8" s="62">
        <v>22637</v>
      </c>
      <c r="CU8" s="62">
        <v>23244</v>
      </c>
      <c r="CV8" s="61">
        <v>17202</v>
      </c>
      <c r="CW8" s="62">
        <v>48</v>
      </c>
      <c r="CX8" s="62">
        <v>47.1</v>
      </c>
      <c r="CY8" s="62">
        <v>48.5</v>
      </c>
      <c r="CZ8" s="62">
        <v>57.8</v>
      </c>
      <c r="DA8" s="62">
        <v>53.7</v>
      </c>
      <c r="DB8" s="62">
        <v>48.7</v>
      </c>
      <c r="DC8" s="62">
        <v>48.3</v>
      </c>
      <c r="DD8" s="62">
        <v>47.7</v>
      </c>
      <c r="DE8" s="62">
        <v>51.8</v>
      </c>
      <c r="DF8" s="62">
        <v>49.6</v>
      </c>
      <c r="DG8" s="62">
        <v>56.4</v>
      </c>
      <c r="DH8" s="62">
        <v>26.4</v>
      </c>
      <c r="DI8" s="62">
        <v>25.9</v>
      </c>
      <c r="DJ8" s="62">
        <v>27.8</v>
      </c>
      <c r="DK8" s="62">
        <v>27.8</v>
      </c>
      <c r="DL8" s="62">
        <v>27.3</v>
      </c>
      <c r="DM8" s="62">
        <v>27.8</v>
      </c>
      <c r="DN8" s="62">
        <v>28.1</v>
      </c>
      <c r="DO8" s="62">
        <v>29.2</v>
      </c>
      <c r="DP8" s="62">
        <v>29</v>
      </c>
      <c r="DQ8" s="62">
        <v>29.2</v>
      </c>
      <c r="DR8" s="62">
        <v>24.8</v>
      </c>
      <c r="DS8" s="61">
        <v>40.200000000000003</v>
      </c>
      <c r="DT8" s="61">
        <v>42.1</v>
      </c>
      <c r="DU8" s="61">
        <v>44.6</v>
      </c>
      <c r="DV8" s="61">
        <v>47.2</v>
      </c>
      <c r="DW8" s="61">
        <v>50.9</v>
      </c>
      <c r="DX8" s="61">
        <v>52</v>
      </c>
      <c r="DY8" s="61">
        <v>52.5</v>
      </c>
      <c r="DZ8" s="61">
        <v>52.5</v>
      </c>
      <c r="EA8" s="61">
        <v>54</v>
      </c>
      <c r="EB8" s="61">
        <v>55.4</v>
      </c>
      <c r="EC8" s="61">
        <v>56</v>
      </c>
      <c r="ED8" s="61">
        <v>64.7</v>
      </c>
      <c r="EE8" s="61">
        <v>67.599999999999994</v>
      </c>
      <c r="EF8" s="61">
        <v>68.3</v>
      </c>
      <c r="EG8" s="61">
        <v>68</v>
      </c>
      <c r="EH8" s="61">
        <v>69.900000000000006</v>
      </c>
      <c r="EI8" s="61">
        <v>66</v>
      </c>
      <c r="EJ8" s="61">
        <v>67.099999999999994</v>
      </c>
      <c r="EK8" s="61">
        <v>67.900000000000006</v>
      </c>
      <c r="EL8" s="61">
        <v>69.2</v>
      </c>
      <c r="EM8" s="61">
        <v>70.8</v>
      </c>
      <c r="EN8" s="61">
        <v>70.7</v>
      </c>
      <c r="EO8" s="62">
        <v>47173276</v>
      </c>
      <c r="EP8" s="62">
        <v>48482987</v>
      </c>
      <c r="EQ8" s="62">
        <v>49861323</v>
      </c>
      <c r="ER8" s="62">
        <v>50256317</v>
      </c>
      <c r="ES8" s="62">
        <v>50641851</v>
      </c>
      <c r="ET8" s="62">
        <v>53351028</v>
      </c>
      <c r="EU8" s="62">
        <v>55620962</v>
      </c>
      <c r="EV8" s="62">
        <v>57155394</v>
      </c>
      <c r="EW8" s="62">
        <v>58042153</v>
      </c>
      <c r="EX8" s="62">
        <v>58985932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178</v>
      </c>
      <c r="C10" s="67" t="s">
        <v>179</v>
      </c>
      <c r="D10" s="67" t="s">
        <v>180</v>
      </c>
      <c r="E10" s="67" t="s">
        <v>181</v>
      </c>
      <c r="F10" s="67" t="s">
        <v>182</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2023-01-19T00:56:04Z</cp:lastPrinted>
  <dcterms:created xsi:type="dcterms:W3CDTF">2022-12-01T02:21:02Z</dcterms:created>
  <dcterms:modified xsi:type="dcterms:W3CDTF">2023-02-14T06:02:59Z</dcterms:modified>
  <cp:category/>
</cp:coreProperties>
</file>