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11_公表\03_公表データ\06_鎌倉市〇　下水道\"/>
    </mc:Choice>
  </mc:AlternateContent>
  <workbookProtection workbookAlgorithmName="SHA-512" workbookHashValue="oIyMkPE/ocK+xP/LlREJ8cWVJc+ZNrn4HzE27Q5YhcR9qsUELDYL1mbAkYmjqatTdoXshwX9ZqGyK1OhjWpBvg==" workbookSaltValue="O2hmxo1k8VxDEu5imygGWg==" workbookSpinCount="100000" lockStructure="1"/>
  <bookViews>
    <workbookView xWindow="0" yWindow="0" windowWidth="15360" windowHeight="7632"/>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S6" i="5"/>
  <c r="R6" i="5"/>
  <c r="Q6" i="5"/>
  <c r="P6" i="5"/>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H85" i="4"/>
  <c r="G85" i="4"/>
  <c r="BB10" i="4"/>
  <c r="AT10" i="4"/>
  <c r="AD10" i="4"/>
  <c r="W10" i="4"/>
  <c r="P10" i="4"/>
  <c r="I10" i="4"/>
  <c r="BB8" i="4"/>
  <c r="AT8" i="4"/>
  <c r="AL8" i="4"/>
  <c r="AD8" i="4"/>
  <c r="W8" i="4"/>
  <c r="P8" i="4"/>
  <c r="B8" i="4"/>
  <c r="B6" i="4"/>
</calcChain>
</file>

<file path=xl/sharedStrings.xml><?xml version="1.0" encoding="utf-8"?>
<sst xmlns="http://schemas.openxmlformats.org/spreadsheetml/2006/main" count="275" uniqueCount="118">
  <si>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</si>
  <si>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</si>
  <si>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</si>
  <si>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</si>
  <si>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</si>
  <si>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</si>
  <si>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</si>
  <si>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</si>
  <si>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</si>
  <si>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</si>
  <si>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</si>
  <si>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</si>
  <si>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</si>
  <si>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</si>
  <si>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</si>
  <si>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</si>
  <si>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</si>
  <si>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</si>
  <si>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</si>
  <si>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</si>
  <si>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</si>
  <si>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</si>
  <si>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</si>
  <si>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</si>
  <si>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</si>
  <si>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</si>
  <si>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</si>
  <si>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</si>
  <si>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</si>
  <si>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</si>
  <si>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</si>
  <si>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</si>
  <si>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</si>
  <si>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</si>
  <si>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</si>
  <si>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</si>
  <si>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</si>
  <si>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</si>
  <si>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</si>
  <si>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</si>
  <si>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</si>
  <si>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</si>
  <si>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</si>
  <si>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</si>
  <si>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</si>
  <si>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</si>
  <si>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</si>
  <si>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</si>
  <si>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</si>
  <si>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</si>
  <si>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</si>
  <si>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</si>
  <si>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</si>
  <si>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</si>
  <si>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</si>
  <si>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</si>
  <si>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</si>
  <si>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</si>
  <si>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</si>
  <si>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</si>
  <si>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</si>
  <si>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</si>
  <si>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</si>
  <si>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</si>
  <si>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</si>
  <si>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</si>
  <si>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</si>
  <si>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</si>
  <si>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</si>
  <si>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</si>
  <si>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</si>
  <si>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</si>
  <si>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</si>
  <si>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</si>
  <si>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</si>
  <si>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</si>
  <si>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</si>
  <si>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</si>
  <si>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</si>
  <si>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</si>
  <si>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</si>
  <si>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</si>
  <si>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</si>
  <si>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</si>
  <si>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</si>
  <si>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</si>
  <si>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</si>
  <si>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</si>
  <si>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</si>
  <si>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</si>
  <si>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</si>
  <si>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</si>
  <si>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</si>
  <si>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</si>
  <si>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</si>
  <si>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</si>
  <si>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鎌倉市</t>
  </si>
  <si>
    <t>法適用</t>
  </si>
  <si>
    <t>下水道事業</t>
  </si>
  <si>
    <t>公共下水道</t>
  </si>
  <si>
    <t>Ac1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</si>
  <si>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</si>
  <si>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</si>
  <si>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</si>
  <si>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</si>
  <si>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</si>
  <si>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</si>
  <si>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</si>
  <si>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</si>
  <si>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</si>
  <si>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</si>
  <si>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</si>
  <si>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</si>
  <si>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</si>
  <si>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</si>
  <si>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令和元年度から地方公営企業法の一部（財務規定等）を適用し、３回目の決算となりました。
　経常収支比率は継続して100％を超えていますが、漸減しています。また、経費回収率も、令和２年度に比べて微減しました。これらの要因の１つとして、経常収益の根幹である下水道使用料について、平成25年度以降改定を行っていないことが考えられますが、令和５年４月から、国が最低限の目安として示す１㎥当たり150円まで引き上げることが決定しています。
　累積欠損金比率は、０％を継続しています。
　流動比率は、過去に借り入れた企業債の償還金が高額となっているため低い状況が続いていますが、企業債の償還が進み、改善してきました。
　企業債残高対事業規模比率は、類似団体平均値に近い水準まで低下しました。
　類似団体平均値と比較すると、汚水処理原価は高い水準にあり、施設利用率は低い水準にあります。これらは、昭和30年頃からの急速な人口増加による河川の水質汚濁等を契機に早期の公共下水道の普及を目指し整備を行ってきたこと、地形的制約等により下水道終末処理場２か所、汚水中継ポンプ場７か所及び汚水低地排水ポンプ場57か所を有していることが要因となっています。
　水洗化率は、類似団体平均値と同水準となっています。個別訪問による啓発活動や多角的な広報活動により、積極的に普及促進を行っており、さらなる水洗化率の向上を図っています。</t>
    <rPh sb="1" eb="3">
      <t>レイワ</t>
    </rPh>
    <rPh sb="3" eb="5">
      <t>ガンネン</t>
    </rPh>
    <rPh sb="5" eb="6">
      <t>ド</t>
    </rPh>
    <rPh sb="8" eb="10">
      <t>チホウ</t>
    </rPh>
    <rPh sb="10" eb="12">
      <t>コウエイ</t>
    </rPh>
    <rPh sb="12" eb="14">
      <t>キギョウ</t>
    </rPh>
    <rPh sb="14" eb="15">
      <t>ホウ</t>
    </rPh>
    <rPh sb="16" eb="18">
      <t>イチブ</t>
    </rPh>
    <rPh sb="19" eb="21">
      <t>ザイム</t>
    </rPh>
    <rPh sb="21" eb="23">
      <t>キテイ</t>
    </rPh>
    <rPh sb="23" eb="24">
      <t>ナド</t>
    </rPh>
    <rPh sb="26" eb="28">
      <t>テキヨウ</t>
    </rPh>
    <rPh sb="31" eb="33">
      <t>カイメ</t>
    </rPh>
    <rPh sb="34" eb="36">
      <t>ケッサン</t>
    </rPh>
    <rPh sb="45" eb="47">
      <t>ケイジョウ</t>
    </rPh>
    <rPh sb="47" eb="49">
      <t>シュウシ</t>
    </rPh>
    <rPh sb="49" eb="51">
      <t>ヒリツ</t>
    </rPh>
    <rPh sb="52" eb="54">
      <t>ケイゾク</t>
    </rPh>
    <rPh sb="61" eb="62">
      <t>コ</t>
    </rPh>
    <rPh sb="69" eb="71">
      <t>ザンゲン</t>
    </rPh>
    <rPh sb="80" eb="82">
      <t>ケイヒ</t>
    </rPh>
    <rPh sb="82" eb="84">
      <t>カイシュウ</t>
    </rPh>
    <rPh sb="84" eb="85">
      <t>リツ</t>
    </rPh>
    <rPh sb="87" eb="89">
      <t>レイワ</t>
    </rPh>
    <rPh sb="90" eb="92">
      <t>ネンド</t>
    </rPh>
    <rPh sb="93" eb="94">
      <t>クラ</t>
    </rPh>
    <rPh sb="96" eb="98">
      <t>ビゲン</t>
    </rPh>
    <rPh sb="107" eb="109">
      <t>ヨウイン</t>
    </rPh>
    <rPh sb="116" eb="118">
      <t>ケイジョウ</t>
    </rPh>
    <rPh sb="118" eb="120">
      <t>シュウエキ</t>
    </rPh>
    <rPh sb="121" eb="123">
      <t>コンカン</t>
    </rPh>
    <rPh sb="126" eb="129">
      <t>ゲスイドウ</t>
    </rPh>
    <rPh sb="129" eb="132">
      <t>シヨウリョウ</t>
    </rPh>
    <rPh sb="137" eb="139">
      <t>ヘイセイ</t>
    </rPh>
    <rPh sb="141" eb="143">
      <t>ネンド</t>
    </rPh>
    <rPh sb="143" eb="145">
      <t>イコウ</t>
    </rPh>
    <rPh sb="145" eb="147">
      <t>カイテイ</t>
    </rPh>
    <rPh sb="148" eb="149">
      <t>オコナ</t>
    </rPh>
    <rPh sb="157" eb="158">
      <t>カンガ</t>
    </rPh>
    <rPh sb="206" eb="208">
      <t>ケッテイ</t>
    </rPh>
    <rPh sb="216" eb="218">
      <t>ルイセキ</t>
    </rPh>
    <rPh sb="218" eb="220">
      <t>ケッソン</t>
    </rPh>
    <rPh sb="220" eb="221">
      <t>キン</t>
    </rPh>
    <rPh sb="221" eb="223">
      <t>ヒリツ</t>
    </rPh>
    <rPh sb="228" eb="230">
      <t>ケイゾク</t>
    </rPh>
    <rPh sb="238" eb="240">
      <t>リュウドウ</t>
    </rPh>
    <rPh sb="240" eb="242">
      <t>ヒリツ</t>
    </rPh>
    <rPh sb="244" eb="246">
      <t>カコ</t>
    </rPh>
    <rPh sb="247" eb="248">
      <t>カ</t>
    </rPh>
    <rPh sb="249" eb="250">
      <t>イ</t>
    </rPh>
    <rPh sb="252" eb="254">
      <t>キギョウ</t>
    </rPh>
    <rPh sb="254" eb="255">
      <t>サイ</t>
    </rPh>
    <rPh sb="256" eb="258">
      <t>ショウカン</t>
    </rPh>
    <rPh sb="258" eb="259">
      <t>キン</t>
    </rPh>
    <rPh sb="260" eb="262">
      <t>コウガク</t>
    </rPh>
    <rPh sb="270" eb="271">
      <t>ヒク</t>
    </rPh>
    <rPh sb="272" eb="274">
      <t>ジョウキョウ</t>
    </rPh>
    <rPh sb="275" eb="276">
      <t>ツヅ</t>
    </rPh>
    <rPh sb="283" eb="285">
      <t>キギョウ</t>
    </rPh>
    <rPh sb="285" eb="286">
      <t>サイ</t>
    </rPh>
    <rPh sb="287" eb="289">
      <t>ショウカン</t>
    </rPh>
    <rPh sb="290" eb="291">
      <t>スス</t>
    </rPh>
    <rPh sb="293" eb="295">
      <t>カイゼン</t>
    </rPh>
    <rPh sb="378" eb="380">
      <t>スイジュン</t>
    </rPh>
    <rPh sb="391" eb="393">
      <t>ショウワ</t>
    </rPh>
    <rPh sb="395" eb="396">
      <t>ネン</t>
    </rPh>
    <rPh sb="396" eb="397">
      <t>コロ</t>
    </rPh>
    <rPh sb="400" eb="402">
      <t>キュウソク</t>
    </rPh>
    <rPh sb="403" eb="405">
      <t>ジンコウ</t>
    </rPh>
    <rPh sb="405" eb="407">
      <t>ゾウカ</t>
    </rPh>
    <rPh sb="410" eb="412">
      <t>カセン</t>
    </rPh>
    <rPh sb="413" eb="415">
      <t>スイシツ</t>
    </rPh>
    <rPh sb="415" eb="417">
      <t>オダク</t>
    </rPh>
    <rPh sb="417" eb="418">
      <t>ナド</t>
    </rPh>
    <rPh sb="419" eb="421">
      <t>ケイキ</t>
    </rPh>
    <rPh sb="422" eb="424">
      <t>ソウキ</t>
    </rPh>
    <rPh sb="425" eb="427">
      <t>コウキョウ</t>
    </rPh>
    <rPh sb="427" eb="430">
      <t>ゲスイドウ</t>
    </rPh>
    <rPh sb="431" eb="433">
      <t>フキュウ</t>
    </rPh>
    <rPh sb="434" eb="436">
      <t>メザ</t>
    </rPh>
    <rPh sb="437" eb="439">
      <t>セイビ</t>
    </rPh>
    <rPh sb="440" eb="441">
      <t>オコナ</t>
    </rPh>
    <rPh sb="448" eb="451">
      <t>チケイテキ</t>
    </rPh>
    <rPh sb="451" eb="453">
      <t>セイヤク</t>
    </rPh>
    <rPh sb="453" eb="454">
      <t>ナド</t>
    </rPh>
    <rPh sb="457" eb="460">
      <t>ゲスイドウ</t>
    </rPh>
    <rPh sb="460" eb="462">
      <t>シュウマツ</t>
    </rPh>
    <rPh sb="462" eb="465">
      <t>ショリジョウ</t>
    </rPh>
    <rPh sb="467" eb="468">
      <t>ショ</t>
    </rPh>
    <rPh sb="469" eb="471">
      <t>オスイ</t>
    </rPh>
    <rPh sb="471" eb="473">
      <t>チュウケイ</t>
    </rPh>
    <rPh sb="476" eb="477">
      <t>ジョウ</t>
    </rPh>
    <rPh sb="479" eb="480">
      <t>ショ</t>
    </rPh>
    <rPh sb="480" eb="481">
      <t>オヨ</t>
    </rPh>
    <rPh sb="482" eb="484">
      <t>オスイ</t>
    </rPh>
    <rPh sb="484" eb="486">
      <t>テイチ</t>
    </rPh>
    <rPh sb="486" eb="488">
      <t>ハイスイ</t>
    </rPh>
    <rPh sb="491" eb="492">
      <t>ジョウ</t>
    </rPh>
    <rPh sb="495" eb="496">
      <t>ショ</t>
    </rPh>
    <rPh sb="497" eb="498">
      <t>ユウ</t>
    </rPh>
    <rPh sb="505" eb="507">
      <t>ヨウイン</t>
    </rPh>
    <rPh sb="517" eb="520">
      <t>スイセンカ</t>
    </rPh>
    <rPh sb="520" eb="521">
      <t>リツ</t>
    </rPh>
    <rPh sb="523" eb="525">
      <t>ルイジ</t>
    </rPh>
    <rPh sb="525" eb="527">
      <t>ダンタイ</t>
    </rPh>
    <rPh sb="527" eb="530">
      <t>ヘイキンチ</t>
    </rPh>
    <rPh sb="531" eb="532">
      <t>オナ</t>
    </rPh>
    <rPh sb="532" eb="534">
      <t>スイジュン</t>
    </rPh>
    <rPh sb="542" eb="544">
      <t>コベツ</t>
    </rPh>
    <rPh sb="544" eb="546">
      <t>ホウモン</t>
    </rPh>
    <rPh sb="549" eb="551">
      <t>ケイハツ</t>
    </rPh>
    <rPh sb="551" eb="553">
      <t>カツドウ</t>
    </rPh>
    <rPh sb="554" eb="557">
      <t>タカクテキ</t>
    </rPh>
    <rPh sb="588" eb="589">
      <t>リツ</t>
    </rPh>
    <phoneticPr fontId="4"/>
  </si>
  <si>
    <t>　本市の汚水管渠は、昭和33年度から工事着手しており、老朽化が進んでいます。管渠老朽化率は、類似団体平均値及び全国平均値より高い水準にあり、かつ、年々上昇しています。
　令和３年度の管渠改善率は０％ですが、平成31年３月に策定した鎌倉市下水道ストックマネジメント計画に基づき、老朽化したマンホール蓋の更新と緊急輸送路に敷設されている管渠の改築工事の実施設計を行いました。
　令和４年度から令和８年度までは、緊急輸送路及び軌道下に設置されている老朽化が進行している管渠について改築を予定しています。</t>
    <rPh sb="1" eb="3">
      <t>ホンシ</t>
    </rPh>
    <rPh sb="4" eb="6">
      <t>オスイ</t>
    </rPh>
    <rPh sb="6" eb="8">
      <t>カンキョ</t>
    </rPh>
    <rPh sb="10" eb="12">
      <t>ショウワ</t>
    </rPh>
    <rPh sb="14" eb="16">
      <t>ネンド</t>
    </rPh>
    <rPh sb="18" eb="20">
      <t>コウジ</t>
    </rPh>
    <rPh sb="20" eb="22">
      <t>チャクシュ</t>
    </rPh>
    <rPh sb="27" eb="30">
      <t>ロウキュウカ</t>
    </rPh>
    <rPh sb="31" eb="32">
      <t>スス</t>
    </rPh>
    <rPh sb="38" eb="40">
      <t>カンキョ</t>
    </rPh>
    <rPh sb="40" eb="43">
      <t>ロウキュウカ</t>
    </rPh>
    <rPh sb="43" eb="44">
      <t>リツ</t>
    </rPh>
    <rPh sb="46" eb="48">
      <t>ルイジ</t>
    </rPh>
    <rPh sb="48" eb="50">
      <t>ダンタイ</t>
    </rPh>
    <rPh sb="50" eb="53">
      <t>ヘイキンチ</t>
    </rPh>
    <rPh sb="53" eb="54">
      <t>オヨ</t>
    </rPh>
    <rPh sb="55" eb="57">
      <t>ゼンコク</t>
    </rPh>
    <rPh sb="57" eb="60">
      <t>ヘイキンチ</t>
    </rPh>
    <rPh sb="62" eb="63">
      <t>タカ</t>
    </rPh>
    <rPh sb="64" eb="66">
      <t>スイジュン</t>
    </rPh>
    <rPh sb="73" eb="75">
      <t>ネンネン</t>
    </rPh>
    <rPh sb="75" eb="77">
      <t>ジョウショウ</t>
    </rPh>
    <rPh sb="85" eb="87">
      <t>レイワ</t>
    </rPh>
    <rPh sb="88" eb="90">
      <t>ネンド</t>
    </rPh>
    <rPh sb="91" eb="93">
      <t>カンキョ</t>
    </rPh>
    <rPh sb="93" eb="95">
      <t>カイゼン</t>
    </rPh>
    <rPh sb="95" eb="96">
      <t>リツ</t>
    </rPh>
    <rPh sb="103" eb="105">
      <t>ヘイセイ</t>
    </rPh>
    <rPh sb="107" eb="108">
      <t>ネン</t>
    </rPh>
    <rPh sb="109" eb="110">
      <t>ガツ</t>
    </rPh>
    <rPh sb="111" eb="113">
      <t>サクテイ</t>
    </rPh>
    <rPh sb="115" eb="118">
      <t>カマクラシ</t>
    </rPh>
    <rPh sb="118" eb="121">
      <t>ゲスイドウ</t>
    </rPh>
    <rPh sb="131" eb="133">
      <t>ケイカク</t>
    </rPh>
    <rPh sb="134" eb="135">
      <t>モト</t>
    </rPh>
    <rPh sb="138" eb="141">
      <t>ロウキュウカ</t>
    </rPh>
    <rPh sb="148" eb="149">
      <t>フタ</t>
    </rPh>
    <rPh sb="150" eb="152">
      <t>コウシン</t>
    </rPh>
    <rPh sb="153" eb="155">
      <t>キンキュウ</t>
    </rPh>
    <rPh sb="155" eb="158">
      <t>ユソウロ</t>
    </rPh>
    <rPh sb="159" eb="161">
      <t>フセツ</t>
    </rPh>
    <rPh sb="166" eb="168">
      <t>カンキョ</t>
    </rPh>
    <rPh sb="169" eb="171">
      <t>カイチク</t>
    </rPh>
    <rPh sb="171" eb="173">
      <t>コウジ</t>
    </rPh>
    <rPh sb="174" eb="176">
      <t>ジッシ</t>
    </rPh>
    <rPh sb="176" eb="178">
      <t>セッケイ</t>
    </rPh>
    <rPh sb="179" eb="180">
      <t>オコナ</t>
    </rPh>
    <rPh sb="187" eb="189">
      <t>レイワ</t>
    </rPh>
    <rPh sb="190" eb="192">
      <t>ネンド</t>
    </rPh>
    <rPh sb="194" eb="196">
      <t>レイワ</t>
    </rPh>
    <rPh sb="197" eb="198">
      <t>ネン</t>
    </rPh>
    <rPh sb="198" eb="199">
      <t>ド</t>
    </rPh>
    <rPh sb="203" eb="205">
      <t>キンキュウ</t>
    </rPh>
    <rPh sb="205" eb="208">
      <t>ユソウロ</t>
    </rPh>
    <rPh sb="208" eb="209">
      <t>オヨ</t>
    </rPh>
    <rPh sb="210" eb="212">
      <t>キドウ</t>
    </rPh>
    <rPh sb="212" eb="213">
      <t>シタ</t>
    </rPh>
    <rPh sb="214" eb="216">
      <t>セッチ</t>
    </rPh>
    <rPh sb="221" eb="224">
      <t>ロウキュウカ</t>
    </rPh>
    <rPh sb="225" eb="227">
      <t>シンコウ</t>
    </rPh>
    <rPh sb="231" eb="233">
      <t>カンキョ</t>
    </rPh>
    <rPh sb="237" eb="239">
      <t>カイチク</t>
    </rPh>
    <rPh sb="240" eb="242">
      <t>ヨテイ</t>
    </rPh>
    <phoneticPr fontId="4"/>
  </si>
  <si>
    <t>　令和３年３月に策定した鎌倉市公共下水道経営戦略では、下水道施設の管理を、「事後保全型管理」から「予防保全型管理」に切り替えること、経営を健全化することを経営の基本方針の一部として掲げています。
　老朽化が進んでいる下水道施設については、鎌倉市下水道ストックマネジメント計画等に基づき、予防保全型の管理への移行を進め、更新費用の圧縮と平準化を目指します。
　経営の健全化については、経常収益の根幹である下水道使用料を令和５年４月から改定しますが、電気料金、資材価格等の高騰が経費に与える影響も懸念され、経常収支比率、流動比率及び経費回収率の改善が図られるか否か、予断を許さない状況です。
　今後も、事業運営の一層の効率化を図りながら、経営戦略の基本方針に則った経営を行っていきます。</t>
    <rPh sb="137" eb="138">
      <t>ナド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</si>
</sst>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formatCode="#,##0.00;&quot;△&quot;#,##0.00">
                  <c:v>0</c:v>
                </c:pt>
                <c:pt idx="3">
                  <c:v>0.02</c:v>
                </c:pt>
                <c:pt idx="4" formatCode="#,##0.00;&quot;△&quot;#,##0.00">
                  <c:v>0</c:v>
                </c:pt>
              </c:numCache>
            </c:numRef>
          </c:val>
          <c:extLst>
            <c:ext xmlns:c16="http://schemas.microsoft.com/office/drawing/2014/chart" uri="{C3380CC4-5D6E-409C-BE32-E72D297353CC}">
              <c16:uniqueId val="{00000000-3B31-462F-A04B-B6933257C8B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0.19</c:v>
                </c:pt>
                <c:pt idx="3">
                  <c:v>0.19</c:v>
                </c:pt>
                <c:pt idx="4">
                  <c:v>0.19</c:v>
                </c:pt>
              </c:numCache>
            </c:numRef>
          </c:val>
          <c:smooth val="0"/>
          <c:extLst>
            <c:ext xmlns:c16="http://schemas.microsoft.com/office/drawing/2014/chart" uri="{C3380CC4-5D6E-409C-BE32-E72D297353CC}">
              <c16:uniqueId val="{00000001-3B31-462F-A04B-B6933257C8B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54.89</c:v>
                </c:pt>
                <c:pt idx="3">
                  <c:v>56.04</c:v>
                </c:pt>
                <c:pt idx="4">
                  <c:v>56.68</c:v>
                </c:pt>
              </c:numCache>
            </c:numRef>
          </c:val>
          <c:extLst>
            <c:ext xmlns:c16="http://schemas.microsoft.com/office/drawing/2014/chart" uri="{C3380CC4-5D6E-409C-BE32-E72D297353CC}">
              <c16:uniqueId val="{00000000-C6CB-4BBD-85F9-7E91EB0C465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61.32</c:v>
                </c:pt>
                <c:pt idx="3">
                  <c:v>61.7</c:v>
                </c:pt>
                <c:pt idx="4">
                  <c:v>63.04</c:v>
                </c:pt>
              </c:numCache>
            </c:numRef>
          </c:val>
          <c:smooth val="0"/>
          <c:extLst>
            <c:ext xmlns:c16="http://schemas.microsoft.com/office/drawing/2014/chart" uri="{C3380CC4-5D6E-409C-BE32-E72D297353CC}">
              <c16:uniqueId val="{00000001-C6CB-4BBD-85F9-7E91EB0C465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93.51</c:v>
                </c:pt>
                <c:pt idx="3">
                  <c:v>93.51</c:v>
                </c:pt>
                <c:pt idx="4">
                  <c:v>93.57</c:v>
                </c:pt>
              </c:numCache>
            </c:numRef>
          </c:val>
          <c:extLst>
            <c:ext xmlns:c16="http://schemas.microsoft.com/office/drawing/2014/chart" uri="{C3380CC4-5D6E-409C-BE32-E72D297353CC}">
              <c16:uniqueId val="{00000000-CA81-40BC-A76A-D72870EC6A6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94.58</c:v>
                </c:pt>
                <c:pt idx="3">
                  <c:v>94.56</c:v>
                </c:pt>
                <c:pt idx="4">
                  <c:v>94.75</c:v>
                </c:pt>
              </c:numCache>
            </c:numRef>
          </c:val>
          <c:smooth val="0"/>
          <c:extLst>
            <c:ext xmlns:c16="http://schemas.microsoft.com/office/drawing/2014/chart" uri="{C3380CC4-5D6E-409C-BE32-E72D297353CC}">
              <c16:uniqueId val="{00000001-CA81-40BC-A76A-D72870EC6A6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112.06</c:v>
                </c:pt>
                <c:pt idx="3">
                  <c:v>108.53</c:v>
                </c:pt>
                <c:pt idx="4">
                  <c:v>104.95</c:v>
                </c:pt>
              </c:numCache>
            </c:numRef>
          </c:val>
          <c:extLst>
            <c:ext xmlns:c16="http://schemas.microsoft.com/office/drawing/2014/chart" uri="{C3380CC4-5D6E-409C-BE32-E72D297353CC}">
              <c16:uniqueId val="{00000000-B63C-484A-940C-2A91C7BEC14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107.03</c:v>
                </c:pt>
                <c:pt idx="3">
                  <c:v>106.55</c:v>
                </c:pt>
                <c:pt idx="4">
                  <c:v>106.01</c:v>
                </c:pt>
              </c:numCache>
            </c:numRef>
          </c:val>
          <c:smooth val="0"/>
          <c:extLst>
            <c:ext xmlns:c16="http://schemas.microsoft.com/office/drawing/2014/chart" uri="{C3380CC4-5D6E-409C-BE32-E72D297353CC}">
              <c16:uniqueId val="{00000001-B63C-484A-940C-2A91C7BEC14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4.71</c:v>
                </c:pt>
                <c:pt idx="3">
                  <c:v>9.3000000000000007</c:v>
                </c:pt>
                <c:pt idx="4">
                  <c:v>13.79</c:v>
                </c:pt>
              </c:numCache>
            </c:numRef>
          </c:val>
          <c:extLst>
            <c:ext xmlns:c16="http://schemas.microsoft.com/office/drawing/2014/chart" uri="{C3380CC4-5D6E-409C-BE32-E72D297353CC}">
              <c16:uniqueId val="{00000000-297F-4825-A7ED-A4F1F7628A8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31.01</c:v>
                </c:pt>
                <c:pt idx="3">
                  <c:v>28.87</c:v>
                </c:pt>
                <c:pt idx="4">
                  <c:v>31.34</c:v>
                </c:pt>
              </c:numCache>
            </c:numRef>
          </c:val>
          <c:smooth val="0"/>
          <c:extLst>
            <c:ext xmlns:c16="http://schemas.microsoft.com/office/drawing/2014/chart" uri="{C3380CC4-5D6E-409C-BE32-E72D297353CC}">
              <c16:uniqueId val="{00000001-297F-4825-A7ED-A4F1F7628A8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10.58</c:v>
                </c:pt>
                <c:pt idx="3">
                  <c:v>12.23</c:v>
                </c:pt>
                <c:pt idx="4">
                  <c:v>13.46</c:v>
                </c:pt>
              </c:numCache>
            </c:numRef>
          </c:val>
          <c:extLst>
            <c:ext xmlns:c16="http://schemas.microsoft.com/office/drawing/2014/chart" uri="{C3380CC4-5D6E-409C-BE32-E72D297353CC}">
              <c16:uniqueId val="{00000000-4465-45FF-8213-28520C3376F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4.95</c:v>
                </c:pt>
                <c:pt idx="3">
                  <c:v>5.64</c:v>
                </c:pt>
                <c:pt idx="4">
                  <c:v>6.43</c:v>
                </c:pt>
              </c:numCache>
            </c:numRef>
          </c:val>
          <c:smooth val="0"/>
          <c:extLst>
            <c:ext xmlns:c16="http://schemas.microsoft.com/office/drawing/2014/chart" uri="{C3380CC4-5D6E-409C-BE32-E72D297353CC}">
              <c16:uniqueId val="{00000001-4465-45FF-8213-28520C3376F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661-4715-ADE9-8C7F189F195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7.69</c:v>
                </c:pt>
                <c:pt idx="3">
                  <c:v>5.95</c:v>
                </c:pt>
                <c:pt idx="4">
                  <c:v>5.27</c:v>
                </c:pt>
              </c:numCache>
            </c:numRef>
          </c:val>
          <c:smooth val="0"/>
          <c:extLst>
            <c:ext xmlns:c16="http://schemas.microsoft.com/office/drawing/2014/chart" uri="{C3380CC4-5D6E-409C-BE32-E72D297353CC}">
              <c16:uniqueId val="{00000001-E661-4715-ADE9-8C7F189F195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20.25</c:v>
                </c:pt>
                <c:pt idx="3">
                  <c:v>28.16</c:v>
                </c:pt>
                <c:pt idx="4">
                  <c:v>34.25</c:v>
                </c:pt>
              </c:numCache>
            </c:numRef>
          </c:val>
          <c:extLst>
            <c:ext xmlns:c16="http://schemas.microsoft.com/office/drawing/2014/chart" uri="{C3380CC4-5D6E-409C-BE32-E72D297353CC}">
              <c16:uniqueId val="{00000000-BDCC-4627-848B-E2CE4C724C4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73.02</c:v>
                </c:pt>
                <c:pt idx="3">
                  <c:v>72.930000000000007</c:v>
                </c:pt>
                <c:pt idx="4">
                  <c:v>80.08</c:v>
                </c:pt>
              </c:numCache>
            </c:numRef>
          </c:val>
          <c:smooth val="0"/>
          <c:extLst>
            <c:ext xmlns:c16="http://schemas.microsoft.com/office/drawing/2014/chart" uri="{C3380CC4-5D6E-409C-BE32-E72D297353CC}">
              <c16:uniqueId val="{00000001-BDCC-4627-848B-E2CE4C724C4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577.26</c:v>
                </c:pt>
                <c:pt idx="3">
                  <c:v>950.89</c:v>
                </c:pt>
                <c:pt idx="4">
                  <c:v>677.62</c:v>
                </c:pt>
              </c:numCache>
            </c:numRef>
          </c:val>
          <c:extLst>
            <c:ext xmlns:c16="http://schemas.microsoft.com/office/drawing/2014/chart" uri="{C3380CC4-5D6E-409C-BE32-E72D297353CC}">
              <c16:uniqueId val="{00000000-C14E-47E8-A6FE-C62F7313D35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708.89</c:v>
                </c:pt>
                <c:pt idx="3">
                  <c:v>730.52</c:v>
                </c:pt>
                <c:pt idx="4">
                  <c:v>672.33</c:v>
                </c:pt>
              </c:numCache>
            </c:numRef>
          </c:val>
          <c:smooth val="0"/>
          <c:extLst>
            <c:ext xmlns:c16="http://schemas.microsoft.com/office/drawing/2014/chart" uri="{C3380CC4-5D6E-409C-BE32-E72D297353CC}">
              <c16:uniqueId val="{00000001-C14E-47E8-A6FE-C62F7313D35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72.62</c:v>
                </c:pt>
                <c:pt idx="3">
                  <c:v>83.49</c:v>
                </c:pt>
                <c:pt idx="4">
                  <c:v>75.91</c:v>
                </c:pt>
              </c:numCache>
            </c:numRef>
          </c:val>
          <c:extLst>
            <c:ext xmlns:c16="http://schemas.microsoft.com/office/drawing/2014/chart" uri="{C3380CC4-5D6E-409C-BE32-E72D297353CC}">
              <c16:uniqueId val="{00000000-4822-41B2-A7EE-20990521F55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97.91</c:v>
                </c:pt>
                <c:pt idx="3">
                  <c:v>98.61</c:v>
                </c:pt>
                <c:pt idx="4">
                  <c:v>98.75</c:v>
                </c:pt>
              </c:numCache>
            </c:numRef>
          </c:val>
          <c:smooth val="0"/>
          <c:extLst>
            <c:ext xmlns:c16="http://schemas.microsoft.com/office/drawing/2014/chart" uri="{C3380CC4-5D6E-409C-BE32-E72D297353CC}">
              <c16:uniqueId val="{00000001-4822-41B2-A7EE-20990521F55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181.04</c:v>
                </c:pt>
                <c:pt idx="3">
                  <c:v>154.22999999999999</c:v>
                </c:pt>
                <c:pt idx="4">
                  <c:v>171.2</c:v>
                </c:pt>
              </c:numCache>
            </c:numRef>
          </c:val>
          <c:extLst>
            <c:ext xmlns:c16="http://schemas.microsoft.com/office/drawing/2014/chart" uri="{C3380CC4-5D6E-409C-BE32-E72D297353CC}">
              <c16:uniqueId val="{00000000-969C-4C08-A283-146FA0B2BFA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144.11000000000001</c:v>
                </c:pt>
                <c:pt idx="3">
                  <c:v>141.24</c:v>
                </c:pt>
                <c:pt idx="4">
                  <c:v>142.03</c:v>
                </c:pt>
              </c:numCache>
            </c:numRef>
          </c:val>
          <c:smooth val="0"/>
          <c:extLst>
            <c:ext xmlns:c16="http://schemas.microsoft.com/office/drawing/2014/chart" uri="{C3380CC4-5D6E-409C-BE32-E72D297353CC}">
              <c16:uniqueId val="{00000001-969C-4C08-A283-146FA0B2BFA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40" zoomScale="68" zoomScaleNormal="68"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神奈川県　鎌倉市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35" t="str">
        <f>データ!I6</f>
        <v>法適用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Ac1</v>
      </c>
      <c r="X8" s="35"/>
      <c r="Y8" s="35"/>
      <c r="Z8" s="35"/>
      <c r="AA8" s="35"/>
      <c r="AB8" s="35"/>
      <c r="AC8" s="35"/>
      <c r="AD8" s="36" t="str">
        <f>データ!$M$6</f>
        <v>非設置</v>
      </c>
      <c r="AE8" s="36"/>
      <c r="AF8" s="36"/>
      <c r="AG8" s="36"/>
      <c r="AH8" s="36"/>
      <c r="AI8" s="36"/>
      <c r="AJ8" s="36"/>
      <c r="AK8" s="3"/>
      <c r="AL8" s="37">
        <f>データ!S6</f>
        <v>177051</v>
      </c>
      <c r="AM8" s="37"/>
      <c r="AN8" s="37"/>
      <c r="AO8" s="37"/>
      <c r="AP8" s="37"/>
      <c r="AQ8" s="37"/>
      <c r="AR8" s="37"/>
      <c r="AS8" s="37"/>
      <c r="AT8" s="38">
        <f>データ!T6</f>
        <v>39.659999999999997</v>
      </c>
      <c r="AU8" s="38"/>
      <c r="AV8" s="38"/>
      <c r="AW8" s="38"/>
      <c r="AX8" s="38"/>
      <c r="AY8" s="38"/>
      <c r="AZ8" s="38"/>
      <c r="BA8" s="38"/>
      <c r="BB8" s="38">
        <f>データ!U6</f>
        <v>4464.22</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8" t="str">
        <f>データ!N6</f>
        <v>-</v>
      </c>
      <c r="C10" s="38"/>
      <c r="D10" s="38"/>
      <c r="E10" s="38"/>
      <c r="F10" s="38"/>
      <c r="G10" s="38"/>
      <c r="H10" s="38"/>
      <c r="I10" s="38">
        <f>データ!O6</f>
        <v>61.1</v>
      </c>
      <c r="J10" s="38"/>
      <c r="K10" s="38"/>
      <c r="L10" s="38"/>
      <c r="M10" s="38"/>
      <c r="N10" s="38"/>
      <c r="O10" s="38"/>
      <c r="P10" s="38">
        <f>データ!P6</f>
        <v>97.76</v>
      </c>
      <c r="Q10" s="38"/>
      <c r="R10" s="38"/>
      <c r="S10" s="38"/>
      <c r="T10" s="38"/>
      <c r="U10" s="38"/>
      <c r="V10" s="38"/>
      <c r="W10" s="38">
        <f>データ!Q6</f>
        <v>85.63</v>
      </c>
      <c r="X10" s="38"/>
      <c r="Y10" s="38"/>
      <c r="Z10" s="38"/>
      <c r="AA10" s="38"/>
      <c r="AB10" s="38"/>
      <c r="AC10" s="38"/>
      <c r="AD10" s="37">
        <f>データ!R6</f>
        <v>2302</v>
      </c>
      <c r="AE10" s="37"/>
      <c r="AF10" s="37"/>
      <c r="AG10" s="37"/>
      <c r="AH10" s="37"/>
      <c r="AI10" s="37"/>
      <c r="AJ10" s="37"/>
      <c r="AK10" s="2"/>
      <c r="AL10" s="37">
        <f>データ!V6</f>
        <v>173061</v>
      </c>
      <c r="AM10" s="37"/>
      <c r="AN10" s="37"/>
      <c r="AO10" s="37"/>
      <c r="AP10" s="37"/>
      <c r="AQ10" s="37"/>
      <c r="AR10" s="37"/>
      <c r="AS10" s="37"/>
      <c r="AT10" s="38">
        <f>データ!W6</f>
        <v>24.17</v>
      </c>
      <c r="AU10" s="38"/>
      <c r="AV10" s="38"/>
      <c r="AW10" s="38"/>
      <c r="AX10" s="38"/>
      <c r="AY10" s="38"/>
      <c r="AZ10" s="38"/>
      <c r="BA10" s="38"/>
      <c r="BB10" s="38">
        <f>データ!X6</f>
        <v>7160.16</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115</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116</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2">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0" t="s">
        <v>117</v>
      </c>
      <c r="BM66" s="81"/>
      <c r="BN66" s="81"/>
      <c r="BO66" s="81"/>
      <c r="BP66" s="81"/>
      <c r="BQ66" s="81"/>
      <c r="BR66" s="81"/>
      <c r="BS66" s="81"/>
      <c r="BT66" s="81"/>
      <c r="BU66" s="81"/>
      <c r="BV66" s="81"/>
      <c r="BW66" s="81"/>
      <c r="BX66" s="81"/>
      <c r="BY66" s="81"/>
      <c r="BZ66" s="8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0"/>
      <c r="BM67" s="81"/>
      <c r="BN67" s="81"/>
      <c r="BO67" s="81"/>
      <c r="BP67" s="81"/>
      <c r="BQ67" s="81"/>
      <c r="BR67" s="81"/>
      <c r="BS67" s="81"/>
      <c r="BT67" s="81"/>
      <c r="BU67" s="81"/>
      <c r="BV67" s="81"/>
      <c r="BW67" s="81"/>
      <c r="BX67" s="81"/>
      <c r="BY67" s="81"/>
      <c r="BZ67" s="8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0"/>
      <c r="BM68" s="81"/>
      <c r="BN68" s="81"/>
      <c r="BO68" s="81"/>
      <c r="BP68" s="81"/>
      <c r="BQ68" s="81"/>
      <c r="BR68" s="81"/>
      <c r="BS68" s="81"/>
      <c r="BT68" s="81"/>
      <c r="BU68" s="81"/>
      <c r="BV68" s="81"/>
      <c r="BW68" s="81"/>
      <c r="BX68" s="81"/>
      <c r="BY68" s="81"/>
      <c r="BZ68" s="8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0"/>
      <c r="BM69" s="81"/>
      <c r="BN69" s="81"/>
      <c r="BO69" s="81"/>
      <c r="BP69" s="81"/>
      <c r="BQ69" s="81"/>
      <c r="BR69" s="81"/>
      <c r="BS69" s="81"/>
      <c r="BT69" s="81"/>
      <c r="BU69" s="81"/>
      <c r="BV69" s="81"/>
      <c r="BW69" s="81"/>
      <c r="BX69" s="81"/>
      <c r="BY69" s="81"/>
      <c r="BZ69" s="8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0"/>
      <c r="BM70" s="81"/>
      <c r="BN70" s="81"/>
      <c r="BO70" s="81"/>
      <c r="BP70" s="81"/>
      <c r="BQ70" s="81"/>
      <c r="BR70" s="81"/>
      <c r="BS70" s="81"/>
      <c r="BT70" s="81"/>
      <c r="BU70" s="81"/>
      <c r="BV70" s="81"/>
      <c r="BW70" s="81"/>
      <c r="BX70" s="81"/>
      <c r="BY70" s="81"/>
      <c r="BZ70" s="8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0"/>
      <c r="BM71" s="81"/>
      <c r="BN71" s="81"/>
      <c r="BO71" s="81"/>
      <c r="BP71" s="81"/>
      <c r="BQ71" s="81"/>
      <c r="BR71" s="81"/>
      <c r="BS71" s="81"/>
      <c r="BT71" s="81"/>
      <c r="BU71" s="81"/>
      <c r="BV71" s="81"/>
      <c r="BW71" s="81"/>
      <c r="BX71" s="81"/>
      <c r="BY71" s="81"/>
      <c r="BZ71" s="8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0"/>
      <c r="BM72" s="81"/>
      <c r="BN72" s="81"/>
      <c r="BO72" s="81"/>
      <c r="BP72" s="81"/>
      <c r="BQ72" s="81"/>
      <c r="BR72" s="81"/>
      <c r="BS72" s="81"/>
      <c r="BT72" s="81"/>
      <c r="BU72" s="81"/>
      <c r="BV72" s="81"/>
      <c r="BW72" s="81"/>
      <c r="BX72" s="81"/>
      <c r="BY72" s="81"/>
      <c r="BZ72" s="8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0"/>
      <c r="BM73" s="81"/>
      <c r="BN73" s="81"/>
      <c r="BO73" s="81"/>
      <c r="BP73" s="81"/>
      <c r="BQ73" s="81"/>
      <c r="BR73" s="81"/>
      <c r="BS73" s="81"/>
      <c r="BT73" s="81"/>
      <c r="BU73" s="81"/>
      <c r="BV73" s="81"/>
      <c r="BW73" s="81"/>
      <c r="BX73" s="81"/>
      <c r="BY73" s="81"/>
      <c r="BZ73" s="8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0"/>
      <c r="BM74" s="81"/>
      <c r="BN74" s="81"/>
      <c r="BO74" s="81"/>
      <c r="BP74" s="81"/>
      <c r="BQ74" s="81"/>
      <c r="BR74" s="81"/>
      <c r="BS74" s="81"/>
      <c r="BT74" s="81"/>
      <c r="BU74" s="81"/>
      <c r="BV74" s="81"/>
      <c r="BW74" s="81"/>
      <c r="BX74" s="81"/>
      <c r="BY74" s="81"/>
      <c r="BZ74" s="8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0"/>
      <c r="BM75" s="81"/>
      <c r="BN75" s="81"/>
      <c r="BO75" s="81"/>
      <c r="BP75" s="81"/>
      <c r="BQ75" s="81"/>
      <c r="BR75" s="81"/>
      <c r="BS75" s="81"/>
      <c r="BT75" s="81"/>
      <c r="BU75" s="81"/>
      <c r="BV75" s="81"/>
      <c r="BW75" s="81"/>
      <c r="BX75" s="81"/>
      <c r="BY75" s="81"/>
      <c r="BZ75" s="8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0"/>
      <c r="BM76" s="81"/>
      <c r="BN76" s="81"/>
      <c r="BO76" s="81"/>
      <c r="BP76" s="81"/>
      <c r="BQ76" s="81"/>
      <c r="BR76" s="81"/>
      <c r="BS76" s="81"/>
      <c r="BT76" s="81"/>
      <c r="BU76" s="81"/>
      <c r="BV76" s="81"/>
      <c r="BW76" s="81"/>
      <c r="BX76" s="81"/>
      <c r="BY76" s="81"/>
      <c r="BZ76" s="8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0"/>
      <c r="BM77" s="81"/>
      <c r="BN77" s="81"/>
      <c r="BO77" s="81"/>
      <c r="BP77" s="81"/>
      <c r="BQ77" s="81"/>
      <c r="BR77" s="81"/>
      <c r="BS77" s="81"/>
      <c r="BT77" s="81"/>
      <c r="BU77" s="81"/>
      <c r="BV77" s="81"/>
      <c r="BW77" s="81"/>
      <c r="BX77" s="81"/>
      <c r="BY77" s="81"/>
      <c r="BZ77" s="8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0"/>
      <c r="BM78" s="81"/>
      <c r="BN78" s="81"/>
      <c r="BO78" s="81"/>
      <c r="BP78" s="81"/>
      <c r="BQ78" s="81"/>
      <c r="BR78" s="81"/>
      <c r="BS78" s="81"/>
      <c r="BT78" s="81"/>
      <c r="BU78" s="81"/>
      <c r="BV78" s="81"/>
      <c r="BW78" s="81"/>
      <c r="BX78" s="81"/>
      <c r="BY78" s="81"/>
      <c r="BZ78" s="8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0"/>
      <c r="BM79" s="81"/>
      <c r="BN79" s="81"/>
      <c r="BO79" s="81"/>
      <c r="BP79" s="81"/>
      <c r="BQ79" s="81"/>
      <c r="BR79" s="81"/>
      <c r="BS79" s="81"/>
      <c r="BT79" s="81"/>
      <c r="BU79" s="81"/>
      <c r="BV79" s="81"/>
      <c r="BW79" s="81"/>
      <c r="BX79" s="81"/>
      <c r="BY79" s="81"/>
      <c r="BZ79" s="8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0"/>
      <c r="BM80" s="81"/>
      <c r="BN80" s="81"/>
      <c r="BO80" s="81"/>
      <c r="BP80" s="81"/>
      <c r="BQ80" s="81"/>
      <c r="BR80" s="81"/>
      <c r="BS80" s="81"/>
      <c r="BT80" s="81"/>
      <c r="BU80" s="81"/>
      <c r="BV80" s="81"/>
      <c r="BW80" s="81"/>
      <c r="BX80" s="81"/>
      <c r="BY80" s="81"/>
      <c r="BZ80" s="8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0"/>
      <c r="BM81" s="81"/>
      <c r="BN81" s="81"/>
      <c r="BO81" s="81"/>
      <c r="BP81" s="81"/>
      <c r="BQ81" s="81"/>
      <c r="BR81" s="81"/>
      <c r="BS81" s="81"/>
      <c r="BT81" s="81"/>
      <c r="BU81" s="81"/>
      <c r="BV81" s="81"/>
      <c r="BW81" s="81"/>
      <c r="BX81" s="81"/>
      <c r="BY81" s="81"/>
      <c r="BZ81" s="8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3"/>
      <c r="BM82" s="84"/>
      <c r="BN82" s="84"/>
      <c r="BO82" s="84"/>
      <c r="BP82" s="84"/>
      <c r="BQ82" s="84"/>
      <c r="BR82" s="84"/>
      <c r="BS82" s="84"/>
      <c r="BT82" s="84"/>
      <c r="BU82" s="84"/>
      <c r="BV82" s="84"/>
      <c r="BW82" s="84"/>
      <c r="BX82" s="84"/>
      <c r="BY82" s="84"/>
      <c r="BZ82" s="85"/>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UUysaU84rTm+cU4cAF2TwrmpTxVhsVrNf433cdpCVGPraLoewY/94vxCLxAsCTfJSPOxTu5SRcSBYz+XEJ2whg==" saltValue="wO4Mmjv8FDX/XPm1Zye+X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2021</v>
      </c>
      <c r="C6" s="19">
        <f t="shared" ref="C6:X6" si="3">C7</f>
        <v>142042</v>
      </c>
      <c r="D6" s="19">
        <f t="shared" si="3"/>
        <v>46</v>
      </c>
      <c r="E6" s="19">
        <f t="shared" si="3"/>
        <v>17</v>
      </c>
      <c r="F6" s="19">
        <f t="shared" si="3"/>
        <v>1</v>
      </c>
      <c r="G6" s="19">
        <f t="shared" si="3"/>
        <v>0</v>
      </c>
      <c r="H6" s="19" t="str">
        <f t="shared" si="3"/>
        <v>神奈川県　鎌倉市</v>
      </c>
      <c r="I6" s="19" t="str">
        <f t="shared" si="3"/>
        <v>法適用</v>
      </c>
      <c r="J6" s="19" t="str">
        <f t="shared" si="3"/>
        <v>下水道事業</v>
      </c>
      <c r="K6" s="19" t="str">
        <f t="shared" si="3"/>
        <v>公共下水道</v>
      </c>
      <c r="L6" s="19" t="str">
        <f t="shared" si="3"/>
        <v>Ac1</v>
      </c>
      <c r="M6" s="19" t="str">
        <f t="shared" si="3"/>
        <v>非設置</v>
      </c>
      <c r="N6" s="20" t="str">
        <f t="shared" si="3"/>
        <v>-</v>
      </c>
      <c r="O6" s="20">
        <f t="shared" si="3"/>
        <v>61.1</v>
      </c>
      <c r="P6" s="20">
        <f t="shared" si="3"/>
        <v>97.76</v>
      </c>
      <c r="Q6" s="20">
        <f t="shared" si="3"/>
        <v>85.63</v>
      </c>
      <c r="R6" s="20">
        <f t="shared" si="3"/>
        <v>2302</v>
      </c>
      <c r="S6" s="20">
        <f t="shared" si="3"/>
        <v>177051</v>
      </c>
      <c r="T6" s="20">
        <f t="shared" si="3"/>
        <v>39.659999999999997</v>
      </c>
      <c r="U6" s="20">
        <f t="shared" si="3"/>
        <v>4464.22</v>
      </c>
      <c r="V6" s="20">
        <f t="shared" si="3"/>
        <v>173061</v>
      </c>
      <c r="W6" s="20">
        <f t="shared" si="3"/>
        <v>24.17</v>
      </c>
      <c r="X6" s="20">
        <f t="shared" si="3"/>
        <v>7160.16</v>
      </c>
      <c r="Y6" s="21" t="str">
        <f>IF(Y7="",NA(),Y7)</f>
        <v>-</v>
      </c>
      <c r="Z6" s="21" t="str">
        <f t="shared" ref="Z6:AH6" si="4">IF(Z7="",NA(),Z7)</f>
        <v>-</v>
      </c>
      <c r="AA6" s="21">
        <f t="shared" si="4"/>
        <v>112.06</v>
      </c>
      <c r="AB6" s="21">
        <f t="shared" si="4"/>
        <v>108.53</v>
      </c>
      <c r="AC6" s="21">
        <f t="shared" si="4"/>
        <v>104.95</v>
      </c>
      <c r="AD6" s="21" t="str">
        <f t="shared" si="4"/>
        <v>-</v>
      </c>
      <c r="AE6" s="21" t="str">
        <f t="shared" si="4"/>
        <v>-</v>
      </c>
      <c r="AF6" s="21">
        <f t="shared" si="4"/>
        <v>107.03</v>
      </c>
      <c r="AG6" s="21">
        <f t="shared" si="4"/>
        <v>106.55</v>
      </c>
      <c r="AH6" s="21">
        <f t="shared" si="4"/>
        <v>106.01</v>
      </c>
      <c r="AI6" s="20" t="str">
        <f>IF(AI7="","",IF(AI7="-","【-】","【"&amp;SUBSTITUTE(TEXT(AI7,"#,##0.00"),"-","△")&amp;"】"))</f>
        <v>【107.02】</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7.69</v>
      </c>
      <c r="AR6" s="21">
        <f t="shared" si="5"/>
        <v>5.95</v>
      </c>
      <c r="AS6" s="21">
        <f t="shared" si="5"/>
        <v>5.27</v>
      </c>
      <c r="AT6" s="20" t="str">
        <f>IF(AT7="","",IF(AT7="-","【-】","【"&amp;SUBSTITUTE(TEXT(AT7,"#,##0.00"),"-","△")&amp;"】"))</f>
        <v>【3.09】</v>
      </c>
      <c r="AU6" s="21" t="str">
        <f>IF(AU7="",NA(),AU7)</f>
        <v>-</v>
      </c>
      <c r="AV6" s="21" t="str">
        <f t="shared" ref="AV6:BD6" si="6">IF(AV7="",NA(),AV7)</f>
        <v>-</v>
      </c>
      <c r="AW6" s="21">
        <f t="shared" si="6"/>
        <v>20.25</v>
      </c>
      <c r="AX6" s="21">
        <f t="shared" si="6"/>
        <v>28.16</v>
      </c>
      <c r="AY6" s="21">
        <f t="shared" si="6"/>
        <v>34.25</v>
      </c>
      <c r="AZ6" s="21" t="str">
        <f t="shared" si="6"/>
        <v>-</v>
      </c>
      <c r="BA6" s="21" t="str">
        <f t="shared" si="6"/>
        <v>-</v>
      </c>
      <c r="BB6" s="21">
        <f t="shared" si="6"/>
        <v>73.02</v>
      </c>
      <c r="BC6" s="21">
        <f t="shared" si="6"/>
        <v>72.930000000000007</v>
      </c>
      <c r="BD6" s="21">
        <f t="shared" si="6"/>
        <v>80.08</v>
      </c>
      <c r="BE6" s="20" t="str">
        <f>IF(BE7="","",IF(BE7="-","【-】","【"&amp;SUBSTITUTE(TEXT(BE7,"#,##0.00"),"-","△")&amp;"】"))</f>
        <v>【71.39】</v>
      </c>
      <c r="BF6" s="21" t="str">
        <f>IF(BF7="",NA(),BF7)</f>
        <v>-</v>
      </c>
      <c r="BG6" s="21" t="str">
        <f t="shared" ref="BG6:BO6" si="7">IF(BG7="",NA(),BG7)</f>
        <v>-</v>
      </c>
      <c r="BH6" s="21">
        <f t="shared" si="7"/>
        <v>577.26</v>
      </c>
      <c r="BI6" s="21">
        <f t="shared" si="7"/>
        <v>950.89</v>
      </c>
      <c r="BJ6" s="21">
        <f t="shared" si="7"/>
        <v>677.62</v>
      </c>
      <c r="BK6" s="21" t="str">
        <f t="shared" si="7"/>
        <v>-</v>
      </c>
      <c r="BL6" s="21" t="str">
        <f t="shared" si="7"/>
        <v>-</v>
      </c>
      <c r="BM6" s="21">
        <f t="shared" si="7"/>
        <v>708.89</v>
      </c>
      <c r="BN6" s="21">
        <f t="shared" si="7"/>
        <v>730.52</v>
      </c>
      <c r="BO6" s="21">
        <f t="shared" si="7"/>
        <v>672.33</v>
      </c>
      <c r="BP6" s="20" t="str">
        <f>IF(BP7="","",IF(BP7="-","【-】","【"&amp;SUBSTITUTE(TEXT(BP7,"#,##0.00"),"-","△")&amp;"】"))</f>
        <v>【669.11】</v>
      </c>
      <c r="BQ6" s="21" t="str">
        <f>IF(BQ7="",NA(),BQ7)</f>
        <v>-</v>
      </c>
      <c r="BR6" s="21" t="str">
        <f t="shared" ref="BR6:BZ6" si="8">IF(BR7="",NA(),BR7)</f>
        <v>-</v>
      </c>
      <c r="BS6" s="21">
        <f t="shared" si="8"/>
        <v>72.62</v>
      </c>
      <c r="BT6" s="21">
        <f t="shared" si="8"/>
        <v>83.49</v>
      </c>
      <c r="BU6" s="21">
        <f t="shared" si="8"/>
        <v>75.91</v>
      </c>
      <c r="BV6" s="21" t="str">
        <f t="shared" si="8"/>
        <v>-</v>
      </c>
      <c r="BW6" s="21" t="str">
        <f t="shared" si="8"/>
        <v>-</v>
      </c>
      <c r="BX6" s="21">
        <f t="shared" si="8"/>
        <v>97.91</v>
      </c>
      <c r="BY6" s="21">
        <f t="shared" si="8"/>
        <v>98.61</v>
      </c>
      <c r="BZ6" s="21">
        <f t="shared" si="8"/>
        <v>98.75</v>
      </c>
      <c r="CA6" s="20" t="str">
        <f>IF(CA7="","",IF(CA7="-","【-】","【"&amp;SUBSTITUTE(TEXT(CA7,"#,##0.00"),"-","△")&amp;"】"))</f>
        <v>【99.73】</v>
      </c>
      <c r="CB6" s="21" t="str">
        <f>IF(CB7="",NA(),CB7)</f>
        <v>-</v>
      </c>
      <c r="CC6" s="21" t="str">
        <f t="shared" ref="CC6:CK6" si="9">IF(CC7="",NA(),CC7)</f>
        <v>-</v>
      </c>
      <c r="CD6" s="21">
        <f t="shared" si="9"/>
        <v>181.04</v>
      </c>
      <c r="CE6" s="21">
        <f t="shared" si="9"/>
        <v>154.22999999999999</v>
      </c>
      <c r="CF6" s="21">
        <f t="shared" si="9"/>
        <v>171.2</v>
      </c>
      <c r="CG6" s="21" t="str">
        <f t="shared" si="9"/>
        <v>-</v>
      </c>
      <c r="CH6" s="21" t="str">
        <f t="shared" si="9"/>
        <v>-</v>
      </c>
      <c r="CI6" s="21">
        <f t="shared" si="9"/>
        <v>144.11000000000001</v>
      </c>
      <c r="CJ6" s="21">
        <f t="shared" si="9"/>
        <v>141.24</v>
      </c>
      <c r="CK6" s="21">
        <f t="shared" si="9"/>
        <v>142.03</v>
      </c>
      <c r="CL6" s="20" t="str">
        <f>IF(CL7="","",IF(CL7="-","【-】","【"&amp;SUBSTITUTE(TEXT(CL7,"#,##0.00"),"-","△")&amp;"】"))</f>
        <v>【134.98】</v>
      </c>
      <c r="CM6" s="21" t="str">
        <f>IF(CM7="",NA(),CM7)</f>
        <v>-</v>
      </c>
      <c r="CN6" s="21" t="str">
        <f t="shared" ref="CN6:CV6" si="10">IF(CN7="",NA(),CN7)</f>
        <v>-</v>
      </c>
      <c r="CO6" s="21">
        <f t="shared" si="10"/>
        <v>54.89</v>
      </c>
      <c r="CP6" s="21">
        <f t="shared" si="10"/>
        <v>56.04</v>
      </c>
      <c r="CQ6" s="21">
        <f t="shared" si="10"/>
        <v>56.68</v>
      </c>
      <c r="CR6" s="21" t="str">
        <f t="shared" si="10"/>
        <v>-</v>
      </c>
      <c r="CS6" s="21" t="str">
        <f t="shared" si="10"/>
        <v>-</v>
      </c>
      <c r="CT6" s="21">
        <f t="shared" si="10"/>
        <v>61.32</v>
      </c>
      <c r="CU6" s="21">
        <f t="shared" si="10"/>
        <v>61.7</v>
      </c>
      <c r="CV6" s="21">
        <f t="shared" si="10"/>
        <v>63.04</v>
      </c>
      <c r="CW6" s="20" t="str">
        <f>IF(CW7="","",IF(CW7="-","【-】","【"&amp;SUBSTITUTE(TEXT(CW7,"#,##0.00"),"-","△")&amp;"】"))</f>
        <v>【59.99】</v>
      </c>
      <c r="CX6" s="21" t="str">
        <f>IF(CX7="",NA(),CX7)</f>
        <v>-</v>
      </c>
      <c r="CY6" s="21" t="str">
        <f t="shared" ref="CY6:DG6" si="11">IF(CY7="",NA(),CY7)</f>
        <v>-</v>
      </c>
      <c r="CZ6" s="21">
        <f t="shared" si="11"/>
        <v>93.51</v>
      </c>
      <c r="DA6" s="21">
        <f t="shared" si="11"/>
        <v>93.51</v>
      </c>
      <c r="DB6" s="21">
        <f t="shared" si="11"/>
        <v>93.57</v>
      </c>
      <c r="DC6" s="21" t="str">
        <f t="shared" si="11"/>
        <v>-</v>
      </c>
      <c r="DD6" s="21" t="str">
        <f t="shared" si="11"/>
        <v>-</v>
      </c>
      <c r="DE6" s="21">
        <f t="shared" si="11"/>
        <v>94.58</v>
      </c>
      <c r="DF6" s="21">
        <f t="shared" si="11"/>
        <v>94.56</v>
      </c>
      <c r="DG6" s="21">
        <f t="shared" si="11"/>
        <v>94.75</v>
      </c>
      <c r="DH6" s="20" t="str">
        <f>IF(DH7="","",IF(DH7="-","【-】","【"&amp;SUBSTITUTE(TEXT(DH7,"#,##0.00"),"-","△")&amp;"】"))</f>
        <v>【95.72】</v>
      </c>
      <c r="DI6" s="21" t="str">
        <f>IF(DI7="",NA(),DI7)</f>
        <v>-</v>
      </c>
      <c r="DJ6" s="21" t="str">
        <f t="shared" ref="DJ6:DR6" si="12">IF(DJ7="",NA(),DJ7)</f>
        <v>-</v>
      </c>
      <c r="DK6" s="21">
        <f t="shared" si="12"/>
        <v>4.71</v>
      </c>
      <c r="DL6" s="21">
        <f t="shared" si="12"/>
        <v>9.3000000000000007</v>
      </c>
      <c r="DM6" s="21">
        <f t="shared" si="12"/>
        <v>13.79</v>
      </c>
      <c r="DN6" s="21" t="str">
        <f t="shared" si="12"/>
        <v>-</v>
      </c>
      <c r="DO6" s="21" t="str">
        <f t="shared" si="12"/>
        <v>-</v>
      </c>
      <c r="DP6" s="21">
        <f t="shared" si="12"/>
        <v>31.01</v>
      </c>
      <c r="DQ6" s="21">
        <f t="shared" si="12"/>
        <v>28.87</v>
      </c>
      <c r="DR6" s="21">
        <f t="shared" si="12"/>
        <v>31.34</v>
      </c>
      <c r="DS6" s="20" t="str">
        <f>IF(DS7="","",IF(DS7="-","【-】","【"&amp;SUBSTITUTE(TEXT(DS7,"#,##0.00"),"-","△")&amp;"】"))</f>
        <v>【38.17】</v>
      </c>
      <c r="DT6" s="21" t="str">
        <f>IF(DT7="",NA(),DT7)</f>
        <v>-</v>
      </c>
      <c r="DU6" s="21" t="str">
        <f t="shared" ref="DU6:EC6" si="13">IF(DU7="",NA(),DU7)</f>
        <v>-</v>
      </c>
      <c r="DV6" s="21">
        <f t="shared" si="13"/>
        <v>10.58</v>
      </c>
      <c r="DW6" s="21">
        <f t="shared" si="13"/>
        <v>12.23</v>
      </c>
      <c r="DX6" s="21">
        <f t="shared" si="13"/>
        <v>13.46</v>
      </c>
      <c r="DY6" s="21" t="str">
        <f t="shared" si="13"/>
        <v>-</v>
      </c>
      <c r="DZ6" s="21" t="str">
        <f t="shared" si="13"/>
        <v>-</v>
      </c>
      <c r="EA6" s="21">
        <f t="shared" si="13"/>
        <v>4.95</v>
      </c>
      <c r="EB6" s="21">
        <f t="shared" si="13"/>
        <v>5.64</v>
      </c>
      <c r="EC6" s="21">
        <f t="shared" si="13"/>
        <v>6.43</v>
      </c>
      <c r="ED6" s="20" t="str">
        <f>IF(ED7="","",IF(ED7="-","【-】","【"&amp;SUBSTITUTE(TEXT(ED7,"#,##0.00"),"-","△")&amp;"】"))</f>
        <v>【6.54】</v>
      </c>
      <c r="EE6" s="21" t="str">
        <f>IF(EE7="",NA(),EE7)</f>
        <v>-</v>
      </c>
      <c r="EF6" s="21" t="str">
        <f t="shared" ref="EF6:EN6" si="14">IF(EF7="",NA(),EF7)</f>
        <v>-</v>
      </c>
      <c r="EG6" s="20">
        <f t="shared" si="14"/>
        <v>0</v>
      </c>
      <c r="EH6" s="21">
        <f t="shared" si="14"/>
        <v>0.02</v>
      </c>
      <c r="EI6" s="20">
        <f t="shared" si="14"/>
        <v>0</v>
      </c>
      <c r="EJ6" s="21" t="str">
        <f t="shared" si="14"/>
        <v>-</v>
      </c>
      <c r="EK6" s="21" t="str">
        <f t="shared" si="14"/>
        <v>-</v>
      </c>
      <c r="EL6" s="21">
        <f t="shared" si="14"/>
        <v>0.19</v>
      </c>
      <c r="EM6" s="21">
        <f t="shared" si="14"/>
        <v>0.19</v>
      </c>
      <c r="EN6" s="21">
        <f t="shared" si="14"/>
        <v>0.19</v>
      </c>
      <c r="EO6" s="20" t="str">
        <f>IF(EO7="","",IF(EO7="-","【-】","【"&amp;SUBSTITUTE(TEXT(EO7,"#,##0.00"),"-","△")&amp;"】"))</f>
        <v>【0.24】</v>
      </c>
    </row>
    <row r="7" spans="1:148" s="22" customFormat="1" x14ac:dyDescent="0.2">
      <c r="A7" s="14"/>
      <c r="B7" s="23">
        <v>2021</v>
      </c>
      <c r="C7" s="23">
        <v>142042</v>
      </c>
      <c r="D7" s="23">
        <v>46</v>
      </c>
      <c r="E7" s="23">
        <v>17</v>
      </c>
      <c r="F7" s="23">
        <v>1</v>
      </c>
      <c r="G7" s="23">
        <v>0</v>
      </c>
      <c r="H7" s="23" t="s">
        <v>96</v>
      </c>
      <c r="I7" s="23" t="s">
        <v>97</v>
      </c>
      <c r="J7" s="23" t="s">
        <v>98</v>
      </c>
      <c r="K7" s="23" t="s">
        <v>99</v>
      </c>
      <c r="L7" s="23" t="s">
        <v>100</v>
      </c>
      <c r="M7" s="23" t="s">
        <v>101</v>
      </c>
      <c r="N7" s="24" t="s">
        <v>102</v>
      </c>
      <c r="O7" s="24">
        <v>61.1</v>
      </c>
      <c r="P7" s="24">
        <v>97.76</v>
      </c>
      <c r="Q7" s="24">
        <v>85.63</v>
      </c>
      <c r="R7" s="24">
        <v>2302</v>
      </c>
      <c r="S7" s="24">
        <v>177051</v>
      </c>
      <c r="T7" s="24">
        <v>39.659999999999997</v>
      </c>
      <c r="U7" s="24">
        <v>4464.22</v>
      </c>
      <c r="V7" s="24">
        <v>173061</v>
      </c>
      <c r="W7" s="24">
        <v>24.17</v>
      </c>
      <c r="X7" s="24">
        <v>7160.16</v>
      </c>
      <c r="Y7" s="24" t="s">
        <v>102</v>
      </c>
      <c r="Z7" s="24" t="s">
        <v>102</v>
      </c>
      <c r="AA7" s="24">
        <v>112.06</v>
      </c>
      <c r="AB7" s="24">
        <v>108.53</v>
      </c>
      <c r="AC7" s="24">
        <v>104.95</v>
      </c>
      <c r="AD7" s="24" t="s">
        <v>102</v>
      </c>
      <c r="AE7" s="24" t="s">
        <v>102</v>
      </c>
      <c r="AF7" s="24">
        <v>107.03</v>
      </c>
      <c r="AG7" s="24">
        <v>106.55</v>
      </c>
      <c r="AH7" s="24">
        <v>106.01</v>
      </c>
      <c r="AI7" s="24">
        <v>107.02</v>
      </c>
      <c r="AJ7" s="24" t="s">
        <v>102</v>
      </c>
      <c r="AK7" s="24" t="s">
        <v>102</v>
      </c>
      <c r="AL7" s="24">
        <v>0</v>
      </c>
      <c r="AM7" s="24">
        <v>0</v>
      </c>
      <c r="AN7" s="24">
        <v>0</v>
      </c>
      <c r="AO7" s="24" t="s">
        <v>102</v>
      </c>
      <c r="AP7" s="24" t="s">
        <v>102</v>
      </c>
      <c r="AQ7" s="24">
        <v>7.69</v>
      </c>
      <c r="AR7" s="24">
        <v>5.95</v>
      </c>
      <c r="AS7" s="24">
        <v>5.27</v>
      </c>
      <c r="AT7" s="24">
        <v>3.09</v>
      </c>
      <c r="AU7" s="24" t="s">
        <v>102</v>
      </c>
      <c r="AV7" s="24" t="s">
        <v>102</v>
      </c>
      <c r="AW7" s="24">
        <v>20.25</v>
      </c>
      <c r="AX7" s="24">
        <v>28.16</v>
      </c>
      <c r="AY7" s="24">
        <v>34.25</v>
      </c>
      <c r="AZ7" s="24" t="s">
        <v>102</v>
      </c>
      <c r="BA7" s="24" t="s">
        <v>102</v>
      </c>
      <c r="BB7" s="24">
        <v>73.02</v>
      </c>
      <c r="BC7" s="24">
        <v>72.930000000000007</v>
      </c>
      <c r="BD7" s="24">
        <v>80.08</v>
      </c>
      <c r="BE7" s="24">
        <v>71.39</v>
      </c>
      <c r="BF7" s="24" t="s">
        <v>102</v>
      </c>
      <c r="BG7" s="24" t="s">
        <v>102</v>
      </c>
      <c r="BH7" s="24">
        <v>577.26</v>
      </c>
      <c r="BI7" s="24">
        <v>950.89</v>
      </c>
      <c r="BJ7" s="24">
        <v>677.62</v>
      </c>
      <c r="BK7" s="24" t="s">
        <v>102</v>
      </c>
      <c r="BL7" s="24" t="s">
        <v>102</v>
      </c>
      <c r="BM7" s="24">
        <v>708.89</v>
      </c>
      <c r="BN7" s="24">
        <v>730.52</v>
      </c>
      <c r="BO7" s="24">
        <v>672.33</v>
      </c>
      <c r="BP7" s="24">
        <v>669.11</v>
      </c>
      <c r="BQ7" s="24" t="s">
        <v>102</v>
      </c>
      <c r="BR7" s="24" t="s">
        <v>102</v>
      </c>
      <c r="BS7" s="24">
        <v>72.62</v>
      </c>
      <c r="BT7" s="24">
        <v>83.49</v>
      </c>
      <c r="BU7" s="24">
        <v>75.91</v>
      </c>
      <c r="BV7" s="24" t="s">
        <v>102</v>
      </c>
      <c r="BW7" s="24" t="s">
        <v>102</v>
      </c>
      <c r="BX7" s="24">
        <v>97.91</v>
      </c>
      <c r="BY7" s="24">
        <v>98.61</v>
      </c>
      <c r="BZ7" s="24">
        <v>98.75</v>
      </c>
      <c r="CA7" s="24">
        <v>99.73</v>
      </c>
      <c r="CB7" s="24" t="s">
        <v>102</v>
      </c>
      <c r="CC7" s="24" t="s">
        <v>102</v>
      </c>
      <c r="CD7" s="24">
        <v>181.04</v>
      </c>
      <c r="CE7" s="24">
        <v>154.22999999999999</v>
      </c>
      <c r="CF7" s="24">
        <v>171.2</v>
      </c>
      <c r="CG7" s="24" t="s">
        <v>102</v>
      </c>
      <c r="CH7" s="24" t="s">
        <v>102</v>
      </c>
      <c r="CI7" s="24">
        <v>144.11000000000001</v>
      </c>
      <c r="CJ7" s="24">
        <v>141.24</v>
      </c>
      <c r="CK7" s="24">
        <v>142.03</v>
      </c>
      <c r="CL7" s="24">
        <v>134.97999999999999</v>
      </c>
      <c r="CM7" s="24" t="s">
        <v>102</v>
      </c>
      <c r="CN7" s="24" t="s">
        <v>102</v>
      </c>
      <c r="CO7" s="24">
        <v>54.89</v>
      </c>
      <c r="CP7" s="24">
        <v>56.04</v>
      </c>
      <c r="CQ7" s="24">
        <v>56.68</v>
      </c>
      <c r="CR7" s="24" t="s">
        <v>102</v>
      </c>
      <c r="CS7" s="24" t="s">
        <v>102</v>
      </c>
      <c r="CT7" s="24">
        <v>61.32</v>
      </c>
      <c r="CU7" s="24">
        <v>61.7</v>
      </c>
      <c r="CV7" s="24">
        <v>63.04</v>
      </c>
      <c r="CW7" s="24">
        <v>59.99</v>
      </c>
      <c r="CX7" s="24" t="s">
        <v>102</v>
      </c>
      <c r="CY7" s="24" t="s">
        <v>102</v>
      </c>
      <c r="CZ7" s="24">
        <v>93.51</v>
      </c>
      <c r="DA7" s="24">
        <v>93.51</v>
      </c>
      <c r="DB7" s="24">
        <v>93.57</v>
      </c>
      <c r="DC7" s="24" t="s">
        <v>102</v>
      </c>
      <c r="DD7" s="24" t="s">
        <v>102</v>
      </c>
      <c r="DE7" s="24">
        <v>94.58</v>
      </c>
      <c r="DF7" s="24">
        <v>94.56</v>
      </c>
      <c r="DG7" s="24">
        <v>94.75</v>
      </c>
      <c r="DH7" s="24">
        <v>95.72</v>
      </c>
      <c r="DI7" s="24" t="s">
        <v>102</v>
      </c>
      <c r="DJ7" s="24" t="s">
        <v>102</v>
      </c>
      <c r="DK7" s="24">
        <v>4.71</v>
      </c>
      <c r="DL7" s="24">
        <v>9.3000000000000007</v>
      </c>
      <c r="DM7" s="24">
        <v>13.79</v>
      </c>
      <c r="DN7" s="24" t="s">
        <v>102</v>
      </c>
      <c r="DO7" s="24" t="s">
        <v>102</v>
      </c>
      <c r="DP7" s="24">
        <v>31.01</v>
      </c>
      <c r="DQ7" s="24">
        <v>28.87</v>
      </c>
      <c r="DR7" s="24">
        <v>31.34</v>
      </c>
      <c r="DS7" s="24">
        <v>38.17</v>
      </c>
      <c r="DT7" s="24" t="s">
        <v>102</v>
      </c>
      <c r="DU7" s="24" t="s">
        <v>102</v>
      </c>
      <c r="DV7" s="24">
        <v>10.58</v>
      </c>
      <c r="DW7" s="24">
        <v>12.23</v>
      </c>
      <c r="DX7" s="24">
        <v>13.46</v>
      </c>
      <c r="DY7" s="24" t="s">
        <v>102</v>
      </c>
      <c r="DZ7" s="24" t="s">
        <v>102</v>
      </c>
      <c r="EA7" s="24">
        <v>4.95</v>
      </c>
      <c r="EB7" s="24">
        <v>5.64</v>
      </c>
      <c r="EC7" s="24">
        <v>6.43</v>
      </c>
      <c r="ED7" s="24">
        <v>6.54</v>
      </c>
      <c r="EE7" s="24" t="s">
        <v>102</v>
      </c>
      <c r="EF7" s="24" t="s">
        <v>102</v>
      </c>
      <c r="EG7" s="24">
        <v>0</v>
      </c>
      <c r="EH7" s="24">
        <v>0.02</v>
      </c>
      <c r="EI7" s="24">
        <v>0</v>
      </c>
      <c r="EJ7" s="24" t="s">
        <v>102</v>
      </c>
      <c r="EK7" s="24" t="s">
        <v>102</v>
      </c>
      <c r="EL7" s="24">
        <v>0.19</v>
      </c>
      <c r="EM7" s="24">
        <v>0.19</v>
      </c>
      <c r="EN7" s="24">
        <v>0.19</v>
      </c>
      <c r="EO7" s="24">
        <v>0.24</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2">
      <c r="B11">
        <v>4</v>
      </c>
      <c r="C11">
        <v>3</v>
      </c>
      <c r="D11">
        <v>2</v>
      </c>
      <c r="E11">
        <v>1</v>
      </c>
      <c r="F11">
        <v>0</v>
      </c>
      <c r="G11" t="s">
        <v>108</v>
      </c>
    </row>
    <row r="12" spans="1:148" x14ac:dyDescent="0.2">
      <c r="B12">
        <v>1</v>
      </c>
      <c r="C12">
        <v>1</v>
      </c>
      <c r="D12">
        <v>1</v>
      </c>
      <c r="E12">
        <v>2</v>
      </c>
      <c r="F12">
        <v>3</v>
      </c>
      <c r="G12" t="s">
        <v>109</v>
      </c>
    </row>
    <row r="13" spans="1:148" x14ac:dyDescent="0.2">
      <c r="B13" t="s">
        <v>110</v>
      </c>
      <c r="C13" t="s">
        <v>111</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2023-02-15T01:03:21Z</cp:lastPrinted>
  <dcterms:created xsi:type="dcterms:W3CDTF">2023-01-12T23:29:25Z</dcterms:created>
  <dcterms:modified xsi:type="dcterms:W3CDTF">2023-02-15T01:03:29Z</dcterms:modified>
  <cp:category/>
</cp:coreProperties>
</file>