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V2-FILESRV-01\fs1-f$\16_財務部\1610_財務課\課共有\04 調査チーム\年度別調査Tフォルダ-\R04調査\99_★照会関係フォルダ★\新井担当\20230110-0126【県市町村課・依頼126〆】公営企業に係る経営比較分析表（令和３年度決算）の分析等について\上下回答\"/>
    </mc:Choice>
  </mc:AlternateContent>
  <xr:revisionPtr revIDLastSave="0" documentId="13_ncr:1_{DA756562-7F43-4A45-B071-FB3DC556768D}" xr6:coauthVersionLast="36" xr6:coauthVersionMax="36" xr10:uidLastSave="{00000000-0000-0000-0000-000000000000}"/>
  <workbookProtection workbookAlgorithmName="SHA-512" workbookHashValue="ktMlsRafdjZMAQ1DPBD4OGROWNK2MkLw9UkyDziuq8EmG2zTXii3E5Eu7uPp+HvX5LTvSYnTphfo/DPyT4VI7Q==" workbookSaltValue="HOYJA0Q0mZz1CoIJaI/nTg==" workbookSpinCount="100000" lockStructure="1"/>
  <bookViews>
    <workbookView xWindow="0" yWindow="0" windowWidth="15360" windowHeight="7630" xr2:uid="{00000000-000D-0000-FFFF-FFFF00000000}"/>
  </bookViews>
  <sheets>
    <sheet name="法適用_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P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<sst xmlns="http://schemas.openxmlformats.org/spreadsheetml/2006/main" count="228" uniqueCount="114">
  <si>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</si>
  <si>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</si>
  <si>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</si>
  <si>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</si>
  <si>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</si>
  <si>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</si>
  <si>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</si>
  <si>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</si>
  <si>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</si>
  <si>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</si>
  <si>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</si>
  <si>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</si>
  <si>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</si>
  <si>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</si>
  <si>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</si>
  <si>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</si>
  <si>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</si>
  <si>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</si>
  <si>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</si>
  <si>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</si>
  <si>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</si>
  <si>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</si>
  <si>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</si>
  <si>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</si>
  <si>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</si>
  <si>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</si>
  <si>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</si>
  <si>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</si>
  <si>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</si>
  <si>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</si>
  <si>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</si>
  <si>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</si>
  <si>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</si>
  <si>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</si>
  <si>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</si>
  <si>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</si>
  <si>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</si>
  <si>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</si>
  <si>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</si>
  <si>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</si>
  <si>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</si>
  <si>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</si>
  <si>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</si>
  <si>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</si>
  <si>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</si>
  <si>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</si>
  <si>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</si>
  <si>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</si>
  <si>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</si>
  <si>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</si>
  <si>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</si>
  <si>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</si>
  <si>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</si>
  <si>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</si>
  <si>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</si>
  <si>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</si>
  <si>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</si>
  <si>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</si>
  <si>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</si>
  <si>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</si>
  <si>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</si>
  <si>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</si>
  <si>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</si>
  <si>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</si>
  <si>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</si>
  <si>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</si>
  <si>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</si>
  <si>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</si>
  <si>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</si>
  <si>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</si>
  <si>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</si>
  <si>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</si>
  <si>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</si>
  <si>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</si>
  <si>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</si>
  <si>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</si>
  <si>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</si>
  <si>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</si>
  <si>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</si>
  <si>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</si>
  <si>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</si>
  <si>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</si>
  <si>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</si>
  <si>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</si>
  <si>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</si>
  <si>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</si>
  <si>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</si>
  <si>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</si>
  <si>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</si>
  <si>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</si>
  <si>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</si>
  <si>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</si>
  <si>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</si>
  <si>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横須賀市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</si>
  <si>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</si>
  <si>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</si>
  <si>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</si>
  <si>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</si>
  <si>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</si>
  <si>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</si>
  <si>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</si>
  <si>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</si>
  <si>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</si>
  <si>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</si>
  <si>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</si>
  <si>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</si>
  <si>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</si>
  <si>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</si>
  <si>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</si>
  <si>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</si>
  <si>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</si>
  <si>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➀有形固定資産減価償却率及び②管路経年化率は類似団体平均値より高い水準にあります。これは、本市の給水開始時期が明治41年（1908年）と古く、施設の老朽化が進んでおり、また、高度経済成長期に整備した管路が法定耐用年数を超えているためです。
  ③管路更新率は、類似団体平均値を上回っています。今後も管路の重要度などにより優先順位をつけて計画的に実施することで、更新費用の平準化を図ります。</t>
    <rPh sb="103" eb="105">
      <t>ホウテイ</t>
    </rPh>
    <rPh sb="105" eb="107">
      <t>タイヨウ</t>
    </rPh>
    <rPh sb="107" eb="109">
      <t>ネンスウ</t>
    </rPh>
    <rPh sb="110" eb="111">
      <t>コ</t>
    </rPh>
    <rPh sb="153" eb="156">
      <t>ジュウヨウド</t>
    </rPh>
    <rPh sb="161" eb="163">
      <t>ユウセン</t>
    </rPh>
    <rPh sb="163" eb="165">
      <t>ジュンイ</t>
    </rPh>
    <phoneticPr fontId="4"/>
  </si>
  <si>
    <t>　人口減少や節水型社会の定着など本市水道事業を取り巻く環境は、厳しい状況にあります。
　平成23年度から令和３年度までを計画期間とするマスタープランに掲げた経営目標「いつでも安心して使える止まらない水道・下水道」を実現するため、計画的な事業運営に取組み、目標は概ね達成できました。
　令和４年度以降も、人口・水需要の減少、施設の老朽化、環境対策、災害対策など、事業を取り巻く課題に対応するため、新たなマスタープランにより計画的な事業運営に努めます。
　なお、平成27年２月に半原水源系統を廃止しましたが、今後も浄水場の廃止などダウンサイジングを検討していきます。</t>
    <rPh sb="44" eb="46">
      <t>ヘイセイ</t>
    </rPh>
    <rPh sb="48" eb="50">
      <t>ネンド</t>
    </rPh>
    <rPh sb="52" eb="54">
      <t>レイワ</t>
    </rPh>
    <rPh sb="55" eb="57">
      <t>ネンド</t>
    </rPh>
    <rPh sb="60" eb="62">
      <t>ケイカク</t>
    </rPh>
    <rPh sb="62" eb="64">
      <t>キカン</t>
    </rPh>
    <rPh sb="75" eb="76">
      <t>カカ</t>
    </rPh>
    <rPh sb="78" eb="80">
      <t>ケイエイ</t>
    </rPh>
    <rPh sb="80" eb="82">
      <t>モクヒョウ</t>
    </rPh>
    <rPh sb="87" eb="89">
      <t>アンシン</t>
    </rPh>
    <rPh sb="91" eb="92">
      <t>ツカ</t>
    </rPh>
    <rPh sb="94" eb="95">
      <t>ト</t>
    </rPh>
    <rPh sb="99" eb="101">
      <t>スイドウ</t>
    </rPh>
    <rPh sb="102" eb="105">
      <t>ゲスイドウ</t>
    </rPh>
    <rPh sb="107" eb="109">
      <t>ジツゲン</t>
    </rPh>
    <rPh sb="114" eb="117">
      <t>ケイカクテキ</t>
    </rPh>
    <rPh sb="118" eb="120">
      <t>ジギョウ</t>
    </rPh>
    <rPh sb="120" eb="122">
      <t>ウンエイ</t>
    </rPh>
    <rPh sb="123" eb="125">
      <t>トリク</t>
    </rPh>
    <rPh sb="127" eb="129">
      <t>モクヒョウ</t>
    </rPh>
    <rPh sb="130" eb="131">
      <t>オオム</t>
    </rPh>
    <rPh sb="132" eb="134">
      <t>タッセイ</t>
    </rPh>
    <rPh sb="142" eb="144">
      <t>レイワ</t>
    </rPh>
    <rPh sb="145" eb="147">
      <t>ネンド</t>
    </rPh>
    <rPh sb="147" eb="149">
      <t>イコウ</t>
    </rPh>
    <rPh sb="151" eb="153">
      <t>ジンコウ</t>
    </rPh>
    <rPh sb="154" eb="155">
      <t>ミズ</t>
    </rPh>
    <rPh sb="155" eb="157">
      <t>ジュヨウ</t>
    </rPh>
    <rPh sb="158" eb="160">
      <t>ゲンショウ</t>
    </rPh>
    <rPh sb="161" eb="163">
      <t>シセツ</t>
    </rPh>
    <rPh sb="164" eb="167">
      <t>ロウキュウカ</t>
    </rPh>
    <rPh sb="168" eb="170">
      <t>カンキョウ</t>
    </rPh>
    <rPh sb="170" eb="172">
      <t>タイサク</t>
    </rPh>
    <rPh sb="173" eb="175">
      <t>サイガイ</t>
    </rPh>
    <rPh sb="175" eb="177">
      <t>タイサク</t>
    </rPh>
    <rPh sb="180" eb="182">
      <t>ジギョウ</t>
    </rPh>
    <rPh sb="183" eb="184">
      <t>ト</t>
    </rPh>
    <rPh sb="185" eb="186">
      <t>マ</t>
    </rPh>
    <rPh sb="187" eb="189">
      <t>カダイ</t>
    </rPh>
    <rPh sb="190" eb="192">
      <t>タイオウ</t>
    </rPh>
    <rPh sb="197" eb="198">
      <t>アラ</t>
    </rPh>
    <rPh sb="210" eb="213">
      <t>ケイカクテキ</t>
    </rPh>
    <rPh sb="214" eb="216">
      <t>ジギョウ</t>
    </rPh>
    <rPh sb="216" eb="218">
      <t>ウンエイ</t>
    </rPh>
    <rPh sb="219" eb="220">
      <t>ツト</t>
    </rPh>
    <rPh sb="255" eb="258">
      <t>ジョウスイジョウ</t>
    </rPh>
    <rPh sb="259" eb="261">
      <t>ハイシ</t>
    </rPh>
    <phoneticPr fontId="4"/>
  </si>
  <si>
    <t xml:space="preserve">
　➀経常収支比率は昨年より低くなりましたが、100％以上で類似団体平均値を上回っており、②累積欠損金比率は引き続き０％となっています。
  ③流動比率は200％以上ですが、減少傾向にあり、類似団体平均値を下回りました。
  ④企業債残高対給水収益比率は昨年より少し高くなりましたが、この５年間はほぼ横ばいです。
  全体として、昨年と大幅な変化はなく、健全な経営状態を保っていると考えています。
  ⑤料金回収率は100％以上を保っています。
  ⑥給水原価は昨年より高くなりましたが、類似団体平均値を下回っています。
  ⑦施設利用率は類似団体平均値を下回っており、施設能力と給水量に差があります。浄水場の廃止などダウンサイジングを検討しています。
  ⑧有収率は、類似団体平均値を下回っていますが、上昇傾向にあります。引き続き、配水管の更新を進めることで改善を図っていきます。</t>
    <rPh sb="14" eb="15">
      <t>ヒク</t>
    </rPh>
    <rPh sb="38" eb="40">
      <t>ウワマワ</t>
    </rPh>
    <rPh sb="87" eb="89">
      <t>ゲンショウ</t>
    </rPh>
    <rPh sb="89" eb="91">
      <t>ケイコウ</t>
    </rPh>
    <rPh sb="103" eb="105">
      <t>シタマワ</t>
    </rPh>
    <rPh sb="133" eb="134">
      <t>タカ</t>
    </rPh>
    <rPh sb="235" eb="236">
      <t>タカ</t>
    </rPh>
    <rPh sb="252" eb="254">
      <t>シタマワ</t>
    </rPh>
    <rPh sb="301" eb="304">
      <t>ジョウスイジョウ</t>
    </rPh>
    <rPh sb="305" eb="307">
      <t>ハイシ</t>
    </rPh>
    <rPh sb="318" eb="320">
      <t>ケントウ</t>
    </rPh>
    <rPh sb="352" eb="354">
      <t>ジョウショウ</t>
    </rPh>
    <rPh sb="354" eb="356">
      <t>ケイコウ</t>
    </rPh>
    <rPh sb="362" eb="363">
      <t>ヒ</t>
    </rPh>
    <rPh sb="364" eb="365">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</si>
</sst>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1.02</c:v>
                </c:pt>
                <c:pt idx="1">
                  <c:v>1.1000000000000001</c:v>
                </c:pt>
                <c:pt idx="2">
                  <c:v>0.89</c:v>
                </c:pt>
                <c:pt idx="3">
                  <c:v>0.97</c:v>
                </c:pt>
                <c:pt idx="4">
                  <c:v>1.29</c:v>
                </c:pt>
              </c:numCache>
            </c:numRef>
          </c:val>
          <c:extLst>
            <c:ext xmlns:c16="http://schemas.microsoft.com/office/drawing/2014/chart" uri="{C3380CC4-5D6E-409C-BE32-E72D297353CC}">
              <c16:uniqueId val="{00000000-7B77-4139-990D-3287BC9FD2B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0.75</c:v>
                </c:pt>
                <c:pt idx="2">
                  <c:v>0.73</c:v>
                </c:pt>
                <c:pt idx="3">
                  <c:v>0.79</c:v>
                </c:pt>
                <c:pt idx="4">
                  <c:v>0.75</c:v>
                </c:pt>
              </c:numCache>
            </c:numRef>
          </c:val>
          <c:smooth val="0"/>
          <c:extLst>
            <c:ext xmlns:c16="http://schemas.microsoft.com/office/drawing/2014/chart" uri="{C3380CC4-5D6E-409C-BE32-E72D297353CC}">
              <c16:uniqueId val="{00000001-7B77-4139-990D-3287BC9FD2B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46.84</c:v>
                </c:pt>
                <c:pt idx="1">
                  <c:v>46.41</c:v>
                </c:pt>
                <c:pt idx="2">
                  <c:v>45.28</c:v>
                </c:pt>
                <c:pt idx="3">
                  <c:v>45.53</c:v>
                </c:pt>
                <c:pt idx="4">
                  <c:v>44.85</c:v>
                </c:pt>
              </c:numCache>
            </c:numRef>
          </c:val>
          <c:extLst>
            <c:ext xmlns:c16="http://schemas.microsoft.com/office/drawing/2014/chart" uri="{C3380CC4-5D6E-409C-BE32-E72D297353CC}">
              <c16:uniqueId val="{00000000-DCE9-41F8-B714-7DCA377CD0F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63.54</c:v>
                </c:pt>
                <c:pt idx="1">
                  <c:v>63.53</c:v>
                </c:pt>
                <c:pt idx="2">
                  <c:v>63.16</c:v>
                </c:pt>
                <c:pt idx="3">
                  <c:v>64.41</c:v>
                </c:pt>
                <c:pt idx="4">
                  <c:v>64.11</c:v>
                </c:pt>
              </c:numCache>
            </c:numRef>
          </c:val>
          <c:smooth val="0"/>
          <c:extLst>
            <c:ext xmlns:c16="http://schemas.microsoft.com/office/drawing/2014/chart" uri="{C3380CC4-5D6E-409C-BE32-E72D297353CC}">
              <c16:uniqueId val="{00000001-DCE9-41F8-B714-7DCA377CD0F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90.13</c:v>
                </c:pt>
                <c:pt idx="1">
                  <c:v>90.34</c:v>
                </c:pt>
                <c:pt idx="2">
                  <c:v>90.87</c:v>
                </c:pt>
                <c:pt idx="3">
                  <c:v>91.24</c:v>
                </c:pt>
                <c:pt idx="4">
                  <c:v>91.3</c:v>
                </c:pt>
              </c:numCache>
            </c:numRef>
          </c:val>
          <c:extLst>
            <c:ext xmlns:c16="http://schemas.microsoft.com/office/drawing/2014/chart" uri="{C3380CC4-5D6E-409C-BE32-E72D297353CC}">
              <c16:uniqueId val="{00000000-0EB7-4226-A617-AF9E06B5C78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91.48</c:v>
                </c:pt>
                <c:pt idx="1">
                  <c:v>91.58</c:v>
                </c:pt>
                <c:pt idx="2">
                  <c:v>91.48</c:v>
                </c:pt>
                <c:pt idx="3">
                  <c:v>91.64</c:v>
                </c:pt>
                <c:pt idx="4">
                  <c:v>92.09</c:v>
                </c:pt>
              </c:numCache>
            </c:numRef>
          </c:val>
          <c:smooth val="0"/>
          <c:extLst>
            <c:ext xmlns:c16="http://schemas.microsoft.com/office/drawing/2014/chart" uri="{C3380CC4-5D6E-409C-BE32-E72D297353CC}">
              <c16:uniqueId val="{00000001-0EB7-4226-A617-AF9E06B5C78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115.15</c:v>
                </c:pt>
                <c:pt idx="1">
                  <c:v>118.34</c:v>
                </c:pt>
                <c:pt idx="2">
                  <c:v>112.81</c:v>
                </c:pt>
                <c:pt idx="3">
                  <c:v>116.01</c:v>
                </c:pt>
                <c:pt idx="4">
                  <c:v>114.89</c:v>
                </c:pt>
              </c:numCache>
            </c:numRef>
          </c:val>
          <c:extLst>
            <c:ext xmlns:c16="http://schemas.microsoft.com/office/drawing/2014/chart" uri="{C3380CC4-5D6E-409C-BE32-E72D297353CC}">
              <c16:uniqueId val="{00000000-3BE7-4B09-9047-722C63624AB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116.77</c:v>
                </c:pt>
                <c:pt idx="1">
                  <c:v>115.41</c:v>
                </c:pt>
                <c:pt idx="2">
                  <c:v>113.57</c:v>
                </c:pt>
                <c:pt idx="3">
                  <c:v>112.59</c:v>
                </c:pt>
                <c:pt idx="4">
                  <c:v>113.87</c:v>
                </c:pt>
              </c:numCache>
            </c:numRef>
          </c:val>
          <c:smooth val="0"/>
          <c:extLst>
            <c:ext xmlns:c16="http://schemas.microsoft.com/office/drawing/2014/chart" uri="{C3380CC4-5D6E-409C-BE32-E72D297353CC}">
              <c16:uniqueId val="{00000001-3BE7-4B09-9047-722C63624AB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58.15</c:v>
                </c:pt>
                <c:pt idx="1">
                  <c:v>58.21</c:v>
                </c:pt>
                <c:pt idx="2">
                  <c:v>58.55</c:v>
                </c:pt>
                <c:pt idx="3">
                  <c:v>58.57</c:v>
                </c:pt>
                <c:pt idx="4">
                  <c:v>58.52</c:v>
                </c:pt>
              </c:numCache>
            </c:numRef>
          </c:val>
          <c:extLst>
            <c:ext xmlns:c16="http://schemas.microsoft.com/office/drawing/2014/chart" uri="{C3380CC4-5D6E-409C-BE32-E72D297353CC}">
              <c16:uniqueId val="{00000000-5DEB-4B9E-AB1A-0F2918C5622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49.66</c:v>
                </c:pt>
                <c:pt idx="1">
                  <c:v>50.41</c:v>
                </c:pt>
                <c:pt idx="2">
                  <c:v>51.13</c:v>
                </c:pt>
                <c:pt idx="3">
                  <c:v>51.62</c:v>
                </c:pt>
                <c:pt idx="4">
                  <c:v>52.16</c:v>
                </c:pt>
              </c:numCache>
            </c:numRef>
          </c:val>
          <c:smooth val="0"/>
          <c:extLst>
            <c:ext xmlns:c16="http://schemas.microsoft.com/office/drawing/2014/chart" uri="{C3380CC4-5D6E-409C-BE32-E72D297353CC}">
              <c16:uniqueId val="{00000001-5DEB-4B9E-AB1A-0F2918C5622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33.76</c:v>
                </c:pt>
                <c:pt idx="1">
                  <c:v>35.35</c:v>
                </c:pt>
                <c:pt idx="2">
                  <c:v>37.35</c:v>
                </c:pt>
                <c:pt idx="3">
                  <c:v>38.58</c:v>
                </c:pt>
                <c:pt idx="4">
                  <c:v>39.74</c:v>
                </c:pt>
              </c:numCache>
            </c:numRef>
          </c:val>
          <c:extLst>
            <c:ext xmlns:c16="http://schemas.microsoft.com/office/drawing/2014/chart" uri="{C3380CC4-5D6E-409C-BE32-E72D297353CC}">
              <c16:uniqueId val="{00000000-1B7E-4831-9DA8-A209B7F0544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18.940000000000001</c:v>
                </c:pt>
                <c:pt idx="1">
                  <c:v>20.36</c:v>
                </c:pt>
                <c:pt idx="2">
                  <c:v>22.41</c:v>
                </c:pt>
                <c:pt idx="3">
                  <c:v>23.68</c:v>
                </c:pt>
                <c:pt idx="4">
                  <c:v>25.76</c:v>
                </c:pt>
              </c:numCache>
            </c:numRef>
          </c:val>
          <c:smooth val="0"/>
          <c:extLst>
            <c:ext xmlns:c16="http://schemas.microsoft.com/office/drawing/2014/chart" uri="{C3380CC4-5D6E-409C-BE32-E72D297353CC}">
              <c16:uniqueId val="{00000001-1B7E-4831-9DA8-A209B7F0544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588-409D-9B75-27B27962EF3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588-409D-9B75-27B27962EF3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356.05</c:v>
                </c:pt>
                <c:pt idx="1">
                  <c:v>402.65</c:v>
                </c:pt>
                <c:pt idx="2">
                  <c:v>295.52999999999997</c:v>
                </c:pt>
                <c:pt idx="3">
                  <c:v>253.7</c:v>
                </c:pt>
                <c:pt idx="4">
                  <c:v>214.8</c:v>
                </c:pt>
              </c:numCache>
            </c:numRef>
          </c:val>
          <c:extLst>
            <c:ext xmlns:c16="http://schemas.microsoft.com/office/drawing/2014/chart" uri="{C3380CC4-5D6E-409C-BE32-E72D297353CC}">
              <c16:uniqueId val="{00000000-33B8-4056-884E-74CE355F223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254.05</c:v>
                </c:pt>
                <c:pt idx="1">
                  <c:v>258.22000000000003</c:v>
                </c:pt>
                <c:pt idx="2">
                  <c:v>250.03</c:v>
                </c:pt>
                <c:pt idx="3">
                  <c:v>239.45</c:v>
                </c:pt>
                <c:pt idx="4">
                  <c:v>246.01</c:v>
                </c:pt>
              </c:numCache>
            </c:numRef>
          </c:val>
          <c:smooth val="0"/>
          <c:extLst>
            <c:ext xmlns:c16="http://schemas.microsoft.com/office/drawing/2014/chart" uri="{C3380CC4-5D6E-409C-BE32-E72D297353CC}">
              <c16:uniqueId val="{00000001-33B8-4056-884E-74CE355F223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211.95</c:v>
                </c:pt>
                <c:pt idx="1">
                  <c:v>211.91</c:v>
                </c:pt>
                <c:pt idx="2">
                  <c:v>210.33</c:v>
                </c:pt>
                <c:pt idx="3">
                  <c:v>207.04</c:v>
                </c:pt>
                <c:pt idx="4">
                  <c:v>214.67</c:v>
                </c:pt>
              </c:numCache>
            </c:numRef>
          </c:val>
          <c:extLst>
            <c:ext xmlns:c16="http://schemas.microsoft.com/office/drawing/2014/chart" uri="{C3380CC4-5D6E-409C-BE32-E72D297353CC}">
              <c16:uniqueId val="{00000000-916B-47E8-9369-77AF4FEDF6C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258.63</c:v>
                </c:pt>
                <c:pt idx="1">
                  <c:v>255.12</c:v>
                </c:pt>
                <c:pt idx="2">
                  <c:v>254.19</c:v>
                </c:pt>
                <c:pt idx="3">
                  <c:v>259.56</c:v>
                </c:pt>
                <c:pt idx="4">
                  <c:v>248.92</c:v>
                </c:pt>
              </c:numCache>
            </c:numRef>
          </c:val>
          <c:smooth val="0"/>
          <c:extLst>
            <c:ext xmlns:c16="http://schemas.microsoft.com/office/drawing/2014/chart" uri="{C3380CC4-5D6E-409C-BE32-E72D297353CC}">
              <c16:uniqueId val="{00000001-916B-47E8-9369-77AF4FEDF6C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108.74</c:v>
                </c:pt>
                <c:pt idx="1">
                  <c:v>111.2</c:v>
                </c:pt>
                <c:pt idx="2">
                  <c:v>105.96</c:v>
                </c:pt>
                <c:pt idx="3">
                  <c:v>109.19</c:v>
                </c:pt>
                <c:pt idx="4">
                  <c:v>109.04</c:v>
                </c:pt>
              </c:numCache>
            </c:numRef>
          </c:val>
          <c:extLst>
            <c:ext xmlns:c16="http://schemas.microsoft.com/office/drawing/2014/chart" uri="{C3380CC4-5D6E-409C-BE32-E72D297353CC}">
              <c16:uniqueId val="{00000000-C945-4628-826A-1604B861919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110.3</c:v>
                </c:pt>
                <c:pt idx="1">
                  <c:v>109.12</c:v>
                </c:pt>
                <c:pt idx="2">
                  <c:v>107.42</c:v>
                </c:pt>
                <c:pt idx="3">
                  <c:v>105.07</c:v>
                </c:pt>
                <c:pt idx="4">
                  <c:v>107.54</c:v>
                </c:pt>
              </c:numCache>
            </c:numRef>
          </c:val>
          <c:smooth val="0"/>
          <c:extLst>
            <c:ext xmlns:c16="http://schemas.microsoft.com/office/drawing/2014/chart" uri="{C3380CC4-5D6E-409C-BE32-E72D297353CC}">
              <c16:uniqueId val="{00000001-C945-4628-826A-1604B861919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153.25</c:v>
                </c:pt>
                <c:pt idx="1">
                  <c:v>150.47999999999999</c:v>
                </c:pt>
                <c:pt idx="2">
                  <c:v>157.19999999999999</c:v>
                </c:pt>
                <c:pt idx="3">
                  <c:v>150.19999999999999</c:v>
                </c:pt>
                <c:pt idx="4">
                  <c:v>151.15</c:v>
                </c:pt>
              </c:numCache>
            </c:numRef>
          </c:val>
          <c:extLst>
            <c:ext xmlns:c16="http://schemas.microsoft.com/office/drawing/2014/chart" uri="{C3380CC4-5D6E-409C-BE32-E72D297353CC}">
              <c16:uniqueId val="{00000000-69BF-4FF2-834E-0DD2FD2BC1E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151.85</c:v>
                </c:pt>
                <c:pt idx="1">
                  <c:v>153.88</c:v>
                </c:pt>
                <c:pt idx="2">
                  <c:v>157.19</c:v>
                </c:pt>
                <c:pt idx="3">
                  <c:v>153.71</c:v>
                </c:pt>
                <c:pt idx="4">
                  <c:v>155.9</c:v>
                </c:pt>
              </c:numCache>
            </c:numRef>
          </c:val>
          <c:smooth val="0"/>
          <c:extLst>
            <c:ext xmlns:c16="http://schemas.microsoft.com/office/drawing/2014/chart" uri="{C3380CC4-5D6E-409C-BE32-E72D297353CC}">
              <c16:uniqueId val="{00000001-69BF-4FF2-834E-0DD2FD2BC1E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L16" zoomScale="70" zoomScaleNormal="70" workbookViewId="0">
      <selection activeCell="BL16" sqref="BL16:BZ44"/>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神奈川県　横須賀市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A1</v>
      </c>
      <c r="X8" s="44"/>
      <c r="Y8" s="44"/>
      <c r="Z8" s="44"/>
      <c r="AA8" s="44"/>
      <c r="AB8" s="44"/>
      <c r="AC8" s="44"/>
      <c r="AD8" s="44" t="str">
        <f>データ!$M$6</f>
        <v>自治体職員</v>
      </c>
      <c r="AE8" s="44"/>
      <c r="AF8" s="44"/>
      <c r="AG8" s="44"/>
      <c r="AH8" s="44"/>
      <c r="AI8" s="44"/>
      <c r="AJ8" s="44"/>
      <c r="AK8" s="2"/>
      <c r="AL8" s="45">
        <f>データ!$R$6</f>
        <v>392817</v>
      </c>
      <c r="AM8" s="45"/>
      <c r="AN8" s="45"/>
      <c r="AO8" s="45"/>
      <c r="AP8" s="45"/>
      <c r="AQ8" s="45"/>
      <c r="AR8" s="45"/>
      <c r="AS8" s="45"/>
      <c r="AT8" s="46">
        <f>データ!$S$6</f>
        <v>100.82</v>
      </c>
      <c r="AU8" s="47"/>
      <c r="AV8" s="47"/>
      <c r="AW8" s="47"/>
      <c r="AX8" s="47"/>
      <c r="AY8" s="47"/>
      <c r="AZ8" s="47"/>
      <c r="BA8" s="47"/>
      <c r="BB8" s="48">
        <f>データ!$T$6</f>
        <v>3896.22</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78.47</v>
      </c>
      <c r="J10" s="47"/>
      <c r="K10" s="47"/>
      <c r="L10" s="47"/>
      <c r="M10" s="47"/>
      <c r="N10" s="47"/>
      <c r="O10" s="81"/>
      <c r="P10" s="48">
        <f>データ!$P$6</f>
        <v>97.56</v>
      </c>
      <c r="Q10" s="48"/>
      <c r="R10" s="48"/>
      <c r="S10" s="48"/>
      <c r="T10" s="48"/>
      <c r="U10" s="48"/>
      <c r="V10" s="48"/>
      <c r="W10" s="45">
        <f>データ!$Q$6</f>
        <v>2629</v>
      </c>
      <c r="X10" s="45"/>
      <c r="Y10" s="45"/>
      <c r="Z10" s="45"/>
      <c r="AA10" s="45"/>
      <c r="AB10" s="45"/>
      <c r="AC10" s="45"/>
      <c r="AD10" s="2"/>
      <c r="AE10" s="2"/>
      <c r="AF10" s="2"/>
      <c r="AG10" s="2"/>
      <c r="AH10" s="2"/>
      <c r="AI10" s="2"/>
      <c r="AJ10" s="2"/>
      <c r="AK10" s="2"/>
      <c r="AL10" s="45">
        <f>データ!$U$6</f>
        <v>380482</v>
      </c>
      <c r="AM10" s="45"/>
      <c r="AN10" s="45"/>
      <c r="AO10" s="45"/>
      <c r="AP10" s="45"/>
      <c r="AQ10" s="45"/>
      <c r="AR10" s="45"/>
      <c r="AS10" s="45"/>
      <c r="AT10" s="46">
        <f>データ!$V$6</f>
        <v>101.05</v>
      </c>
      <c r="AU10" s="47"/>
      <c r="AV10" s="47"/>
      <c r="AW10" s="47"/>
      <c r="AX10" s="47"/>
      <c r="AY10" s="47"/>
      <c r="AZ10" s="47"/>
      <c r="BA10" s="47"/>
      <c r="BB10" s="48">
        <f>データ!$W$6</f>
        <v>3765.28</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113</v>
      </c>
      <c r="BM16" s="58"/>
      <c r="BN16" s="58"/>
      <c r="BO16" s="58"/>
      <c r="BP16" s="58"/>
      <c r="BQ16" s="58"/>
      <c r="BR16" s="58"/>
      <c r="BS16" s="58"/>
      <c r="BT16" s="58"/>
      <c r="BU16" s="58"/>
      <c r="BV16" s="58"/>
      <c r="BW16" s="58"/>
      <c r="BX16" s="58"/>
      <c r="BY16" s="58"/>
      <c r="BZ16" s="5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XoqYRDA95z/pyVyf4xmyzysiqwb2EatEBTYk2isIkfo2MStsIt/Y+95OKj2S4i+g5xG5bJ6rsNRxOPIPv5Ak1Q==" saltValue="+McRUJAL/STSe3x0lz7tZ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2021</v>
      </c>
      <c r="C6" s="20">
        <f t="shared" ref="C6:W6" si="3">C7</f>
        <v>142018</v>
      </c>
      <c r="D6" s="20">
        <f t="shared" si="3"/>
        <v>46</v>
      </c>
      <c r="E6" s="20">
        <f t="shared" si="3"/>
        <v>1</v>
      </c>
      <c r="F6" s="20">
        <f t="shared" si="3"/>
        <v>0</v>
      </c>
      <c r="G6" s="20">
        <f t="shared" si="3"/>
        <v>1</v>
      </c>
      <c r="H6" s="20" t="str">
        <f t="shared" si="3"/>
        <v>神奈川県　横須賀市</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78.47</v>
      </c>
      <c r="P6" s="21">
        <f t="shared" si="3"/>
        <v>97.56</v>
      </c>
      <c r="Q6" s="21">
        <f t="shared" si="3"/>
        <v>2629</v>
      </c>
      <c r="R6" s="21">
        <f t="shared" si="3"/>
        <v>392817</v>
      </c>
      <c r="S6" s="21">
        <f t="shared" si="3"/>
        <v>100.82</v>
      </c>
      <c r="T6" s="21">
        <f t="shared" si="3"/>
        <v>3896.22</v>
      </c>
      <c r="U6" s="21">
        <f t="shared" si="3"/>
        <v>380482</v>
      </c>
      <c r="V6" s="21">
        <f t="shared" si="3"/>
        <v>101.05</v>
      </c>
      <c r="W6" s="21">
        <f t="shared" si="3"/>
        <v>3765.28</v>
      </c>
      <c r="X6" s="22">
        <f>IF(X7="",NA(),X7)</f>
        <v>115.15</v>
      </c>
      <c r="Y6" s="22">
        <f t="shared" ref="Y6:AG6" si="4">IF(Y7="",NA(),Y7)</f>
        <v>118.34</v>
      </c>
      <c r="Z6" s="22">
        <f t="shared" si="4"/>
        <v>112.81</v>
      </c>
      <c r="AA6" s="22">
        <f t="shared" si="4"/>
        <v>116.01</v>
      </c>
      <c r="AB6" s="22">
        <f t="shared" si="4"/>
        <v>114.89</v>
      </c>
      <c r="AC6" s="22">
        <f t="shared" si="4"/>
        <v>116.77</v>
      </c>
      <c r="AD6" s="22">
        <f t="shared" si="4"/>
        <v>115.41</v>
      </c>
      <c r="AE6" s="22">
        <f t="shared" si="4"/>
        <v>113.57</v>
      </c>
      <c r="AF6" s="22">
        <f t="shared" si="4"/>
        <v>112.59</v>
      </c>
      <c r="AG6" s="22">
        <f t="shared" si="4"/>
        <v>113.87</v>
      </c>
      <c r="AH6" s="21" t="str">
        <f>IF(AH7="","",IF(AH7="-","【-】","【"&amp;SUBSTITUTE(TEXT(AH7,"#,##0.00"),"-","△")&amp;"】"))</f>
        <v>【111.39】</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【1.30】</v>
      </c>
      <c r="AT6" s="22">
        <f>IF(AT7="",NA(),AT7)</f>
        <v>356.05</v>
      </c>
      <c r="AU6" s="22">
        <f t="shared" ref="AU6:BC6" si="6">IF(AU7="",NA(),AU7)</f>
        <v>402.65</v>
      </c>
      <c r="AV6" s="22">
        <f t="shared" si="6"/>
        <v>295.52999999999997</v>
      </c>
      <c r="AW6" s="22">
        <f t="shared" si="6"/>
        <v>253.7</v>
      </c>
      <c r="AX6" s="22">
        <f t="shared" si="6"/>
        <v>214.8</v>
      </c>
      <c r="AY6" s="22">
        <f t="shared" si="6"/>
        <v>254.05</v>
      </c>
      <c r="AZ6" s="22">
        <f t="shared" si="6"/>
        <v>258.22000000000003</v>
      </c>
      <c r="BA6" s="22">
        <f t="shared" si="6"/>
        <v>250.03</v>
      </c>
      <c r="BB6" s="22">
        <f t="shared" si="6"/>
        <v>239.45</v>
      </c>
      <c r="BC6" s="22">
        <f t="shared" si="6"/>
        <v>246.01</v>
      </c>
      <c r="BD6" s="21" t="str">
        <f>IF(BD7="","",IF(BD7="-","【-】","【"&amp;SUBSTITUTE(TEXT(BD7,"#,##0.00"),"-","△")&amp;"】"))</f>
        <v>【261.51】</v>
      </c>
      <c r="BE6" s="22">
        <f>IF(BE7="",NA(),BE7)</f>
        <v>211.95</v>
      </c>
      <c r="BF6" s="22">
        <f t="shared" ref="BF6:BN6" si="7">IF(BF7="",NA(),BF7)</f>
        <v>211.91</v>
      </c>
      <c r="BG6" s="22">
        <f t="shared" si="7"/>
        <v>210.33</v>
      </c>
      <c r="BH6" s="22">
        <f t="shared" si="7"/>
        <v>207.04</v>
      </c>
      <c r="BI6" s="22">
        <f t="shared" si="7"/>
        <v>214.67</v>
      </c>
      <c r="BJ6" s="22">
        <f t="shared" si="7"/>
        <v>258.63</v>
      </c>
      <c r="BK6" s="22">
        <f t="shared" si="7"/>
        <v>255.12</v>
      </c>
      <c r="BL6" s="22">
        <f t="shared" si="7"/>
        <v>254.19</v>
      </c>
      <c r="BM6" s="22">
        <f t="shared" si="7"/>
        <v>259.56</v>
      </c>
      <c r="BN6" s="22">
        <f t="shared" si="7"/>
        <v>248.92</v>
      </c>
      <c r="BO6" s="21" t="str">
        <f>IF(BO7="","",IF(BO7="-","【-】","【"&amp;SUBSTITUTE(TEXT(BO7,"#,##0.00"),"-","△")&amp;"】"))</f>
        <v>【265.16】</v>
      </c>
      <c r="BP6" s="22">
        <f>IF(BP7="",NA(),BP7)</f>
        <v>108.74</v>
      </c>
      <c r="BQ6" s="22">
        <f t="shared" ref="BQ6:BY6" si="8">IF(BQ7="",NA(),BQ7)</f>
        <v>111.2</v>
      </c>
      <c r="BR6" s="22">
        <f t="shared" si="8"/>
        <v>105.96</v>
      </c>
      <c r="BS6" s="22">
        <f t="shared" si="8"/>
        <v>109.19</v>
      </c>
      <c r="BT6" s="22">
        <f t="shared" si="8"/>
        <v>109.04</v>
      </c>
      <c r="BU6" s="22">
        <f t="shared" si="8"/>
        <v>110.3</v>
      </c>
      <c r="BV6" s="22">
        <f t="shared" si="8"/>
        <v>109.12</v>
      </c>
      <c r="BW6" s="22">
        <f t="shared" si="8"/>
        <v>107.42</v>
      </c>
      <c r="BX6" s="22">
        <f t="shared" si="8"/>
        <v>105.07</v>
      </c>
      <c r="BY6" s="22">
        <f t="shared" si="8"/>
        <v>107.54</v>
      </c>
      <c r="BZ6" s="21" t="str">
        <f>IF(BZ7="","",IF(BZ7="-","【-】","【"&amp;SUBSTITUTE(TEXT(BZ7,"#,##0.00"),"-","△")&amp;"】"))</f>
        <v>【102.35】</v>
      </c>
      <c r="CA6" s="22">
        <f>IF(CA7="",NA(),CA7)</f>
        <v>153.25</v>
      </c>
      <c r="CB6" s="22">
        <f t="shared" ref="CB6:CJ6" si="9">IF(CB7="",NA(),CB7)</f>
        <v>150.47999999999999</v>
      </c>
      <c r="CC6" s="22">
        <f t="shared" si="9"/>
        <v>157.19999999999999</v>
      </c>
      <c r="CD6" s="22">
        <f t="shared" si="9"/>
        <v>150.19999999999999</v>
      </c>
      <c r="CE6" s="22">
        <f t="shared" si="9"/>
        <v>151.15</v>
      </c>
      <c r="CF6" s="22">
        <f t="shared" si="9"/>
        <v>151.85</v>
      </c>
      <c r="CG6" s="22">
        <f t="shared" si="9"/>
        <v>153.88</v>
      </c>
      <c r="CH6" s="22">
        <f t="shared" si="9"/>
        <v>157.19</v>
      </c>
      <c r="CI6" s="22">
        <f t="shared" si="9"/>
        <v>153.71</v>
      </c>
      <c r="CJ6" s="22">
        <f t="shared" si="9"/>
        <v>155.9</v>
      </c>
      <c r="CK6" s="21" t="str">
        <f>IF(CK7="","",IF(CK7="-","【-】","【"&amp;SUBSTITUTE(TEXT(CK7,"#,##0.00"),"-","△")&amp;"】"))</f>
        <v>【167.74】</v>
      </c>
      <c r="CL6" s="22">
        <f>IF(CL7="",NA(),CL7)</f>
        <v>46.84</v>
      </c>
      <c r="CM6" s="22">
        <f t="shared" ref="CM6:CU6" si="10">IF(CM7="",NA(),CM7)</f>
        <v>46.41</v>
      </c>
      <c r="CN6" s="22">
        <f t="shared" si="10"/>
        <v>45.28</v>
      </c>
      <c r="CO6" s="22">
        <f t="shared" si="10"/>
        <v>45.53</v>
      </c>
      <c r="CP6" s="22">
        <f t="shared" si="10"/>
        <v>44.85</v>
      </c>
      <c r="CQ6" s="22">
        <f t="shared" si="10"/>
        <v>63.54</v>
      </c>
      <c r="CR6" s="22">
        <f t="shared" si="10"/>
        <v>63.53</v>
      </c>
      <c r="CS6" s="22">
        <f t="shared" si="10"/>
        <v>63.16</v>
      </c>
      <c r="CT6" s="22">
        <f t="shared" si="10"/>
        <v>64.41</v>
      </c>
      <c r="CU6" s="22">
        <f t="shared" si="10"/>
        <v>64.11</v>
      </c>
      <c r="CV6" s="21" t="str">
        <f>IF(CV7="","",IF(CV7="-","【-】","【"&amp;SUBSTITUTE(TEXT(CV7,"#,##0.00"),"-","△")&amp;"】"))</f>
        <v>【60.29】</v>
      </c>
      <c r="CW6" s="22">
        <f>IF(CW7="",NA(),CW7)</f>
        <v>90.13</v>
      </c>
      <c r="CX6" s="22">
        <f t="shared" ref="CX6:DF6" si="11">IF(CX7="",NA(),CX7)</f>
        <v>90.34</v>
      </c>
      <c r="CY6" s="22">
        <f t="shared" si="11"/>
        <v>90.87</v>
      </c>
      <c r="CZ6" s="22">
        <f t="shared" si="11"/>
        <v>91.24</v>
      </c>
      <c r="DA6" s="22">
        <f t="shared" si="11"/>
        <v>91.3</v>
      </c>
      <c r="DB6" s="22">
        <f t="shared" si="11"/>
        <v>91.48</v>
      </c>
      <c r="DC6" s="22">
        <f t="shared" si="11"/>
        <v>91.58</v>
      </c>
      <c r="DD6" s="22">
        <f t="shared" si="11"/>
        <v>91.48</v>
      </c>
      <c r="DE6" s="22">
        <f t="shared" si="11"/>
        <v>91.64</v>
      </c>
      <c r="DF6" s="22">
        <f t="shared" si="11"/>
        <v>92.09</v>
      </c>
      <c r="DG6" s="21" t="str">
        <f>IF(DG7="","",IF(DG7="-","【-】","【"&amp;SUBSTITUTE(TEXT(DG7,"#,##0.00"),"-","△")&amp;"】"))</f>
        <v>【90.12】</v>
      </c>
      <c r="DH6" s="22">
        <f>IF(DH7="",NA(),DH7)</f>
        <v>58.15</v>
      </c>
      <c r="DI6" s="22">
        <f t="shared" ref="DI6:DQ6" si="12">IF(DI7="",NA(),DI7)</f>
        <v>58.21</v>
      </c>
      <c r="DJ6" s="22">
        <f t="shared" si="12"/>
        <v>58.55</v>
      </c>
      <c r="DK6" s="22">
        <f t="shared" si="12"/>
        <v>58.57</v>
      </c>
      <c r="DL6" s="22">
        <f t="shared" si="12"/>
        <v>58.52</v>
      </c>
      <c r="DM6" s="22">
        <f t="shared" si="12"/>
        <v>49.66</v>
      </c>
      <c r="DN6" s="22">
        <f t="shared" si="12"/>
        <v>50.41</v>
      </c>
      <c r="DO6" s="22">
        <f t="shared" si="12"/>
        <v>51.13</v>
      </c>
      <c r="DP6" s="22">
        <f t="shared" si="12"/>
        <v>51.62</v>
      </c>
      <c r="DQ6" s="22">
        <f t="shared" si="12"/>
        <v>52.16</v>
      </c>
      <c r="DR6" s="21" t="str">
        <f>IF(DR7="","",IF(DR7="-","【-】","【"&amp;SUBSTITUTE(TEXT(DR7,"#,##0.00"),"-","△")&amp;"】"))</f>
        <v>【50.88】</v>
      </c>
      <c r="DS6" s="22">
        <f>IF(DS7="",NA(),DS7)</f>
        <v>33.76</v>
      </c>
      <c r="DT6" s="22">
        <f t="shared" ref="DT6:EB6" si="13">IF(DT7="",NA(),DT7)</f>
        <v>35.35</v>
      </c>
      <c r="DU6" s="22">
        <f t="shared" si="13"/>
        <v>37.35</v>
      </c>
      <c r="DV6" s="22">
        <f t="shared" si="13"/>
        <v>38.58</v>
      </c>
      <c r="DW6" s="22">
        <f t="shared" si="13"/>
        <v>39.74</v>
      </c>
      <c r="DX6" s="22">
        <f t="shared" si="13"/>
        <v>18.940000000000001</v>
      </c>
      <c r="DY6" s="22">
        <f t="shared" si="13"/>
        <v>20.36</v>
      </c>
      <c r="DZ6" s="22">
        <f t="shared" si="13"/>
        <v>22.41</v>
      </c>
      <c r="EA6" s="22">
        <f t="shared" si="13"/>
        <v>23.68</v>
      </c>
      <c r="EB6" s="22">
        <f t="shared" si="13"/>
        <v>25.76</v>
      </c>
      <c r="EC6" s="21" t="str">
        <f>IF(EC7="","",IF(EC7="-","【-】","【"&amp;SUBSTITUTE(TEXT(EC7,"#,##0.00"),"-","△")&amp;"】"))</f>
        <v>【22.30】</v>
      </c>
      <c r="ED6" s="22">
        <f>IF(ED7="",NA(),ED7)</f>
        <v>1.02</v>
      </c>
      <c r="EE6" s="22">
        <f t="shared" ref="EE6:EM6" si="14">IF(EE7="",NA(),EE7)</f>
        <v>1.1000000000000001</v>
      </c>
      <c r="EF6" s="22">
        <f t="shared" si="14"/>
        <v>0.89</v>
      </c>
      <c r="EG6" s="22">
        <f t="shared" si="14"/>
        <v>0.97</v>
      </c>
      <c r="EH6" s="22">
        <f t="shared" si="14"/>
        <v>1.29</v>
      </c>
      <c r="EI6" s="22">
        <f t="shared" si="14"/>
        <v>0.74</v>
      </c>
      <c r="EJ6" s="22">
        <f t="shared" si="14"/>
        <v>0.75</v>
      </c>
      <c r="EK6" s="22">
        <f t="shared" si="14"/>
        <v>0.73</v>
      </c>
      <c r="EL6" s="22">
        <f t="shared" si="14"/>
        <v>0.79</v>
      </c>
      <c r="EM6" s="22">
        <f t="shared" si="14"/>
        <v>0.75</v>
      </c>
      <c r="EN6" s="21" t="str">
        <f>IF(EN7="","",IF(EN7="-","【-】","【"&amp;SUBSTITUTE(TEXT(EN7,"#,##0.00"),"-","△")&amp;"】"))</f>
        <v>【0.66】</v>
      </c>
    </row>
    <row r="7" spans="1:144" s="23" customFormat="1" x14ac:dyDescent="0.2">
      <c r="A7" s="15"/>
      <c r="B7" s="24">
        <v>2021</v>
      </c>
      <c r="C7" s="24">
        <v>142018</v>
      </c>
      <c r="D7" s="24">
        <v>46</v>
      </c>
      <c r="E7" s="24">
        <v>1</v>
      </c>
      <c r="F7" s="24">
        <v>0</v>
      </c>
      <c r="G7" s="24">
        <v>1</v>
      </c>
      <c r="H7" s="24" t="s">
        <v>93</v>
      </c>
      <c r="I7" s="24" t="s">
        <v>94</v>
      </c>
      <c r="J7" s="24" t="s">
        <v>95</v>
      </c>
      <c r="K7" s="24" t="s">
        <v>96</v>
      </c>
      <c r="L7" s="24" t="s">
        <v>97</v>
      </c>
      <c r="M7" s="24" t="s">
        <v>98</v>
      </c>
      <c r="N7" s="25" t="s">
        <v>99</v>
      </c>
      <c r="O7" s="25">
        <v>78.47</v>
      </c>
      <c r="P7" s="25">
        <v>97.56</v>
      </c>
      <c r="Q7" s="25">
        <v>2629</v>
      </c>
      <c r="R7" s="25">
        <v>392817</v>
      </c>
      <c r="S7" s="25">
        <v>100.82</v>
      </c>
      <c r="T7" s="25">
        <v>3896.22</v>
      </c>
      <c r="U7" s="25">
        <v>380482</v>
      </c>
      <c r="V7" s="25">
        <v>101.05</v>
      </c>
      <c r="W7" s="25">
        <v>3765.28</v>
      </c>
      <c r="X7" s="25">
        <v>115.15</v>
      </c>
      <c r="Y7" s="25">
        <v>118.34</v>
      </c>
      <c r="Z7" s="25">
        <v>112.81</v>
      </c>
      <c r="AA7" s="25">
        <v>116.01</v>
      </c>
      <c r="AB7" s="25">
        <v>114.89</v>
      </c>
      <c r="AC7" s="25">
        <v>116.77</v>
      </c>
      <c r="AD7" s="25">
        <v>115.41</v>
      </c>
      <c r="AE7" s="25">
        <v>113.57</v>
      </c>
      <c r="AF7" s="25">
        <v>112.59</v>
      </c>
      <c r="AG7" s="25">
        <v>113.87</v>
      </c>
      <c r="AH7" s="25">
        <v>111.39</v>
      </c>
      <c r="AI7" s="25">
        <v>0</v>
      </c>
      <c r="AJ7" s="25">
        <v>0</v>
      </c>
      <c r="AK7" s="25">
        <v>0</v>
      </c>
      <c r="AL7" s="25">
        <v>0</v>
      </c>
      <c r="AM7" s="25">
        <v>0</v>
      </c>
      <c r="AN7" s="25">
        <v>0</v>
      </c>
      <c r="AO7" s="25">
        <v>0</v>
      </c>
      <c r="AP7" s="25">
        <v>0</v>
      </c>
      <c r="AQ7" s="25">
        <v>0</v>
      </c>
      <c r="AR7" s="25">
        <v>0</v>
      </c>
      <c r="AS7" s="25">
        <v>1.3</v>
      </c>
      <c r="AT7" s="25">
        <v>356.05</v>
      </c>
      <c r="AU7" s="25">
        <v>402.65</v>
      </c>
      <c r="AV7" s="25">
        <v>295.52999999999997</v>
      </c>
      <c r="AW7" s="25">
        <v>253.7</v>
      </c>
      <c r="AX7" s="25">
        <v>214.8</v>
      </c>
      <c r="AY7" s="25">
        <v>254.05</v>
      </c>
      <c r="AZ7" s="25">
        <v>258.22000000000003</v>
      </c>
      <c r="BA7" s="25">
        <v>250.03</v>
      </c>
      <c r="BB7" s="25">
        <v>239.45</v>
      </c>
      <c r="BC7" s="25">
        <v>246.01</v>
      </c>
      <c r="BD7" s="25">
        <v>261.51</v>
      </c>
      <c r="BE7" s="25">
        <v>211.95</v>
      </c>
      <c r="BF7" s="25">
        <v>211.91</v>
      </c>
      <c r="BG7" s="25">
        <v>210.33</v>
      </c>
      <c r="BH7" s="25">
        <v>207.04</v>
      </c>
      <c r="BI7" s="25">
        <v>214.67</v>
      </c>
      <c r="BJ7" s="25">
        <v>258.63</v>
      </c>
      <c r="BK7" s="25">
        <v>255.12</v>
      </c>
      <c r="BL7" s="25">
        <v>254.19</v>
      </c>
      <c r="BM7" s="25">
        <v>259.56</v>
      </c>
      <c r="BN7" s="25">
        <v>248.92</v>
      </c>
      <c r="BO7" s="25">
        <v>265.16000000000003</v>
      </c>
      <c r="BP7" s="25">
        <v>108.74</v>
      </c>
      <c r="BQ7" s="25">
        <v>111.2</v>
      </c>
      <c r="BR7" s="25">
        <v>105.96</v>
      </c>
      <c r="BS7" s="25">
        <v>109.19</v>
      </c>
      <c r="BT7" s="25">
        <v>109.04</v>
      </c>
      <c r="BU7" s="25">
        <v>110.3</v>
      </c>
      <c r="BV7" s="25">
        <v>109.12</v>
      </c>
      <c r="BW7" s="25">
        <v>107.42</v>
      </c>
      <c r="BX7" s="25">
        <v>105.07</v>
      </c>
      <c r="BY7" s="25">
        <v>107.54</v>
      </c>
      <c r="BZ7" s="25">
        <v>102.35</v>
      </c>
      <c r="CA7" s="25">
        <v>153.25</v>
      </c>
      <c r="CB7" s="25">
        <v>150.47999999999999</v>
      </c>
      <c r="CC7" s="25">
        <v>157.19999999999999</v>
      </c>
      <c r="CD7" s="25">
        <v>150.19999999999999</v>
      </c>
      <c r="CE7" s="25">
        <v>151.15</v>
      </c>
      <c r="CF7" s="25">
        <v>151.85</v>
      </c>
      <c r="CG7" s="25">
        <v>153.88</v>
      </c>
      <c r="CH7" s="25">
        <v>157.19</v>
      </c>
      <c r="CI7" s="25">
        <v>153.71</v>
      </c>
      <c r="CJ7" s="25">
        <v>155.9</v>
      </c>
      <c r="CK7" s="25">
        <v>167.74</v>
      </c>
      <c r="CL7" s="25">
        <v>46.84</v>
      </c>
      <c r="CM7" s="25">
        <v>46.41</v>
      </c>
      <c r="CN7" s="25">
        <v>45.28</v>
      </c>
      <c r="CO7" s="25">
        <v>45.53</v>
      </c>
      <c r="CP7" s="25">
        <v>44.85</v>
      </c>
      <c r="CQ7" s="25">
        <v>63.54</v>
      </c>
      <c r="CR7" s="25">
        <v>63.53</v>
      </c>
      <c r="CS7" s="25">
        <v>63.16</v>
      </c>
      <c r="CT7" s="25">
        <v>64.41</v>
      </c>
      <c r="CU7" s="25">
        <v>64.11</v>
      </c>
      <c r="CV7" s="25">
        <v>60.29</v>
      </c>
      <c r="CW7" s="25">
        <v>90.13</v>
      </c>
      <c r="CX7" s="25">
        <v>90.34</v>
      </c>
      <c r="CY7" s="25">
        <v>90.87</v>
      </c>
      <c r="CZ7" s="25">
        <v>91.24</v>
      </c>
      <c r="DA7" s="25">
        <v>91.3</v>
      </c>
      <c r="DB7" s="25">
        <v>91.48</v>
      </c>
      <c r="DC7" s="25">
        <v>91.58</v>
      </c>
      <c r="DD7" s="25">
        <v>91.48</v>
      </c>
      <c r="DE7" s="25">
        <v>91.64</v>
      </c>
      <c r="DF7" s="25">
        <v>92.09</v>
      </c>
      <c r="DG7" s="25">
        <v>90.12</v>
      </c>
      <c r="DH7" s="25">
        <v>58.15</v>
      </c>
      <c r="DI7" s="25">
        <v>58.21</v>
      </c>
      <c r="DJ7" s="25">
        <v>58.55</v>
      </c>
      <c r="DK7" s="25">
        <v>58.57</v>
      </c>
      <c r="DL7" s="25">
        <v>58.52</v>
      </c>
      <c r="DM7" s="25">
        <v>49.66</v>
      </c>
      <c r="DN7" s="25">
        <v>50.41</v>
      </c>
      <c r="DO7" s="25">
        <v>51.13</v>
      </c>
      <c r="DP7" s="25">
        <v>51.62</v>
      </c>
      <c r="DQ7" s="25">
        <v>52.16</v>
      </c>
      <c r="DR7" s="25">
        <v>50.88</v>
      </c>
      <c r="DS7" s="25">
        <v>33.76</v>
      </c>
      <c r="DT7" s="25">
        <v>35.35</v>
      </c>
      <c r="DU7" s="25">
        <v>37.35</v>
      </c>
      <c r="DV7" s="25">
        <v>38.58</v>
      </c>
      <c r="DW7" s="25">
        <v>39.74</v>
      </c>
      <c r="DX7" s="25">
        <v>18.940000000000001</v>
      </c>
      <c r="DY7" s="25">
        <v>20.36</v>
      </c>
      <c r="DZ7" s="25">
        <v>22.41</v>
      </c>
      <c r="EA7" s="25">
        <v>23.68</v>
      </c>
      <c r="EB7" s="25">
        <v>25.76</v>
      </c>
      <c r="EC7" s="25">
        <v>22.3</v>
      </c>
      <c r="ED7" s="25">
        <v>1.02</v>
      </c>
      <c r="EE7" s="25">
        <v>1.1000000000000001</v>
      </c>
      <c r="EF7" s="25">
        <v>0.89</v>
      </c>
      <c r="EG7" s="25">
        <v>0.97</v>
      </c>
      <c r="EH7" s="25">
        <v>1.29</v>
      </c>
      <c r="EI7" s="25">
        <v>0.74</v>
      </c>
      <c r="EJ7" s="25">
        <v>0.75</v>
      </c>
      <c r="EK7" s="25">
        <v>0.73</v>
      </c>
      <c r="EL7" s="25">
        <v>0.79</v>
      </c>
      <c r="EM7" s="25">
        <v>0.75</v>
      </c>
      <c r="EN7" s="25">
        <v>0.66</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2">
      <c r="B11">
        <v>4</v>
      </c>
      <c r="C11">
        <v>3</v>
      </c>
      <c r="D11">
        <v>2</v>
      </c>
      <c r="E11">
        <v>1</v>
      </c>
      <c r="F11">
        <v>0</v>
      </c>
      <c r="G11" t="s">
        <v>105</v>
      </c>
    </row>
    <row r="12" spans="1:144" x14ac:dyDescent="0.2">
      <c r="B12">
        <v>1</v>
      </c>
      <c r="C12">
        <v>1</v>
      </c>
      <c r="D12">
        <v>1</v>
      </c>
      <c r="E12">
        <v>2</v>
      </c>
      <c r="F12">
        <v>3</v>
      </c>
      <c r="G12" t="s">
        <v>106</v>
      </c>
    </row>
    <row r="13" spans="1:144" x14ac:dyDescent="0.2">
      <c r="B13" t="s">
        <v>107</v>
      </c>
      <c r="C13" t="s">
        <v>107</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横須賀市</cp:lastModifiedBy>
  <cp:lastPrinted>2023-01-18T01:58:23Z</cp:lastPrinted>
  <dcterms:created xsi:type="dcterms:W3CDTF">2022-12-01T00:56:47Z</dcterms:created>
  <dcterms:modified xsi:type="dcterms:W3CDTF">2023-01-24T23:35:37Z</dcterms:modified>
  <cp:category/>
</cp:coreProperties>
</file>