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04_たばこ対策Ｇ\03_厚生統計\11_統計資料\02_福祉統計\99_過去データの修正\R2\"/>
    </mc:Choice>
  </mc:AlternateContent>
  <bookViews>
    <workbookView xWindow="0" yWindow="0" windowWidth="9996" windowHeight="7032" activeTab="2"/>
  </bookViews>
  <sheets>
    <sheet name="9国民健康保険等　目次" sheetId="7" r:id="rId1"/>
    <sheet name="9-1" sheetId="1" r:id="rId2"/>
    <sheet name="9-2" sheetId="2" r:id="rId3"/>
    <sheet name="9-3 " sheetId="3" r:id="rId4"/>
    <sheet name="9-4" sheetId="4" r:id="rId5"/>
    <sheet name="9-5" sheetId="12" r:id="rId6"/>
    <sheet name="9-6" sheetId="11" r:id="rId7"/>
  </sheets>
  <definedNames>
    <definedName name="_xlnm._FilterDatabase" localSheetId="5" hidden="1">'9-5'!$A$3:$E$41</definedName>
    <definedName name="_xlnm.Print_Area" localSheetId="1">'9-1'!$A$1:$E$13</definedName>
    <definedName name="_xlnm.Print_Area" localSheetId="2">'9-2'!$A$1:$J$47</definedName>
    <definedName name="_xlnm.Print_Area" localSheetId="3">'9-3 '!$A$1:$E$21</definedName>
    <definedName name="_xlnm.Print_Area" localSheetId="4">'9-4'!$A$1:$H$12</definedName>
    <definedName name="_xlnm.Print_Area" localSheetId="5">'9-5'!$A$1:$E$42</definedName>
    <definedName name="_xlnm.Print_Area" localSheetId="6">'9-6'!$A$1:$H$42</definedName>
  </definedNames>
  <calcPr calcId="162913"/>
</workbook>
</file>

<file path=xl/calcChain.xml><?xml version="1.0" encoding="utf-8"?>
<calcChain xmlns="http://schemas.openxmlformats.org/spreadsheetml/2006/main">
  <c r="B39" i="2" l="1"/>
  <c r="H6" i="11" l="1"/>
  <c r="G6" i="11"/>
  <c r="F6" i="11"/>
  <c r="F4" i="11" s="1"/>
  <c r="E6" i="11"/>
  <c r="D6" i="11"/>
  <c r="C6" i="11"/>
  <c r="H5" i="11"/>
  <c r="H4" i="11" s="1"/>
  <c r="G5" i="11"/>
  <c r="F5" i="11"/>
  <c r="E5" i="11"/>
  <c r="E4" i="11" s="1"/>
  <c r="D5" i="11"/>
  <c r="D4" i="11" s="1"/>
  <c r="C5" i="11"/>
  <c r="C4" i="11" s="1"/>
  <c r="G4" i="11" l="1"/>
  <c r="E6" i="12"/>
  <c r="D6" i="12"/>
  <c r="C6" i="12"/>
  <c r="E5" i="12"/>
  <c r="E4" i="12" s="1"/>
  <c r="D5" i="12"/>
  <c r="C5" i="12"/>
  <c r="C4" i="12" s="1"/>
  <c r="B5" i="12"/>
  <c r="B4" i="12" s="1"/>
  <c r="D4" i="12" l="1"/>
  <c r="D39" i="2"/>
  <c r="D6" i="3" l="1"/>
  <c r="C6" i="3"/>
  <c r="D3" i="3"/>
  <c r="C3" i="3"/>
  <c r="B5" i="2"/>
  <c r="B4" i="2" l="1"/>
  <c r="F39" i="2"/>
  <c r="F5" i="2"/>
  <c r="F4" i="2"/>
  <c r="D9" i="1" l="1"/>
  <c r="C9" i="1"/>
  <c r="D6" i="1"/>
  <c r="C6" i="1"/>
  <c r="D3" i="1"/>
  <c r="C3" i="1"/>
  <c r="E9" i="1" l="1"/>
  <c r="E6" i="1"/>
  <c r="E5" i="2" l="1"/>
  <c r="E6" i="3" l="1"/>
  <c r="E3" i="3" l="1"/>
  <c r="H5" i="4"/>
  <c r="G5" i="4"/>
  <c r="F5" i="4"/>
  <c r="E5" i="4"/>
  <c r="D5" i="4"/>
  <c r="C5" i="4"/>
  <c r="H8" i="4"/>
  <c r="G8" i="4"/>
  <c r="F8" i="4"/>
  <c r="E8" i="4"/>
  <c r="D8" i="4"/>
  <c r="C8" i="4"/>
  <c r="C4" i="4" l="1"/>
  <c r="G4" i="4"/>
  <c r="F4" i="4"/>
  <c r="H4" i="4"/>
  <c r="D4" i="4"/>
  <c r="E4" i="4"/>
  <c r="G39" i="2" l="1"/>
  <c r="E39" i="2"/>
  <c r="E4" i="2" s="1"/>
  <c r="C39" i="2"/>
  <c r="G5" i="2"/>
  <c r="D5" i="2"/>
  <c r="C5" i="2"/>
  <c r="C4" i="2" l="1"/>
  <c r="G4" i="2"/>
  <c r="D4" i="2"/>
  <c r="E3" i="1"/>
</calcChain>
</file>

<file path=xl/sharedStrings.xml><?xml version="1.0" encoding="utf-8"?>
<sst xmlns="http://schemas.openxmlformats.org/spreadsheetml/2006/main" count="276" uniqueCount="134">
  <si>
    <t>各年度末現在</t>
  </si>
  <si>
    <t>計</t>
  </si>
  <si>
    <t>市町村</t>
  </si>
  <si>
    <t>組合</t>
  </si>
  <si>
    <t>加入率（％）</t>
  </si>
  <si>
    <t>世帯数（世帯)</t>
    <phoneticPr fontId="4"/>
  </si>
  <si>
    <t>被保険者数（人）</t>
    <phoneticPr fontId="4"/>
  </si>
  <si>
    <t>神奈川県建設連合国保組合</t>
  </si>
  <si>
    <t>神奈川県建設業国保組合</t>
  </si>
  <si>
    <t>神奈川県薬剤師国保組合</t>
  </si>
  <si>
    <t>神奈川県食品衛生国保組合</t>
  </si>
  <si>
    <t>神奈川県歯科医師国保組合</t>
  </si>
  <si>
    <t>神奈川県医師国保組合</t>
  </si>
  <si>
    <t>市町村計</t>
  </si>
  <si>
    <t>清川村</t>
  </si>
  <si>
    <t>愛川町</t>
  </si>
  <si>
    <t>湯河原町</t>
  </si>
  <si>
    <t>真鶴町</t>
  </si>
  <si>
    <t>箱根町</t>
  </si>
  <si>
    <t>山北町</t>
  </si>
  <si>
    <t>松田町</t>
  </si>
  <si>
    <t>大井町</t>
  </si>
  <si>
    <t>中井町</t>
  </si>
  <si>
    <t>二宮町</t>
  </si>
  <si>
    <t>大磯町</t>
  </si>
  <si>
    <t>寒川町</t>
  </si>
  <si>
    <t>葉山町</t>
  </si>
  <si>
    <t>綾瀬市</t>
  </si>
  <si>
    <t>南足柄市</t>
  </si>
  <si>
    <t>座間市</t>
  </si>
  <si>
    <t>海老名市</t>
  </si>
  <si>
    <t>伊勢原市</t>
  </si>
  <si>
    <t>大和市</t>
  </si>
  <si>
    <t>厚木市</t>
  </si>
  <si>
    <t>秦野市</t>
  </si>
  <si>
    <t>三浦市</t>
  </si>
  <si>
    <t>相模原市</t>
  </si>
  <si>
    <t>逗子市</t>
  </si>
  <si>
    <t>茅ヶ崎市</t>
  </si>
  <si>
    <t>小田原市</t>
  </si>
  <si>
    <t>藤沢市</t>
  </si>
  <si>
    <t>鎌倉市</t>
  </si>
  <si>
    <t>平塚市</t>
  </si>
  <si>
    <t>横須賀市</t>
  </si>
  <si>
    <t>川崎市</t>
  </si>
  <si>
    <t>横浜市</t>
  </si>
  <si>
    <t>世帯数（世帯）</t>
  </si>
  <si>
    <t>（円）</t>
  </si>
  <si>
    <t>（％）</t>
  </si>
  <si>
    <t>収納率</t>
  </si>
  <si>
    <t>（円）</t>
    <phoneticPr fontId="4"/>
  </si>
  <si>
    <t>収納額</t>
  </si>
  <si>
    <t>調定額</t>
  </si>
  <si>
    <t>その他</t>
  </si>
  <si>
    <t>葬祭費</t>
  </si>
  <si>
    <t>出産育児一時金</t>
  </si>
  <si>
    <t>小計</t>
  </si>
  <si>
    <t>その他の給付</t>
  </si>
  <si>
    <t>療養費等</t>
  </si>
  <si>
    <t>療養の給付等</t>
  </si>
  <si>
    <t>療養諸費</t>
  </si>
  <si>
    <t>総計</t>
  </si>
  <si>
    <t>費用額（円）</t>
  </si>
  <si>
    <t>件数</t>
  </si>
  <si>
    <t>組合計</t>
  </si>
  <si>
    <t>県計</t>
  </si>
  <si>
    <t>市町村名</t>
  </si>
  <si>
    <t>被保険者数（人）</t>
    <rPh sb="0" eb="1">
      <t>ヒ</t>
    </rPh>
    <rPh sb="1" eb="3">
      <t>ホケン</t>
    </rPh>
    <rPh sb="3" eb="4">
      <t>シャ</t>
    </rPh>
    <rPh sb="4" eb="5">
      <t>スウ</t>
    </rPh>
    <rPh sb="6" eb="7">
      <t>ヒト</t>
    </rPh>
    <phoneticPr fontId="4"/>
  </si>
  <si>
    <t>資料：高齢福祉課</t>
    <rPh sb="3" eb="5">
      <t>コウレイ</t>
    </rPh>
    <rPh sb="5" eb="7">
      <t>フクシ</t>
    </rPh>
    <rPh sb="7" eb="8">
      <t>カ</t>
    </rPh>
    <phoneticPr fontId="4"/>
  </si>
  <si>
    <t>湘南西部</t>
  </si>
  <si>
    <t>湘南東部</t>
  </si>
  <si>
    <t>横須賀三浦</t>
  </si>
  <si>
    <t>費用額（円）</t>
    <rPh sb="0" eb="2">
      <t>ヒヨウ</t>
    </rPh>
    <rPh sb="2" eb="3">
      <t>ガク</t>
    </rPh>
    <rPh sb="4" eb="5">
      <t>エン</t>
    </rPh>
    <phoneticPr fontId="4"/>
  </si>
  <si>
    <t>所管課</t>
    <rPh sb="0" eb="2">
      <t>ショカン</t>
    </rPh>
    <rPh sb="2" eb="3">
      <t>カ</t>
    </rPh>
    <phoneticPr fontId="24"/>
  </si>
  <si>
    <t>医療保険課</t>
  </si>
  <si>
    <t>高齢福祉課</t>
    <rPh sb="2" eb="4">
      <t>フクシ</t>
    </rPh>
    <phoneticPr fontId="24"/>
  </si>
  <si>
    <t>（円）</t>
    <phoneticPr fontId="4"/>
  </si>
  <si>
    <t>資料：医療保険課</t>
    <rPh sb="3" eb="5">
      <t>イリョウ</t>
    </rPh>
    <rPh sb="5" eb="7">
      <t>ホケン</t>
    </rPh>
    <phoneticPr fontId="4"/>
  </si>
  <si>
    <t>保険者数</t>
  </si>
  <si>
    <t>区分</t>
  </si>
  <si>
    <t>介護給付費（百万円）</t>
  </si>
  <si>
    <t>県央</t>
  </si>
  <si>
    <t>県西</t>
  </si>
  <si>
    <t>9-6表　要支援・要介護認定者及び介護給付費の状況</t>
  </si>
  <si>
    <t>開成町</t>
  </si>
  <si>
    <t>市計</t>
  </si>
  <si>
    <t>町村計</t>
  </si>
  <si>
    <t>資料：医療保険課</t>
    <rPh sb="5" eb="7">
      <t>ホケン</t>
    </rPh>
    <phoneticPr fontId="4"/>
  </si>
  <si>
    <t>資料：医療保険課</t>
    <rPh sb="0" eb="2">
      <t>シリョウ</t>
    </rPh>
    <rPh sb="3" eb="5">
      <t>イリョウ</t>
    </rPh>
    <rPh sb="5" eb="7">
      <t>ホケン</t>
    </rPh>
    <rPh sb="7" eb="8">
      <t>カ</t>
    </rPh>
    <phoneticPr fontId="4"/>
  </si>
  <si>
    <t>9-5表　後期高齢者医療被保険者数及び費用額の状況</t>
  </si>
  <si>
    <t>一人当り調定額</t>
    <phoneticPr fontId="4"/>
  </si>
  <si>
    <t>9-1表　国民健康保険適用状況（総括表）</t>
    <phoneticPr fontId="4"/>
  </si>
  <si>
    <t>9-2表　国民健康保険適用状況（市町村・組合別）</t>
    <phoneticPr fontId="4"/>
  </si>
  <si>
    <t>9-3表　国民健康保険料（税）徴収状況</t>
    <phoneticPr fontId="4"/>
  </si>
  <si>
    <t>9-4表　国民健康保険給付状況</t>
    <phoneticPr fontId="4"/>
  </si>
  <si>
    <t>　　　　　　　　区分
圏域・市町村名　　</t>
    <phoneticPr fontId="4"/>
  </si>
  <si>
    <t>　　　　　　　　　区分
項目</t>
    <phoneticPr fontId="4"/>
  </si>
  <si>
    <t>　　　　　　区分
保険者名</t>
    <phoneticPr fontId="4"/>
  </si>
  <si>
    <t>出典：神奈川県後期高齢者医療事業報告書（神奈川県後期高齢者医療広域連合作成）</t>
    <rPh sb="0" eb="2">
      <t>シュッテン</t>
    </rPh>
    <rPh sb="3" eb="7">
      <t>カナガワケン</t>
    </rPh>
    <rPh sb="7" eb="9">
      <t>コウキ</t>
    </rPh>
    <rPh sb="9" eb="12">
      <t>コウレイシャ</t>
    </rPh>
    <rPh sb="12" eb="14">
      <t>イリョウ</t>
    </rPh>
    <rPh sb="14" eb="16">
      <t>ジギョウ</t>
    </rPh>
    <rPh sb="16" eb="19">
      <t>ホウコクショ</t>
    </rPh>
    <phoneticPr fontId="4"/>
  </si>
  <si>
    <t>（注）給付費は百万円未満四捨五入処理のため、各市町村計と県計が一致しない場合がある。</t>
    <rPh sb="1" eb="2">
      <t>チュウ</t>
    </rPh>
    <rPh sb="3" eb="6">
      <t>キュウフヒ</t>
    </rPh>
    <rPh sb="7" eb="9">
      <t>ヒャクマン</t>
    </rPh>
    <rPh sb="9" eb="10">
      <t>エン</t>
    </rPh>
    <rPh sb="10" eb="12">
      <t>ミマン</t>
    </rPh>
    <rPh sb="12" eb="16">
      <t>シシャゴニュウ</t>
    </rPh>
    <rPh sb="16" eb="18">
      <t>ショリ</t>
    </rPh>
    <rPh sb="22" eb="23">
      <t>カク</t>
    </rPh>
    <rPh sb="23" eb="26">
      <t>シチョウソン</t>
    </rPh>
    <rPh sb="26" eb="27">
      <t>ケイ</t>
    </rPh>
    <rPh sb="28" eb="29">
      <t>ケン</t>
    </rPh>
    <rPh sb="29" eb="30">
      <t>ケイ</t>
    </rPh>
    <rPh sb="31" eb="33">
      <t>イッチ</t>
    </rPh>
    <rPh sb="36" eb="38">
      <t>バアイ</t>
    </rPh>
    <phoneticPr fontId="4"/>
  </si>
  <si>
    <t>小計</t>
    <rPh sb="0" eb="2">
      <t>ショウケイ</t>
    </rPh>
    <phoneticPr fontId="4"/>
  </si>
  <si>
    <t>県計</t>
    <rPh sb="0" eb="1">
      <t>ケン</t>
    </rPh>
    <rPh sb="1" eb="2">
      <t>ケイ</t>
    </rPh>
    <phoneticPr fontId="4"/>
  </si>
  <si>
    <t>・</t>
    <phoneticPr fontId="4"/>
  </si>
  <si>
    <t>9　国民健康保険等</t>
    <phoneticPr fontId="4"/>
  </si>
  <si>
    <t>30年度</t>
    <phoneticPr fontId="4"/>
  </si>
  <si>
    <t>30年度</t>
    <rPh sb="2" eb="4">
      <t>ネンド</t>
    </rPh>
    <phoneticPr fontId="4"/>
  </si>
  <si>
    <t>要支援・要介護認定者数（人）</t>
    <phoneticPr fontId="4"/>
  </si>
  <si>
    <t>町村計</t>
    <phoneticPr fontId="4"/>
  </si>
  <si>
    <t>出典：国民健康保険事業状況報告書、神奈川県人口統計調査</t>
    <rPh sb="0" eb="2">
      <t>シュッテン</t>
    </rPh>
    <rPh sb="17" eb="21">
      <t>カナガワケン</t>
    </rPh>
    <rPh sb="21" eb="27">
      <t>ジンコウトウケイチョウサ</t>
    </rPh>
    <phoneticPr fontId="4"/>
  </si>
  <si>
    <t>R1年度</t>
    <phoneticPr fontId="4"/>
  </si>
  <si>
    <t>30年度</t>
    <phoneticPr fontId="4"/>
  </si>
  <si>
    <t>R1年度</t>
    <rPh sb="2" eb="4">
      <t>ネンド</t>
    </rPh>
    <phoneticPr fontId="4"/>
  </si>
  <si>
    <t>R1年度</t>
    <rPh sb="2" eb="3">
      <t>ネン</t>
    </rPh>
    <rPh sb="3" eb="4">
      <t>ド</t>
    </rPh>
    <phoneticPr fontId="4"/>
  </si>
  <si>
    <t>一世帯当り調定額</t>
    <phoneticPr fontId="4"/>
  </si>
  <si>
    <t>一人当り収納額</t>
    <phoneticPr fontId="4"/>
  </si>
  <si>
    <t>各年度3月末現在</t>
    <phoneticPr fontId="4"/>
  </si>
  <si>
    <t>市計</t>
    <phoneticPr fontId="4"/>
  </si>
  <si>
    <t>開成町</t>
    <phoneticPr fontId="4"/>
  </si>
  <si>
    <t>9-4表　国民健康保険給付状況</t>
    <phoneticPr fontId="4"/>
  </si>
  <si>
    <t>9-5表　後期高齢者医療被保険者数及び費用額の状況</t>
    <phoneticPr fontId="4"/>
  </si>
  <si>
    <t>9-6表　要支援・要介護認定者及び介護給付費の状況</t>
    <phoneticPr fontId="4"/>
  </si>
  <si>
    <t>令和２年版　神奈川県 福祉統計</t>
    <rPh sb="0" eb="2">
      <t>レイワ</t>
    </rPh>
    <rPh sb="3" eb="4">
      <t>トシ</t>
    </rPh>
    <phoneticPr fontId="4"/>
  </si>
  <si>
    <t>R2年度</t>
    <phoneticPr fontId="4"/>
  </si>
  <si>
    <t>被保険者数（人）</t>
    <phoneticPr fontId="4"/>
  </si>
  <si>
    <t>R1年度</t>
    <phoneticPr fontId="4"/>
  </si>
  <si>
    <t>R2年度</t>
    <rPh sb="2" eb="4">
      <t>ネンド</t>
    </rPh>
    <phoneticPr fontId="4"/>
  </si>
  <si>
    <t>令和２年度末現在</t>
    <rPh sb="0" eb="2">
      <t>レイワ</t>
    </rPh>
    <rPh sb="3" eb="5">
      <t>ネンド</t>
    </rPh>
    <rPh sb="5" eb="6">
      <t>マツ</t>
    </rPh>
    <rPh sb="6" eb="8">
      <t>ゲンザイ</t>
    </rPh>
    <phoneticPr fontId="4"/>
  </si>
  <si>
    <t>R2年度</t>
    <rPh sb="2" eb="3">
      <t>ネン</t>
    </rPh>
    <rPh sb="3" eb="4">
      <t>ド</t>
    </rPh>
    <phoneticPr fontId="4"/>
  </si>
  <si>
    <t>・</t>
    <phoneticPr fontId="4"/>
  </si>
  <si>
    <t>・</t>
    <phoneticPr fontId="4"/>
  </si>
  <si>
    <t>・</t>
    <phoneticPr fontId="4"/>
  </si>
  <si>
    <t>横浜市</t>
    <phoneticPr fontId="4"/>
  </si>
  <si>
    <t>（注）被保険者数は各月末の被保険者数の和を12で除して算出しているため、各市町村計と県計が一致しない場合がある。</t>
    <rPh sb="1" eb="2">
      <t>チュウ</t>
    </rPh>
    <rPh sb="3" eb="7">
      <t>ヒホケンシャ</t>
    </rPh>
    <rPh sb="7" eb="8">
      <t>スウ</t>
    </rPh>
    <rPh sb="9" eb="12">
      <t>カクゲツマツ</t>
    </rPh>
    <rPh sb="13" eb="14">
      <t>ヒ</t>
    </rPh>
    <rPh sb="14" eb="17">
      <t>ホケンシャ</t>
    </rPh>
    <rPh sb="17" eb="18">
      <t>スウ</t>
    </rPh>
    <rPh sb="19" eb="20">
      <t>ワ</t>
    </rPh>
    <rPh sb="24" eb="25">
      <t>ジョ</t>
    </rPh>
    <rPh sb="27" eb="29">
      <t>サンシュツ</t>
    </rPh>
    <rPh sb="36" eb="37">
      <t>カク</t>
    </rPh>
    <rPh sb="37" eb="40">
      <t>シチョウソン</t>
    </rPh>
    <rPh sb="40" eb="41">
      <t>ケイ</t>
    </rPh>
    <rPh sb="42" eb="43">
      <t>ケン</t>
    </rPh>
    <rPh sb="43" eb="44">
      <t>ケイ</t>
    </rPh>
    <rPh sb="45" eb="47">
      <t>イッチ</t>
    </rPh>
    <rPh sb="50" eb="52">
      <t>バアイ</t>
    </rPh>
    <phoneticPr fontId="4"/>
  </si>
  <si>
    <r>
      <t>出典：介護保険事業状況報告　平成</t>
    </r>
    <r>
      <rPr>
        <sz val="11"/>
        <color rgb="FFFF0000"/>
        <rFont val="メイリオ"/>
        <family val="3"/>
        <charset val="128"/>
      </rPr>
      <t>30</t>
    </r>
    <r>
      <rPr>
        <sz val="11"/>
        <rFont val="メイリオ"/>
        <family val="3"/>
        <charset val="128"/>
      </rPr>
      <t>年度、令和</t>
    </r>
    <r>
      <rPr>
        <sz val="11"/>
        <color rgb="FFFF0000"/>
        <rFont val="メイリオ"/>
        <family val="3"/>
        <charset val="128"/>
      </rPr>
      <t>１</t>
    </r>
    <r>
      <rPr>
        <sz val="11"/>
        <rFont val="メイリオ"/>
        <family val="3"/>
        <charset val="128"/>
      </rPr>
      <t>年度は確定値</t>
    </r>
    <rPh sb="0" eb="2">
      <t>シュッテン</t>
    </rPh>
    <rPh sb="3" eb="5">
      <t>カイゴ</t>
    </rPh>
    <rPh sb="5" eb="7">
      <t>ホケン</t>
    </rPh>
    <rPh sb="7" eb="9">
      <t>ジギョウ</t>
    </rPh>
    <rPh sb="9" eb="11">
      <t>ジョウキョウ</t>
    </rPh>
    <rPh sb="11" eb="13">
      <t>ホウコク</t>
    </rPh>
    <rPh sb="14" eb="16">
      <t>ヘイセイ</t>
    </rPh>
    <rPh sb="18" eb="20">
      <t>ネンド</t>
    </rPh>
    <rPh sb="21" eb="23">
      <t>レイワ</t>
    </rPh>
    <rPh sb="24" eb="26">
      <t>ネンド</t>
    </rPh>
    <rPh sb="27" eb="30">
      <t>カクテイチ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</si>
</sst>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 * #,##0_ ;_ * \-#,##0_ ;_ * &quot;-&quot;_ ;_ @_ "/>
    <numFmt numFmtId="43" formatCode="_ * #,##0.00_ ;_ * \-#,##0.00_ ;_ * &quot;-&quot;??_ ;_ @_ "/>
    <numFmt numFmtId="176" formatCode="#,##0_ "/>
    <numFmt numFmtId="177" formatCode="#,###,"/>
    <numFmt numFmtId="178" formatCode="#,##0,,"/>
  </numFmts>
  <fonts count="31" x14ac:knownFonts="1">
    <font>
      <sz val="11"/>
      <name val="ＭＳ Ｐゴシック"/>
      <family val="3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2"/>
      <color indexed="9"/>
      <name val="ＭＳ 明朝"/>
      <family val="1"/>
      <charset val="128"/>
    </font>
    <font>
      <b/>
      <sz val="12"/>
      <color indexed="9"/>
      <name val="ＭＳ 明朝"/>
      <family val="1"/>
      <charset val="128"/>
    </font>
    <font>
      <sz val="12"/>
      <color indexed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8"/>
      <color theme="3"/>
      <name val="ＭＳ Ｐゴシック"/>
      <family val="3"/>
      <charset val="128"/>
    </font>
    <font>
      <sz val="12"/>
      <color rgb="FF9C6500"/>
      <name val="ＭＳ 明朝"/>
      <family val="1"/>
      <charset val="128"/>
    </font>
    <font>
      <sz val="12"/>
      <color rgb="FFFA7D00"/>
      <name val="ＭＳ 明朝"/>
      <family val="1"/>
      <charset val="128"/>
    </font>
    <font>
      <sz val="12"/>
      <color rgb="FF9C0006"/>
      <name val="ＭＳ 明朝"/>
      <family val="1"/>
      <charset val="128"/>
    </font>
    <font>
      <b/>
      <sz val="12"/>
      <color rgb="FFFA7D00"/>
      <name val="ＭＳ 明朝"/>
      <family val="1"/>
      <charset val="128"/>
    </font>
    <font>
      <b/>
      <sz val="15"/>
      <color theme="3"/>
      <name val="ＭＳ 明朝"/>
      <family val="1"/>
      <charset val="128"/>
    </font>
    <font>
      <b/>
      <sz val="13"/>
      <color theme="3"/>
      <name val="ＭＳ 明朝"/>
      <family val="1"/>
      <charset val="128"/>
    </font>
    <font>
      <b/>
      <sz val="11"/>
      <color theme="3"/>
      <name val="ＭＳ 明朝"/>
      <family val="1"/>
      <charset val="128"/>
    </font>
    <font>
      <b/>
      <sz val="12"/>
      <color rgb="FF3F3F3F"/>
      <name val="ＭＳ 明朝"/>
      <family val="1"/>
      <charset val="128"/>
    </font>
    <font>
      <i/>
      <sz val="12"/>
      <color rgb="FF7F7F7F"/>
      <name val="ＭＳ 明朝"/>
      <family val="1"/>
      <charset val="128"/>
    </font>
    <font>
      <sz val="12"/>
      <color rgb="FF3F3F76"/>
      <name val="ＭＳ 明朝"/>
      <family val="1"/>
      <charset val="128"/>
    </font>
    <font>
      <sz val="12"/>
      <color rgb="FF006100"/>
      <name val="ＭＳ 明朝"/>
      <family val="1"/>
      <charset val="128"/>
    </font>
    <font>
      <sz val="1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name val="ＭＳ 明朝"/>
      <family val="1"/>
      <charset val="128"/>
    </font>
    <font>
      <u/>
      <sz val="12"/>
      <color theme="10"/>
      <name val="ＭＳ 明朝"/>
      <family val="2"/>
      <charset val="128"/>
    </font>
    <font>
      <u/>
      <sz val="11"/>
      <color theme="10"/>
      <name val="メイリオ"/>
      <family val="3"/>
      <charset val="128"/>
    </font>
    <font>
      <sz val="11"/>
      <color theme="4" tint="-0.499984740745262"/>
      <name val="メイリオ"/>
      <family val="3"/>
      <charset val="128"/>
    </font>
    <font>
      <sz val="16"/>
      <name val="メイリオ"/>
      <family val="3"/>
      <charset val="128"/>
    </font>
    <font>
      <sz val="11"/>
      <color theme="8" tint="-0.249977111117893"/>
      <name val="メイリオ"/>
      <family val="3"/>
      <charset val="128"/>
    </font>
    <font>
      <sz val="11"/>
      <color rgb="FFFF0000"/>
      <name val="メイリオ"/>
      <family val="3"/>
      <charset val="128"/>
    </font>
  </fonts>
  <fills count="3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2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 diagonalDown="1">
      <left/>
      <right style="thin">
        <color indexed="8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thin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8"/>
      </right>
      <top/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double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8"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8" borderId="7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3" fillId="3" borderId="8" applyNumberFormat="0" applyFont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10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8" fillId="31" borderId="15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10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3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59">
    <xf numFmtId="0" fontId="0" fillId="0" borderId="0" xfId="0" applyAlignment="1"/>
    <xf numFmtId="38" fontId="22" fillId="34" borderId="0" xfId="0" applyNumberFormat="1" applyFont="1" applyFill="1" applyAlignment="1">
      <alignment vertical="center"/>
    </xf>
    <xf numFmtId="38" fontId="22" fillId="35" borderId="0" xfId="0" applyNumberFormat="1" applyFont="1" applyFill="1" applyAlignment="1">
      <alignment vertical="center"/>
    </xf>
    <xf numFmtId="0" fontId="22" fillId="0" borderId="31" xfId="0" applyFont="1" applyBorder="1" applyAlignment="1">
      <alignment vertical="center"/>
    </xf>
    <xf numFmtId="38" fontId="22" fillId="0" borderId="0" xfId="0" applyNumberFormat="1" applyFont="1" applyAlignment="1"/>
    <xf numFmtId="41" fontId="22" fillId="0" borderId="1" xfId="0" applyNumberFormat="1" applyFont="1" applyFill="1" applyBorder="1" applyAlignment="1">
      <alignment vertical="center"/>
    </xf>
    <xf numFmtId="41" fontId="22" fillId="0" borderId="22" xfId="0" applyNumberFormat="1" applyFont="1" applyFill="1" applyBorder="1" applyAlignment="1">
      <alignment vertical="center"/>
    </xf>
    <xf numFmtId="41" fontId="22" fillId="0" borderId="1" xfId="0" applyNumberFormat="1" applyFont="1" applyBorder="1" applyAlignment="1">
      <alignment vertical="center"/>
    </xf>
    <xf numFmtId="41" fontId="22" fillId="0" borderId="32" xfId="0" applyNumberFormat="1" applyFont="1" applyBorder="1" applyAlignment="1">
      <alignment vertical="center"/>
    </xf>
    <xf numFmtId="41" fontId="22" fillId="0" borderId="35" xfId="0" applyNumberFormat="1" applyFont="1" applyBorder="1" applyAlignment="1">
      <alignment vertical="center"/>
    </xf>
    <xf numFmtId="41" fontId="22" fillId="0" borderId="33" xfId="0" applyNumberFormat="1" applyFont="1" applyBorder="1" applyAlignment="1">
      <alignment vertical="center"/>
    </xf>
    <xf numFmtId="41" fontId="22" fillId="0" borderId="23" xfId="0" applyNumberFormat="1" applyFont="1" applyBorder="1" applyAlignment="1">
      <alignment vertical="center"/>
    </xf>
    <xf numFmtId="40" fontId="22" fillId="0" borderId="0" xfId="0" applyNumberFormat="1" applyFont="1" applyAlignment="1"/>
    <xf numFmtId="0" fontId="22" fillId="0" borderId="0" xfId="0" applyFont="1" applyAlignment="1">
      <alignment horizontal="right"/>
    </xf>
    <xf numFmtId="176" fontId="22" fillId="0" borderId="0" xfId="0" applyNumberFormat="1" applyFont="1" applyAlignment="1">
      <alignment horizontal="right"/>
    </xf>
    <xf numFmtId="176" fontId="22" fillId="0" borderId="0" xfId="0" applyNumberFormat="1" applyFont="1" applyAlignment="1"/>
    <xf numFmtId="0" fontId="22" fillId="33" borderId="0" xfId="0" applyFont="1" applyFill="1" applyAlignment="1">
      <alignment vertical="center"/>
    </xf>
    <xf numFmtId="0" fontId="23" fillId="0" borderId="0" xfId="44" applyFont="1">
      <alignment vertical="center"/>
    </xf>
    <xf numFmtId="0" fontId="26" fillId="0" borderId="0" xfId="45" applyFont="1" applyAlignment="1">
      <alignment horizontal="left" vertical="center" indent="1"/>
    </xf>
    <xf numFmtId="38" fontId="22" fillId="0" borderId="0" xfId="0" applyNumberFormat="1" applyFont="1" applyAlignment="1">
      <alignment horizontal="right"/>
    </xf>
    <xf numFmtId="0" fontId="22" fillId="0" borderId="17" xfId="0" applyFont="1" applyBorder="1" applyAlignment="1">
      <alignment horizontal="right" vertical="center"/>
    </xf>
    <xf numFmtId="0" fontId="22" fillId="0" borderId="24" xfId="0" applyFont="1" applyBorder="1" applyAlignment="1">
      <alignment horizontal="right" vertical="center"/>
    </xf>
    <xf numFmtId="0" fontId="22" fillId="0" borderId="0" xfId="0" applyFont="1" applyFill="1" applyAlignment="1">
      <alignment vertical="center"/>
    </xf>
    <xf numFmtId="41" fontId="22" fillId="0" borderId="6" xfId="0" applyNumberFormat="1" applyFont="1" applyBorder="1" applyAlignment="1">
      <alignment vertical="center"/>
    </xf>
    <xf numFmtId="41" fontId="22" fillId="0" borderId="6" xfId="0" applyNumberFormat="1" applyFont="1" applyFill="1" applyBorder="1" applyAlignment="1">
      <alignment vertical="center"/>
    </xf>
    <xf numFmtId="38" fontId="22" fillId="0" borderId="0" xfId="0" quotePrefix="1" applyNumberFormat="1" applyFont="1" applyFill="1" applyBorder="1" applyAlignment="1">
      <alignment horizontal="right" vertical="center"/>
    </xf>
    <xf numFmtId="0" fontId="22" fillId="33" borderId="0" xfId="0" applyFont="1" applyFill="1" applyAlignment="1"/>
    <xf numFmtId="0" fontId="22" fillId="0" borderId="0" xfId="0" applyFont="1" applyAlignment="1"/>
    <xf numFmtId="0" fontId="22" fillId="0" borderId="0" xfId="0" applyFont="1" applyAlignment="1">
      <alignment vertical="center"/>
    </xf>
    <xf numFmtId="10" fontId="22" fillId="0" borderId="32" xfId="0" applyNumberFormat="1" applyFont="1" applyBorder="1" applyAlignment="1">
      <alignment vertical="center"/>
    </xf>
    <xf numFmtId="0" fontId="22" fillId="36" borderId="33" xfId="0" applyFont="1" applyFill="1" applyBorder="1" applyAlignment="1">
      <alignment horizontal="distributed" vertical="center" indent="1"/>
    </xf>
    <xf numFmtId="0" fontId="22" fillId="36" borderId="25" xfId="0" applyFont="1" applyFill="1" applyBorder="1" applyAlignment="1">
      <alignment horizontal="distributed" vertical="center" indent="1"/>
    </xf>
    <xf numFmtId="38" fontId="22" fillId="0" borderId="0" xfId="0" applyNumberFormat="1" applyFont="1" applyAlignment="1">
      <alignment vertical="center"/>
    </xf>
    <xf numFmtId="0" fontId="22" fillId="0" borderId="0" xfId="43" applyNumberFormat="1" applyFont="1" applyBorder="1" applyAlignment="1">
      <alignment vertical="center"/>
    </xf>
    <xf numFmtId="0" fontId="22" fillId="0" borderId="0" xfId="43" applyNumberFormat="1" applyFont="1" applyAlignment="1">
      <alignment vertical="center"/>
    </xf>
    <xf numFmtId="10" fontId="22" fillId="33" borderId="0" xfId="0" applyNumberFormat="1" applyFont="1" applyFill="1" applyAlignment="1"/>
    <xf numFmtId="0" fontId="22" fillId="0" borderId="1" xfId="0" applyFont="1" applyFill="1" applyBorder="1" applyAlignment="1">
      <alignment horizontal="distributed" vertical="center" justifyLastLine="1"/>
    </xf>
    <xf numFmtId="41" fontId="22" fillId="0" borderId="0" xfId="0" applyNumberFormat="1" applyFont="1" applyAlignment="1"/>
    <xf numFmtId="38" fontId="22" fillId="0" borderId="58" xfId="0" applyNumberFormat="1" applyFont="1" applyBorder="1" applyAlignment="1">
      <alignment horizontal="distributed" vertical="center" justifyLastLine="1"/>
    </xf>
    <xf numFmtId="41" fontId="22" fillId="0" borderId="58" xfId="0" applyNumberFormat="1" applyFont="1" applyBorder="1" applyAlignment="1">
      <alignment vertical="center"/>
    </xf>
    <xf numFmtId="38" fontId="22" fillId="0" borderId="60" xfId="0" applyNumberFormat="1" applyFont="1" applyBorder="1" applyAlignment="1">
      <alignment horizontal="distributed" vertical="center" justifyLastLine="1"/>
    </xf>
    <xf numFmtId="41" fontId="22" fillId="0" borderId="60" xfId="0" applyNumberFormat="1" applyFont="1" applyBorder="1" applyAlignment="1">
      <alignment vertical="center"/>
    </xf>
    <xf numFmtId="0" fontId="22" fillId="33" borderId="65" xfId="0" applyFont="1" applyFill="1" applyBorder="1" applyAlignment="1">
      <alignment horizontal="left" vertical="center" wrapText="1"/>
    </xf>
    <xf numFmtId="41" fontId="22" fillId="33" borderId="67" xfId="42" applyNumberFormat="1" applyFont="1" applyFill="1" applyBorder="1" applyAlignment="1">
      <alignment horizontal="right" vertical="center"/>
    </xf>
    <xf numFmtId="41" fontId="22" fillId="33" borderId="68" xfId="42" applyNumberFormat="1" applyFont="1" applyFill="1" applyBorder="1" applyAlignment="1">
      <alignment horizontal="right" vertical="center"/>
    </xf>
    <xf numFmtId="0" fontId="22" fillId="33" borderId="70" xfId="0" applyFont="1" applyFill="1" applyBorder="1" applyAlignment="1">
      <alignment horizontal="left" vertical="center" wrapText="1"/>
    </xf>
    <xf numFmtId="41" fontId="22" fillId="33" borderId="2" xfId="42" applyNumberFormat="1" applyFont="1" applyFill="1" applyBorder="1" applyAlignment="1">
      <alignment horizontal="right" vertical="center"/>
    </xf>
    <xf numFmtId="41" fontId="22" fillId="33" borderId="71" xfId="42" applyNumberFormat="1" applyFont="1" applyFill="1" applyBorder="1" applyAlignment="1">
      <alignment horizontal="right" vertical="center"/>
    </xf>
    <xf numFmtId="0" fontId="22" fillId="33" borderId="72" xfId="0" applyFont="1" applyFill="1" applyBorder="1" applyAlignment="1">
      <alignment horizontal="left" vertical="center" wrapText="1"/>
    </xf>
    <xf numFmtId="41" fontId="22" fillId="33" borderId="32" xfId="42" applyNumberFormat="1" applyFont="1" applyFill="1" applyBorder="1" applyAlignment="1">
      <alignment horizontal="right" vertical="center"/>
    </xf>
    <xf numFmtId="41" fontId="22" fillId="33" borderId="55" xfId="42" applyNumberFormat="1" applyFont="1" applyFill="1" applyBorder="1" applyAlignment="1">
      <alignment horizontal="right" vertical="center"/>
    </xf>
    <xf numFmtId="0" fontId="22" fillId="33" borderId="65" xfId="0" applyFont="1" applyFill="1" applyBorder="1" applyAlignment="1">
      <alignment horizontal="left" vertical="center"/>
    </xf>
    <xf numFmtId="41" fontId="22" fillId="33" borderId="67" xfId="42" applyNumberFormat="1" applyFont="1" applyFill="1" applyBorder="1" applyAlignment="1"/>
    <xf numFmtId="41" fontId="22" fillId="33" borderId="68" xfId="42" applyNumberFormat="1" applyFont="1" applyFill="1" applyBorder="1" applyAlignment="1"/>
    <xf numFmtId="10" fontId="22" fillId="33" borderId="67" xfId="0" applyNumberFormat="1" applyFont="1" applyFill="1" applyBorder="1" applyAlignment="1">
      <alignment vertical="center"/>
    </xf>
    <xf numFmtId="0" fontId="22" fillId="33" borderId="70" xfId="0" applyFont="1" applyFill="1" applyBorder="1" applyAlignment="1">
      <alignment horizontal="left" vertical="center"/>
    </xf>
    <xf numFmtId="41" fontId="22" fillId="33" borderId="2" xfId="42" applyNumberFormat="1" applyFont="1" applyFill="1" applyBorder="1" applyAlignment="1"/>
    <xf numFmtId="41" fontId="22" fillId="33" borderId="71" xfId="42" applyNumberFormat="1" applyFont="1" applyFill="1" applyBorder="1" applyAlignment="1"/>
    <xf numFmtId="10" fontId="22" fillId="33" borderId="2" xfId="0" applyNumberFormat="1" applyFont="1" applyFill="1" applyBorder="1" applyAlignment="1">
      <alignment vertical="center"/>
    </xf>
    <xf numFmtId="0" fontId="22" fillId="33" borderId="72" xfId="0" applyFont="1" applyFill="1" applyBorder="1" applyAlignment="1">
      <alignment horizontal="left" vertical="center"/>
    </xf>
    <xf numFmtId="41" fontId="22" fillId="33" borderId="32" xfId="42" applyNumberFormat="1" applyFont="1" applyFill="1" applyBorder="1" applyAlignment="1"/>
    <xf numFmtId="41" fontId="22" fillId="33" borderId="55" xfId="42" applyNumberFormat="1" applyFont="1" applyFill="1" applyBorder="1" applyAlignment="1"/>
    <xf numFmtId="10" fontId="22" fillId="33" borderId="32" xfId="0" applyNumberFormat="1" applyFont="1" applyFill="1" applyBorder="1" applyAlignment="1">
      <alignment vertical="center"/>
    </xf>
    <xf numFmtId="0" fontId="22" fillId="36" borderId="50" xfId="0" applyFont="1" applyFill="1" applyBorder="1" applyAlignment="1">
      <alignment horizontal="center" vertical="center"/>
    </xf>
    <xf numFmtId="0" fontId="22" fillId="0" borderId="58" xfId="0" applyFont="1" applyBorder="1" applyAlignment="1">
      <alignment horizontal="distributed" vertical="center" justifyLastLine="1"/>
    </xf>
    <xf numFmtId="0" fontId="22" fillId="0" borderId="60" xfId="0" applyFont="1" applyBorder="1" applyAlignment="1">
      <alignment horizontal="distributed" vertical="center" justifyLastLine="1"/>
    </xf>
    <xf numFmtId="41" fontId="22" fillId="0" borderId="61" xfId="0" applyNumberFormat="1" applyFont="1" applyBorder="1" applyAlignment="1">
      <alignment vertical="center"/>
    </xf>
    <xf numFmtId="41" fontId="22" fillId="0" borderId="59" xfId="0" applyNumberFormat="1" applyFont="1" applyBorder="1" applyAlignment="1">
      <alignment vertical="center"/>
    </xf>
    <xf numFmtId="0" fontId="22" fillId="0" borderId="58" xfId="0" applyFont="1" applyFill="1" applyBorder="1" applyAlignment="1">
      <alignment horizontal="distributed" vertical="center" justifyLastLine="1"/>
    </xf>
    <xf numFmtId="0" fontId="22" fillId="0" borderId="60" xfId="0" applyFont="1" applyFill="1" applyBorder="1" applyAlignment="1">
      <alignment horizontal="distributed" vertical="center" justifyLastLine="1"/>
    </xf>
    <xf numFmtId="0" fontId="22" fillId="0" borderId="78" xfId="0" applyFont="1" applyFill="1" applyBorder="1" applyAlignment="1">
      <alignment horizontal="distributed" vertical="center" justifyLastLine="1"/>
    </xf>
    <xf numFmtId="38" fontId="22" fillId="36" borderId="43" xfId="0" applyNumberFormat="1" applyFont="1" applyFill="1" applyBorder="1" applyAlignment="1">
      <alignment horizontal="distributed" vertical="center" wrapText="1" justifyLastLine="1"/>
    </xf>
    <xf numFmtId="38" fontId="22" fillId="36" borderId="32" xfId="0" applyNumberFormat="1" applyFont="1" applyFill="1" applyBorder="1" applyAlignment="1">
      <alignment horizontal="distributed" vertical="center" wrapText="1" justifyLastLine="1"/>
    </xf>
    <xf numFmtId="38" fontId="22" fillId="0" borderId="26" xfId="0" applyNumberFormat="1" applyFont="1" applyFill="1" applyBorder="1" applyAlignment="1">
      <alignment horizontal="left" vertical="center" shrinkToFit="1"/>
    </xf>
    <xf numFmtId="38" fontId="22" fillId="0" borderId="27" xfId="0" applyNumberFormat="1" applyFont="1" applyFill="1" applyBorder="1" applyAlignment="1">
      <alignment horizontal="left" vertical="center"/>
    </xf>
    <xf numFmtId="38" fontId="22" fillId="0" borderId="42" xfId="0" applyNumberFormat="1" applyFont="1" applyFill="1" applyBorder="1" applyAlignment="1">
      <alignment horizontal="left" vertical="center"/>
    </xf>
    <xf numFmtId="38" fontId="22" fillId="0" borderId="59" xfId="0" applyNumberFormat="1" applyFont="1" applyFill="1" applyBorder="1" applyAlignment="1">
      <alignment horizontal="left" vertical="center"/>
    </xf>
    <xf numFmtId="38" fontId="22" fillId="0" borderId="90" xfId="0" applyNumberFormat="1" applyFont="1" applyFill="1" applyBorder="1" applyAlignment="1">
      <alignment horizontal="left" vertical="center"/>
    </xf>
    <xf numFmtId="38" fontId="22" fillId="0" borderId="61" xfId="0" applyNumberFormat="1" applyFont="1" applyFill="1" applyBorder="1" applyAlignment="1">
      <alignment horizontal="left" vertical="center"/>
    </xf>
    <xf numFmtId="38" fontId="22" fillId="0" borderId="79" xfId="0" applyNumberFormat="1" applyFont="1" applyFill="1" applyBorder="1" applyAlignment="1">
      <alignment horizontal="left" vertical="center"/>
    </xf>
    <xf numFmtId="41" fontId="22" fillId="0" borderId="87" xfId="0" applyNumberFormat="1" applyFont="1" applyBorder="1" applyAlignment="1">
      <alignment vertical="center"/>
    </xf>
    <xf numFmtId="0" fontId="22" fillId="36" borderId="28" xfId="43" applyNumberFormat="1" applyFont="1" applyFill="1" applyBorder="1" applyAlignment="1">
      <alignment horizontal="distributed" vertical="center" justifyLastLine="1"/>
    </xf>
    <xf numFmtId="0" fontId="22" fillId="36" borderId="98" xfId="0" applyFont="1" applyFill="1" applyBorder="1" applyAlignment="1">
      <alignment horizontal="distributed" vertical="center" justifyLastLine="1"/>
    </xf>
    <xf numFmtId="0" fontId="22" fillId="36" borderId="99" xfId="0" applyFont="1" applyFill="1" applyBorder="1" applyAlignment="1">
      <alignment horizontal="distributed" vertical="center" justifyLastLine="1"/>
    </xf>
    <xf numFmtId="0" fontId="22" fillId="0" borderId="102" xfId="0" applyFont="1" applyBorder="1" applyAlignment="1">
      <alignment vertical="center"/>
    </xf>
    <xf numFmtId="0" fontId="22" fillId="0" borderId="99" xfId="0" applyFont="1" applyBorder="1" applyAlignment="1">
      <alignment vertical="center"/>
    </xf>
    <xf numFmtId="0" fontId="22" fillId="0" borderId="99" xfId="0" applyFont="1" applyFill="1" applyBorder="1" applyAlignment="1">
      <alignment vertical="center"/>
    </xf>
    <xf numFmtId="0" fontId="22" fillId="0" borderId="97" xfId="0" applyFont="1" applyBorder="1" applyAlignment="1">
      <alignment vertical="center"/>
    </xf>
    <xf numFmtId="0" fontId="22" fillId="0" borderId="103" xfId="0" applyFont="1" applyBorder="1" applyAlignment="1">
      <alignment vertical="center"/>
    </xf>
    <xf numFmtId="0" fontId="22" fillId="0" borderId="1" xfId="0" applyFont="1" applyBorder="1" applyAlignment="1">
      <alignment horizontal="left" vertical="center"/>
    </xf>
    <xf numFmtId="0" fontId="22" fillId="0" borderId="33" xfId="0" applyFont="1" applyBorder="1" applyAlignment="1">
      <alignment horizontal="left" vertical="center"/>
    </xf>
    <xf numFmtId="0" fontId="22" fillId="36" borderId="43" xfId="0" applyFont="1" applyFill="1" applyBorder="1" applyAlignment="1">
      <alignment horizontal="distributed" vertical="center" justifyLastLine="1"/>
    </xf>
    <xf numFmtId="0" fontId="22" fillId="36" borderId="32" xfId="0" applyFont="1" applyFill="1" applyBorder="1" applyAlignment="1">
      <alignment horizontal="distributed" vertical="center" justifyLastLine="1"/>
    </xf>
    <xf numFmtId="38" fontId="27" fillId="37" borderId="75" xfId="0" applyNumberFormat="1" applyFont="1" applyFill="1" applyBorder="1" applyAlignment="1">
      <alignment horizontal="right" vertical="center"/>
    </xf>
    <xf numFmtId="38" fontId="27" fillId="37" borderId="76" xfId="0" applyNumberFormat="1" applyFont="1" applyFill="1" applyBorder="1" applyAlignment="1">
      <alignment horizontal="right" vertical="center"/>
    </xf>
    <xf numFmtId="38" fontId="27" fillId="37" borderId="83" xfId="0" applyNumberFormat="1" applyFont="1" applyFill="1" applyBorder="1" applyAlignment="1">
      <alignment horizontal="right" vertical="center"/>
    </xf>
    <xf numFmtId="178" fontId="27" fillId="37" borderId="75" xfId="42" applyNumberFormat="1" applyFont="1" applyFill="1" applyBorder="1" applyAlignment="1">
      <alignment horizontal="right" vertical="center"/>
    </xf>
    <xf numFmtId="178" fontId="27" fillId="37" borderId="76" xfId="42" applyNumberFormat="1" applyFont="1" applyFill="1" applyBorder="1" applyAlignment="1">
      <alignment horizontal="right" vertical="center"/>
    </xf>
    <xf numFmtId="178" fontId="27" fillId="37" borderId="83" xfId="42" applyNumberFormat="1" applyFont="1" applyFill="1" applyBorder="1" applyAlignment="1">
      <alignment horizontal="right" vertical="center"/>
    </xf>
    <xf numFmtId="38" fontId="22" fillId="37" borderId="73" xfId="0" applyNumberFormat="1" applyFont="1" applyFill="1" applyBorder="1" applyAlignment="1">
      <alignment horizontal="distributed" vertical="center" justifyLastLine="1"/>
    </xf>
    <xf numFmtId="38" fontId="27" fillId="37" borderId="66" xfId="0" applyNumberFormat="1" applyFont="1" applyFill="1" applyBorder="1" applyAlignment="1">
      <alignment horizontal="right" vertical="center"/>
    </xf>
    <xf numFmtId="38" fontId="27" fillId="37" borderId="67" xfId="0" applyNumberFormat="1" applyFont="1" applyFill="1" applyBorder="1" applyAlignment="1">
      <alignment horizontal="right" vertical="center"/>
    </xf>
    <xf numFmtId="38" fontId="27" fillId="37" borderId="73" xfId="0" applyNumberFormat="1" applyFont="1" applyFill="1" applyBorder="1" applyAlignment="1">
      <alignment horizontal="right" vertical="center"/>
    </xf>
    <xf numFmtId="178" fontId="27" fillId="37" borderId="66" xfId="42" applyNumberFormat="1" applyFont="1" applyFill="1" applyBorder="1" applyAlignment="1">
      <alignment horizontal="right" vertical="center"/>
    </xf>
    <xf numFmtId="178" fontId="27" fillId="37" borderId="67" xfId="42" applyNumberFormat="1" applyFont="1" applyFill="1" applyBorder="1" applyAlignment="1">
      <alignment horizontal="right" vertical="center"/>
    </xf>
    <xf numFmtId="178" fontId="27" fillId="37" borderId="73" xfId="42" applyNumberFormat="1" applyFont="1" applyFill="1" applyBorder="1" applyAlignment="1">
      <alignment horizontal="right" vertical="center"/>
    </xf>
    <xf numFmtId="38" fontId="22" fillId="37" borderId="88" xfId="0" applyNumberFormat="1" applyFont="1" applyFill="1" applyBorder="1" applyAlignment="1">
      <alignment horizontal="distributed" vertical="center" justifyLastLine="1"/>
    </xf>
    <xf numFmtId="38" fontId="27" fillId="37" borderId="93" xfId="0" applyNumberFormat="1" applyFont="1" applyFill="1" applyBorder="1" applyAlignment="1">
      <alignment horizontal="right" vertical="center"/>
    </xf>
    <xf numFmtId="38" fontId="27" fillId="37" borderId="86" xfId="0" applyNumberFormat="1" applyFont="1" applyFill="1" applyBorder="1" applyAlignment="1">
      <alignment horizontal="right" vertical="center"/>
    </xf>
    <xf numFmtId="38" fontId="27" fillId="37" borderId="88" xfId="0" applyNumberFormat="1" applyFont="1" applyFill="1" applyBorder="1" applyAlignment="1">
      <alignment horizontal="right" vertical="center"/>
    </xf>
    <xf numFmtId="178" fontId="27" fillId="37" borderId="93" xfId="42" applyNumberFormat="1" applyFont="1" applyFill="1" applyBorder="1" applyAlignment="1">
      <alignment horizontal="right" vertical="center"/>
    </xf>
    <xf numFmtId="178" fontId="27" fillId="37" borderId="86" xfId="42" applyNumberFormat="1" applyFont="1" applyFill="1" applyBorder="1" applyAlignment="1">
      <alignment horizontal="right" vertical="center"/>
    </xf>
    <xf numFmtId="178" fontId="27" fillId="37" borderId="88" xfId="42" applyNumberFormat="1" applyFont="1" applyFill="1" applyBorder="1" applyAlignment="1">
      <alignment horizontal="right" vertical="center"/>
    </xf>
    <xf numFmtId="0" fontId="22" fillId="37" borderId="100" xfId="0" applyFont="1" applyFill="1" applyBorder="1" applyAlignment="1">
      <alignment horizontal="distributed" vertical="center" indent="1"/>
    </xf>
    <xf numFmtId="0" fontId="22" fillId="37" borderId="101" xfId="0" applyFont="1" applyFill="1" applyBorder="1" applyAlignment="1">
      <alignment horizontal="distributed" vertical="center" indent="1"/>
    </xf>
    <xf numFmtId="0" fontId="22" fillId="37" borderId="97" xfId="0" applyFont="1" applyFill="1" applyBorder="1" applyAlignment="1">
      <alignment horizontal="distributed" vertical="center" indent="1"/>
    </xf>
    <xf numFmtId="41" fontId="27" fillId="37" borderId="87" xfId="0" applyNumberFormat="1" applyFont="1" applyFill="1" applyBorder="1" applyAlignment="1">
      <alignment vertical="center"/>
    </xf>
    <xf numFmtId="41" fontId="27" fillId="37" borderId="82" xfId="0" applyNumberFormat="1" applyFont="1" applyFill="1" applyBorder="1" applyAlignment="1">
      <alignment vertical="center"/>
    </xf>
    <xf numFmtId="41" fontId="27" fillId="37" borderId="77" xfId="0" applyNumberFormat="1" applyFont="1" applyFill="1" applyBorder="1" applyAlignment="1">
      <alignment vertical="center"/>
    </xf>
    <xf numFmtId="0" fontId="22" fillId="37" borderId="5" xfId="0" applyFont="1" applyFill="1" applyBorder="1" applyAlignment="1">
      <alignment horizontal="distributed" vertical="center" justifyLastLine="1"/>
    </xf>
    <xf numFmtId="41" fontId="27" fillId="37" borderId="1" xfId="0" applyNumberFormat="1" applyFont="1" applyFill="1" applyBorder="1" applyAlignment="1">
      <alignment vertical="center"/>
    </xf>
    <xf numFmtId="41" fontId="27" fillId="37" borderId="22" xfId="0" applyNumberFormat="1" applyFont="1" applyFill="1" applyBorder="1" applyAlignment="1">
      <alignment vertical="center"/>
    </xf>
    <xf numFmtId="0" fontId="22" fillId="37" borderId="1" xfId="0" applyFont="1" applyFill="1" applyBorder="1" applyAlignment="1">
      <alignment horizontal="distributed" vertical="center" justifyLastLine="1"/>
    </xf>
    <xf numFmtId="0" fontId="22" fillId="37" borderId="74" xfId="0" applyFont="1" applyFill="1" applyBorder="1" applyAlignment="1">
      <alignment horizontal="distributed" vertical="center" indent="3"/>
    </xf>
    <xf numFmtId="41" fontId="27" fillId="37" borderId="75" xfId="42" applyNumberFormat="1" applyFont="1" applyFill="1" applyBorder="1" applyAlignment="1">
      <alignment vertical="center"/>
    </xf>
    <xf numFmtId="41" fontId="27" fillId="37" borderId="76" xfId="42" applyNumberFormat="1" applyFont="1" applyFill="1" applyBorder="1" applyAlignment="1">
      <alignment vertical="center"/>
    </xf>
    <xf numFmtId="41" fontId="27" fillId="37" borderId="77" xfId="42" applyNumberFormat="1" applyFont="1" applyFill="1" applyBorder="1" applyAlignment="1">
      <alignment vertical="center"/>
    </xf>
    <xf numFmtId="10" fontId="22" fillId="37" borderId="76" xfId="0" applyNumberFormat="1" applyFont="1" applyFill="1" applyBorder="1" applyAlignment="1">
      <alignment vertical="center"/>
    </xf>
    <xf numFmtId="0" fontId="22" fillId="37" borderId="21" xfId="0" applyFont="1" applyFill="1" applyBorder="1" applyAlignment="1">
      <alignment horizontal="distributed" vertical="center" indent="3"/>
    </xf>
    <xf numFmtId="41" fontId="27" fillId="37" borderId="107" xfId="0" applyNumberFormat="1" applyFont="1" applyFill="1" applyBorder="1" applyAlignment="1">
      <alignment vertical="center"/>
    </xf>
    <xf numFmtId="41" fontId="27" fillId="37" borderId="108" xfId="0" applyNumberFormat="1" applyFont="1" applyFill="1" applyBorder="1" applyAlignment="1">
      <alignment vertical="center"/>
    </xf>
    <xf numFmtId="41" fontId="27" fillId="37" borderId="4" xfId="0" applyNumberFormat="1" applyFont="1" applyFill="1" applyBorder="1" applyAlignment="1">
      <alignment vertical="center"/>
    </xf>
    <xf numFmtId="41" fontId="27" fillId="37" borderId="19" xfId="0" applyNumberFormat="1" applyFont="1" applyFill="1" applyBorder="1" applyAlignment="1">
      <alignment vertical="center"/>
    </xf>
    <xf numFmtId="10" fontId="22" fillId="37" borderId="4" xfId="0" applyNumberFormat="1" applyFont="1" applyFill="1" applyBorder="1" applyAlignment="1">
      <alignment vertical="center"/>
    </xf>
    <xf numFmtId="0" fontId="22" fillId="37" borderId="62" xfId="0" applyFont="1" applyFill="1" applyBorder="1" applyAlignment="1">
      <alignment horizontal="distributed" vertical="center" indent="3"/>
    </xf>
    <xf numFmtId="41" fontId="27" fillId="37" borderId="57" xfId="42" applyNumberFormat="1" applyFont="1" applyFill="1" applyBorder="1" applyAlignment="1">
      <alignment vertical="center"/>
    </xf>
    <xf numFmtId="41" fontId="27" fillId="37" borderId="63" xfId="42" applyNumberFormat="1" applyFont="1" applyFill="1" applyBorder="1" applyAlignment="1">
      <alignment vertical="center"/>
    </xf>
    <xf numFmtId="41" fontId="27" fillId="37" borderId="64" xfId="42" applyNumberFormat="1" applyFont="1" applyFill="1" applyBorder="1" applyAlignment="1">
      <alignment vertical="center"/>
    </xf>
    <xf numFmtId="38" fontId="22" fillId="37" borderId="46" xfId="0" applyNumberFormat="1" applyFont="1" applyFill="1" applyBorder="1" applyAlignment="1">
      <alignment horizontal="distributed" vertical="center" justifyLastLine="1"/>
    </xf>
    <xf numFmtId="41" fontId="27" fillId="37" borderId="46" xfId="0" applyNumberFormat="1" applyFont="1" applyFill="1" applyBorder="1" applyAlignment="1">
      <alignment vertical="center"/>
    </xf>
    <xf numFmtId="41" fontId="27" fillId="37" borderId="47" xfId="0" applyNumberFormat="1" applyFont="1" applyFill="1" applyBorder="1" applyAlignment="1">
      <alignment vertical="center"/>
    </xf>
    <xf numFmtId="38" fontId="22" fillId="37" borderId="2" xfId="0" applyNumberFormat="1" applyFont="1" applyFill="1" applyBorder="1" applyAlignment="1">
      <alignment horizontal="distributed" vertical="center" justifyLastLine="1"/>
    </xf>
    <xf numFmtId="41" fontId="27" fillId="37" borderId="2" xfId="0" applyNumberFormat="1" applyFont="1" applyFill="1" applyBorder="1" applyAlignment="1">
      <alignment vertical="center"/>
    </xf>
    <xf numFmtId="41" fontId="27" fillId="37" borderId="27" xfId="0" applyNumberFormat="1" applyFont="1" applyFill="1" applyBorder="1" applyAlignment="1">
      <alignment vertical="center"/>
    </xf>
    <xf numFmtId="41" fontId="22" fillId="0" borderId="109" xfId="0" applyNumberFormat="1" applyFont="1" applyFill="1" applyBorder="1" applyAlignment="1">
      <alignment vertical="center"/>
    </xf>
    <xf numFmtId="10" fontId="22" fillId="0" borderId="22" xfId="0" applyNumberFormat="1" applyFont="1" applyFill="1" applyBorder="1" applyAlignment="1">
      <alignment vertical="center"/>
    </xf>
    <xf numFmtId="10" fontId="22" fillId="0" borderId="109" xfId="0" applyNumberFormat="1" applyFont="1" applyFill="1" applyBorder="1" applyAlignment="1">
      <alignment vertical="center"/>
    </xf>
    <xf numFmtId="10" fontId="22" fillId="0" borderId="110" xfId="0" applyNumberFormat="1" applyFont="1" applyFill="1" applyBorder="1" applyAlignment="1">
      <alignment vertical="center"/>
    </xf>
    <xf numFmtId="41" fontId="22" fillId="0" borderId="110" xfId="0" applyNumberFormat="1" applyFont="1" applyFill="1" applyBorder="1" applyAlignment="1">
      <alignment vertical="center"/>
    </xf>
    <xf numFmtId="41" fontId="22" fillId="0" borderId="111" xfId="0" applyNumberFormat="1" applyFont="1" applyFill="1" applyBorder="1" applyAlignment="1">
      <alignment vertical="center"/>
    </xf>
    <xf numFmtId="3" fontId="22" fillId="0" borderId="67" xfId="0" applyNumberFormat="1" applyFont="1" applyFill="1" applyBorder="1" applyAlignment="1">
      <alignment vertical="center"/>
    </xf>
    <xf numFmtId="3" fontId="22" fillId="0" borderId="2" xfId="0" applyNumberFormat="1" applyFont="1" applyFill="1" applyBorder="1" applyAlignment="1">
      <alignment vertical="center"/>
    </xf>
    <xf numFmtId="3" fontId="22" fillId="0" borderId="3" xfId="0" applyNumberFormat="1" applyFont="1" applyFill="1" applyBorder="1" applyAlignment="1">
      <alignment vertical="center"/>
    </xf>
    <xf numFmtId="3" fontId="22" fillId="0" borderId="58" xfId="0" applyNumberFormat="1" applyFont="1" applyFill="1" applyBorder="1" applyAlignment="1">
      <alignment vertical="center"/>
    </xf>
    <xf numFmtId="3" fontId="22" fillId="0" borderId="89" xfId="0" applyNumberFormat="1" applyFont="1" applyFill="1" applyBorder="1" applyAlignment="1">
      <alignment vertical="center"/>
    </xf>
    <xf numFmtId="3" fontId="22" fillId="0" borderId="60" xfId="0" applyNumberFormat="1" applyFont="1" applyFill="1" applyBorder="1" applyAlignment="1">
      <alignment vertical="center"/>
    </xf>
    <xf numFmtId="3" fontId="22" fillId="0" borderId="78" xfId="0" applyNumberFormat="1" applyFont="1" applyFill="1" applyBorder="1" applyAlignment="1">
      <alignment vertical="center"/>
    </xf>
    <xf numFmtId="178" fontId="22" fillId="0" borderId="67" xfId="0" applyNumberFormat="1" applyFont="1" applyFill="1" applyBorder="1" applyAlignment="1">
      <alignment vertical="center"/>
    </xf>
    <xf numFmtId="178" fontId="22" fillId="0" borderId="58" xfId="0" applyNumberFormat="1" applyFont="1" applyFill="1" applyBorder="1" applyAlignment="1">
      <alignment vertical="center"/>
    </xf>
    <xf numFmtId="178" fontId="22" fillId="0" borderId="89" xfId="0" applyNumberFormat="1" applyFont="1" applyFill="1" applyBorder="1" applyAlignment="1">
      <alignment vertical="center"/>
    </xf>
    <xf numFmtId="178" fontId="22" fillId="0" borderId="60" xfId="0" applyNumberFormat="1" applyFont="1" applyFill="1" applyBorder="1" applyAlignment="1">
      <alignment vertical="center"/>
    </xf>
    <xf numFmtId="43" fontId="22" fillId="33" borderId="0" xfId="0" applyNumberFormat="1" applyFont="1" applyFill="1" applyAlignment="1"/>
    <xf numFmtId="38" fontId="22" fillId="33" borderId="0" xfId="47" applyFont="1" applyFill="1" applyAlignment="1"/>
    <xf numFmtId="38" fontId="22" fillId="33" borderId="0" xfId="47" applyFont="1" applyFill="1" applyAlignment="1">
      <alignment vertical="center"/>
    </xf>
    <xf numFmtId="38" fontId="22" fillId="0" borderId="0" xfId="47" applyFont="1" applyAlignment="1"/>
    <xf numFmtId="2" fontId="22" fillId="0" borderId="0" xfId="0" applyNumberFormat="1" applyFont="1" applyAlignment="1"/>
    <xf numFmtId="0" fontId="28" fillId="0" borderId="0" xfId="46" applyFont="1" applyFill="1">
      <alignment vertical="center"/>
    </xf>
    <xf numFmtId="177" fontId="22" fillId="36" borderId="6" xfId="0" applyNumberFormat="1" applyFont="1" applyFill="1" applyBorder="1" applyAlignment="1">
      <alignment horizontal="distributed" vertical="center" justifyLastLine="1"/>
    </xf>
    <xf numFmtId="41" fontId="22" fillId="33" borderId="66" xfId="42" applyNumberFormat="1" applyFont="1" applyFill="1" applyBorder="1" applyAlignment="1"/>
    <xf numFmtId="41" fontId="22" fillId="33" borderId="28" xfId="42" applyNumberFormat="1" applyFont="1" applyFill="1" applyBorder="1" applyAlignment="1"/>
    <xf numFmtId="41" fontId="22" fillId="33" borderId="43" xfId="42" applyNumberFormat="1" applyFont="1" applyFill="1" applyBorder="1" applyAlignment="1"/>
    <xf numFmtId="41" fontId="22" fillId="33" borderId="66" xfId="42" applyNumberFormat="1" applyFont="1" applyFill="1" applyBorder="1" applyAlignment="1">
      <alignment horizontal="right" vertical="center"/>
    </xf>
    <xf numFmtId="41" fontId="22" fillId="33" borderId="28" xfId="42" applyNumberFormat="1" applyFont="1" applyFill="1" applyBorder="1" applyAlignment="1">
      <alignment horizontal="right" vertical="center"/>
    </xf>
    <xf numFmtId="41" fontId="22" fillId="33" borderId="43" xfId="42" applyNumberFormat="1" applyFont="1" applyFill="1" applyBorder="1" applyAlignment="1">
      <alignment horizontal="right" vertical="center"/>
    </xf>
    <xf numFmtId="38" fontId="0" fillId="0" borderId="0" xfId="47" applyFont="1" applyAlignment="1">
      <alignment vertical="center"/>
    </xf>
    <xf numFmtId="38" fontId="22" fillId="0" borderId="0" xfId="47" applyFont="1" applyFill="1" applyAlignment="1">
      <alignment vertical="center"/>
    </xf>
    <xf numFmtId="41" fontId="22" fillId="33" borderId="73" xfId="42" applyNumberFormat="1" applyFont="1" applyFill="1" applyBorder="1" applyAlignment="1"/>
    <xf numFmtId="41" fontId="22" fillId="33" borderId="27" xfId="42" applyNumberFormat="1" applyFont="1" applyFill="1" applyBorder="1" applyAlignment="1"/>
    <xf numFmtId="41" fontId="22" fillId="33" borderId="25" xfId="42" applyNumberFormat="1" applyFont="1" applyFill="1" applyBorder="1" applyAlignment="1"/>
    <xf numFmtId="41" fontId="22" fillId="33" borderId="73" xfId="42" applyNumberFormat="1" applyFont="1" applyFill="1" applyBorder="1" applyAlignment="1">
      <alignment horizontal="right" vertical="center"/>
    </xf>
    <xf numFmtId="41" fontId="22" fillId="33" borderId="27" xfId="42" applyNumberFormat="1" applyFont="1" applyFill="1" applyBorder="1" applyAlignment="1">
      <alignment horizontal="right" vertical="center"/>
    </xf>
    <xf numFmtId="41" fontId="22" fillId="33" borderId="25" xfId="42" applyNumberFormat="1" applyFont="1" applyFill="1" applyBorder="1" applyAlignment="1">
      <alignment horizontal="right" vertical="center"/>
    </xf>
    <xf numFmtId="176" fontId="22" fillId="0" borderId="27" xfId="42" applyNumberFormat="1" applyFont="1" applyBorder="1" applyAlignment="1">
      <alignment vertical="center"/>
    </xf>
    <xf numFmtId="176" fontId="22" fillId="0" borderId="88" xfId="42" applyNumberFormat="1" applyFont="1" applyBorder="1" applyAlignment="1">
      <alignment vertical="center"/>
    </xf>
    <xf numFmtId="176" fontId="22" fillId="0" borderId="26" xfId="42" applyNumberFormat="1" applyFont="1" applyBorder="1" applyAlignment="1">
      <alignment vertical="center"/>
    </xf>
    <xf numFmtId="176" fontId="22" fillId="0" borderId="25" xfId="42" applyNumberFormat="1" applyFont="1" applyBorder="1" applyAlignment="1">
      <alignment vertical="center"/>
    </xf>
    <xf numFmtId="176" fontId="29" fillId="37" borderId="42" xfId="42" applyNumberFormat="1" applyFont="1" applyFill="1" applyBorder="1" applyAlignment="1">
      <alignment vertical="center"/>
    </xf>
    <xf numFmtId="176" fontId="29" fillId="37" borderId="73" xfId="42" applyNumberFormat="1" applyFont="1" applyFill="1" applyBorder="1" applyAlignment="1">
      <alignment vertical="center"/>
    </xf>
    <xf numFmtId="176" fontId="29" fillId="37" borderId="88" xfId="42" applyNumberFormat="1" applyFont="1" applyFill="1" applyBorder="1" applyAlignment="1">
      <alignment vertical="center"/>
    </xf>
    <xf numFmtId="41" fontId="29" fillId="37" borderId="73" xfId="42" applyNumberFormat="1" applyFont="1" applyFill="1" applyBorder="1" applyAlignment="1">
      <alignment vertical="center"/>
    </xf>
    <xf numFmtId="41" fontId="29" fillId="37" borderId="42" xfId="42" applyNumberFormat="1" applyFont="1" applyFill="1" applyBorder="1" applyAlignment="1">
      <alignment vertical="center"/>
    </xf>
    <xf numFmtId="41" fontId="29" fillId="37" borderId="88" xfId="42" applyNumberFormat="1" applyFont="1" applyFill="1" applyBorder="1" applyAlignment="1">
      <alignment vertical="center"/>
    </xf>
    <xf numFmtId="3" fontId="22" fillId="0" borderId="73" xfId="0" applyNumberFormat="1" applyFont="1" applyFill="1" applyBorder="1" applyAlignment="1">
      <alignment vertical="center"/>
    </xf>
    <xf numFmtId="178" fontId="22" fillId="0" borderId="73" xfId="0" applyNumberFormat="1" applyFont="1" applyFill="1" applyBorder="1" applyAlignment="1">
      <alignment vertical="center"/>
    </xf>
    <xf numFmtId="3" fontId="22" fillId="0" borderId="27" xfId="0" applyNumberFormat="1" applyFont="1" applyFill="1" applyBorder="1" applyAlignment="1">
      <alignment vertical="center"/>
    </xf>
    <xf numFmtId="178" fontId="22" fillId="0" borderId="26" xfId="0" applyNumberFormat="1" applyFont="1" applyFill="1" applyBorder="1" applyAlignment="1">
      <alignment vertical="center"/>
    </xf>
    <xf numFmtId="3" fontId="22" fillId="0" borderId="42" xfId="0" applyNumberFormat="1" applyFont="1" applyFill="1" applyBorder="1" applyAlignment="1">
      <alignment vertical="center"/>
    </xf>
    <xf numFmtId="3" fontId="22" fillId="0" borderId="59" xfId="0" applyNumberFormat="1" applyFont="1" applyFill="1" applyBorder="1" applyAlignment="1">
      <alignment vertical="center"/>
    </xf>
    <xf numFmtId="3" fontId="22" fillId="0" borderId="90" xfId="0" applyNumberFormat="1" applyFont="1" applyFill="1" applyBorder="1" applyAlignment="1">
      <alignment vertical="center"/>
    </xf>
    <xf numFmtId="3" fontId="22" fillId="0" borderId="61" xfId="0" applyNumberFormat="1" applyFont="1" applyFill="1" applyBorder="1" applyAlignment="1">
      <alignment vertical="center"/>
    </xf>
    <xf numFmtId="3" fontId="22" fillId="0" borderId="79" xfId="0" applyNumberFormat="1" applyFont="1" applyFill="1" applyBorder="1" applyAlignment="1">
      <alignment vertical="center"/>
    </xf>
    <xf numFmtId="0" fontId="22" fillId="36" borderId="18" xfId="0" applyFont="1" applyFill="1" applyBorder="1" applyAlignment="1">
      <alignment horizontal="center" vertical="center"/>
    </xf>
    <xf numFmtId="0" fontId="22" fillId="0" borderId="31" xfId="0" applyFont="1" applyBorder="1" applyAlignment="1">
      <alignment horizontal="center"/>
    </xf>
    <xf numFmtId="38" fontId="22" fillId="36" borderId="25" xfId="0" applyNumberFormat="1" applyFont="1" applyFill="1" applyBorder="1" applyAlignment="1">
      <alignment horizontal="distributed" vertical="center" wrapText="1" justifyLastLine="1"/>
    </xf>
    <xf numFmtId="41" fontId="27" fillId="37" borderId="56" xfId="0" applyNumberFormat="1" applyFont="1" applyFill="1" applyBorder="1" applyAlignment="1">
      <alignment vertical="center"/>
    </xf>
    <xf numFmtId="41" fontId="27" fillId="37" borderId="69" xfId="0" applyNumberFormat="1" applyFont="1" applyFill="1" applyBorder="1" applyAlignment="1">
      <alignment vertical="center"/>
    </xf>
    <xf numFmtId="38" fontId="22" fillId="36" borderId="114" xfId="0" applyNumberFormat="1" applyFont="1" applyFill="1" applyBorder="1" applyAlignment="1">
      <alignment horizontal="distributed" vertical="center" justifyLastLine="1"/>
    </xf>
    <xf numFmtId="38" fontId="22" fillId="36" borderId="113" xfId="0" applyNumberFormat="1" applyFont="1" applyFill="1" applyBorder="1" applyAlignment="1">
      <alignment horizontal="distributed" vertical="center" justifyLastLine="1"/>
    </xf>
    <xf numFmtId="10" fontId="22" fillId="0" borderId="25" xfId="0" applyNumberFormat="1" applyFont="1" applyBorder="1" applyAlignment="1">
      <alignment vertical="center"/>
    </xf>
    <xf numFmtId="0" fontId="22" fillId="36" borderId="25" xfId="0" applyFont="1" applyFill="1" applyBorder="1" applyAlignment="1">
      <alignment horizontal="distributed" vertical="center" justifyLastLine="1"/>
    </xf>
    <xf numFmtId="41" fontId="27" fillId="37" borderId="83" xfId="42" applyNumberFormat="1" applyFont="1" applyFill="1" applyBorder="1" applyAlignment="1">
      <alignment vertical="center"/>
    </xf>
    <xf numFmtId="41" fontId="27" fillId="37" borderId="115" xfId="0" applyNumberFormat="1" applyFont="1" applyFill="1" applyBorder="1" applyAlignment="1">
      <alignment vertical="center"/>
    </xf>
    <xf numFmtId="41" fontId="27" fillId="37" borderId="116" xfId="42" applyNumberFormat="1" applyFont="1" applyFill="1" applyBorder="1" applyAlignment="1">
      <alignment vertical="center"/>
    </xf>
    <xf numFmtId="10" fontId="22" fillId="37" borderId="75" xfId="0" applyNumberFormat="1" applyFont="1" applyFill="1" applyBorder="1" applyAlignment="1">
      <alignment vertical="center"/>
    </xf>
    <xf numFmtId="10" fontId="22" fillId="37" borderId="83" xfId="0" applyNumberFormat="1" applyFont="1" applyFill="1" applyBorder="1" applyAlignment="1">
      <alignment vertical="center"/>
    </xf>
    <xf numFmtId="10" fontId="22" fillId="37" borderId="20" xfId="0" applyNumberFormat="1" applyFont="1" applyFill="1" applyBorder="1" applyAlignment="1">
      <alignment vertical="center"/>
    </xf>
    <xf numFmtId="10" fontId="22" fillId="37" borderId="115" xfId="0" applyNumberFormat="1" applyFont="1" applyFill="1" applyBorder="1" applyAlignment="1">
      <alignment vertical="center"/>
    </xf>
    <xf numFmtId="10" fontId="22" fillId="33" borderId="66" xfId="0" applyNumberFormat="1" applyFont="1" applyFill="1" applyBorder="1" applyAlignment="1">
      <alignment vertical="center"/>
    </xf>
    <xf numFmtId="10" fontId="22" fillId="33" borderId="73" xfId="0" applyNumberFormat="1" applyFont="1" applyFill="1" applyBorder="1" applyAlignment="1">
      <alignment vertical="center"/>
    </xf>
    <xf numFmtId="10" fontId="22" fillId="33" borderId="28" xfId="0" applyNumberFormat="1" applyFont="1" applyFill="1" applyBorder="1" applyAlignment="1">
      <alignment vertical="center"/>
    </xf>
    <xf numFmtId="10" fontId="22" fillId="33" borderId="27" xfId="0" applyNumberFormat="1" applyFont="1" applyFill="1" applyBorder="1" applyAlignment="1">
      <alignment vertical="center"/>
    </xf>
    <xf numFmtId="10" fontId="22" fillId="33" borderId="43" xfId="0" applyNumberFormat="1" applyFont="1" applyFill="1" applyBorder="1" applyAlignment="1">
      <alignment vertical="center"/>
    </xf>
    <xf numFmtId="10" fontId="22" fillId="33" borderId="25" xfId="0" applyNumberFormat="1" applyFont="1" applyFill="1" applyBorder="1" applyAlignment="1">
      <alignment vertical="center"/>
    </xf>
    <xf numFmtId="10" fontId="27" fillId="37" borderId="57" xfId="43" applyNumberFormat="1" applyFont="1" applyFill="1" applyBorder="1" applyAlignment="1">
      <alignment horizontal="right" vertical="center"/>
    </xf>
    <xf numFmtId="38" fontId="27" fillId="37" borderId="63" xfId="43" applyNumberFormat="1" applyFont="1" applyFill="1" applyBorder="1" applyAlignment="1">
      <alignment horizontal="right" vertical="center"/>
    </xf>
    <xf numFmtId="38" fontId="27" fillId="37" borderId="116" xfId="43" applyNumberFormat="1" applyFont="1" applyFill="1" applyBorder="1" applyAlignment="1">
      <alignment horizontal="right" vertical="center"/>
    </xf>
    <xf numFmtId="10" fontId="22" fillId="33" borderId="66" xfId="43" applyNumberFormat="1" applyFont="1" applyFill="1" applyBorder="1" applyAlignment="1">
      <alignment horizontal="right" vertical="center"/>
    </xf>
    <xf numFmtId="38" fontId="22" fillId="33" borderId="67" xfId="43" applyNumberFormat="1" applyFont="1" applyFill="1" applyBorder="1" applyAlignment="1">
      <alignment horizontal="right" vertical="center"/>
    </xf>
    <xf numFmtId="38" fontId="22" fillId="33" borderId="73" xfId="43" applyNumberFormat="1" applyFont="1" applyFill="1" applyBorder="1" applyAlignment="1">
      <alignment horizontal="right" vertical="center"/>
    </xf>
    <xf numFmtId="10" fontId="22" fillId="33" borderId="28" xfId="43" applyNumberFormat="1" applyFont="1" applyFill="1" applyBorder="1" applyAlignment="1">
      <alignment horizontal="right" vertical="center"/>
    </xf>
    <xf numFmtId="38" fontId="22" fillId="33" borderId="2" xfId="43" applyNumberFormat="1" applyFont="1" applyFill="1" applyBorder="1" applyAlignment="1">
      <alignment horizontal="right" vertical="center"/>
    </xf>
    <xf numFmtId="38" fontId="22" fillId="33" borderId="27" xfId="43" applyNumberFormat="1" applyFont="1" applyFill="1" applyBorder="1" applyAlignment="1">
      <alignment horizontal="right" vertical="center"/>
    </xf>
    <xf numFmtId="10" fontId="22" fillId="33" borderId="43" xfId="43" applyNumberFormat="1" applyFont="1" applyFill="1" applyBorder="1" applyAlignment="1">
      <alignment horizontal="right" vertical="center"/>
    </xf>
    <xf numFmtId="38" fontId="22" fillId="33" borderId="32" xfId="43" applyNumberFormat="1" applyFont="1" applyFill="1" applyBorder="1" applyAlignment="1">
      <alignment horizontal="right" vertical="center"/>
    </xf>
    <xf numFmtId="38" fontId="22" fillId="33" borderId="25" xfId="43" applyNumberFormat="1" applyFont="1" applyFill="1" applyBorder="1" applyAlignment="1">
      <alignment horizontal="right" vertical="center"/>
    </xf>
    <xf numFmtId="0" fontId="23" fillId="36" borderId="55" xfId="0" applyFont="1" applyFill="1" applyBorder="1" applyAlignment="1">
      <alignment horizontal="distributed" vertical="center" justifyLastLine="1"/>
    </xf>
    <xf numFmtId="0" fontId="23" fillId="36" borderId="32" xfId="0" applyFont="1" applyFill="1" applyBorder="1" applyAlignment="1">
      <alignment horizontal="distributed" vertical="center" justifyLastLine="1"/>
    </xf>
    <xf numFmtId="0" fontId="22" fillId="36" borderId="35" xfId="0" applyFont="1" applyFill="1" applyBorder="1" applyAlignment="1">
      <alignment horizontal="distributed" vertical="center" justifyLastLine="1"/>
    </xf>
    <xf numFmtId="41" fontId="27" fillId="37" borderId="82" xfId="42" applyNumberFormat="1" applyFont="1" applyFill="1" applyBorder="1" applyAlignment="1">
      <alignment vertical="center"/>
    </xf>
    <xf numFmtId="41" fontId="22" fillId="33" borderId="117" xfId="42" applyNumberFormat="1" applyFont="1" applyFill="1" applyBorder="1" applyAlignment="1"/>
    <xf numFmtId="41" fontId="22" fillId="33" borderId="92" xfId="42" applyNumberFormat="1" applyFont="1" applyFill="1" applyBorder="1" applyAlignment="1"/>
    <xf numFmtId="41" fontId="22" fillId="33" borderId="35" xfId="42" applyNumberFormat="1" applyFont="1" applyFill="1" applyBorder="1" applyAlignment="1"/>
    <xf numFmtId="41" fontId="27" fillId="37" borderId="118" xfId="42" applyNumberFormat="1" applyFont="1" applyFill="1" applyBorder="1" applyAlignment="1">
      <alignment vertical="center"/>
    </xf>
    <xf numFmtId="41" fontId="22" fillId="33" borderId="117" xfId="42" applyNumberFormat="1" applyFont="1" applyFill="1" applyBorder="1" applyAlignment="1">
      <alignment horizontal="right" vertical="center"/>
    </xf>
    <xf numFmtId="41" fontId="22" fillId="33" borderId="92" xfId="42" applyNumberFormat="1" applyFont="1" applyFill="1" applyBorder="1" applyAlignment="1">
      <alignment horizontal="right" vertical="center"/>
    </xf>
    <xf numFmtId="41" fontId="22" fillId="33" borderId="35" xfId="42" applyNumberFormat="1" applyFont="1" applyFill="1" applyBorder="1" applyAlignment="1">
      <alignment horizontal="right" vertical="center"/>
    </xf>
    <xf numFmtId="41" fontId="27" fillId="37" borderId="20" xfId="0" applyNumberFormat="1" applyFont="1" applyFill="1" applyBorder="1" applyAlignment="1">
      <alignment vertical="center"/>
    </xf>
    <xf numFmtId="0" fontId="23" fillId="36" borderId="43" xfId="0" applyFont="1" applyFill="1" applyBorder="1" applyAlignment="1">
      <alignment horizontal="distributed" vertical="center" justifyLastLine="1"/>
    </xf>
    <xf numFmtId="41" fontId="27" fillId="37" borderId="5" xfId="0" applyNumberFormat="1" applyFont="1" applyFill="1" applyBorder="1" applyAlignment="1">
      <alignment vertical="center"/>
    </xf>
    <xf numFmtId="41" fontId="22" fillId="0" borderId="119" xfId="0" applyNumberFormat="1" applyFont="1" applyFill="1" applyBorder="1" applyAlignment="1">
      <alignment vertical="center"/>
    </xf>
    <xf numFmtId="41" fontId="22" fillId="0" borderId="120" xfId="0" applyNumberFormat="1" applyFont="1" applyBorder="1" applyAlignment="1">
      <alignment vertical="center"/>
    </xf>
    <xf numFmtId="41" fontId="22" fillId="0" borderId="119" xfId="0" applyNumberFormat="1" applyFont="1" applyBorder="1" applyAlignment="1">
      <alignment vertical="center"/>
    </xf>
    <xf numFmtId="10" fontId="22" fillId="0" borderId="1" xfId="0" applyNumberFormat="1" applyFont="1" applyFill="1" applyBorder="1" applyAlignment="1">
      <alignment vertical="center"/>
    </xf>
    <xf numFmtId="10" fontId="22" fillId="0" borderId="119" xfId="0" applyNumberFormat="1" applyFont="1" applyFill="1" applyBorder="1" applyAlignment="1">
      <alignment vertical="center"/>
    </xf>
    <xf numFmtId="10" fontId="22" fillId="0" borderId="120" xfId="0" applyNumberFormat="1" applyFont="1" applyFill="1" applyBorder="1" applyAlignment="1">
      <alignment vertical="center"/>
    </xf>
    <xf numFmtId="41" fontId="22" fillId="0" borderId="120" xfId="0" applyNumberFormat="1" applyFont="1" applyFill="1" applyBorder="1" applyAlignment="1">
      <alignment vertical="center"/>
    </xf>
    <xf numFmtId="41" fontId="22" fillId="0" borderId="121" xfId="0" applyNumberFormat="1" applyFont="1" applyFill="1" applyBorder="1" applyAlignment="1">
      <alignment vertical="center"/>
    </xf>
    <xf numFmtId="0" fontId="22" fillId="36" borderId="27" xfId="43" applyNumberFormat="1" applyFont="1" applyFill="1" applyBorder="1" applyAlignment="1">
      <alignment horizontal="distributed" vertical="center" justifyLastLine="1"/>
    </xf>
    <xf numFmtId="41" fontId="29" fillId="37" borderId="34" xfId="42" applyNumberFormat="1" applyFont="1" applyFill="1" applyBorder="1" applyAlignment="1">
      <alignment vertical="center"/>
    </xf>
    <xf numFmtId="41" fontId="29" fillId="37" borderId="66" xfId="42" applyNumberFormat="1" applyFont="1" applyFill="1" applyBorder="1" applyAlignment="1">
      <alignment vertical="center"/>
    </xf>
    <xf numFmtId="41" fontId="29" fillId="37" borderId="93" xfId="42" applyNumberFormat="1" applyFont="1" applyFill="1" applyBorder="1" applyAlignment="1">
      <alignment vertical="center"/>
    </xf>
    <xf numFmtId="176" fontId="22" fillId="0" borderId="24" xfId="42" applyNumberFormat="1" applyFont="1" applyBorder="1" applyAlignment="1">
      <alignment vertical="center"/>
    </xf>
    <xf numFmtId="176" fontId="22" fillId="0" borderId="28" xfId="42" applyNumberFormat="1" applyFont="1" applyBorder="1" applyAlignment="1">
      <alignment vertical="center"/>
    </xf>
    <xf numFmtId="176" fontId="22" fillId="0" borderId="93" xfId="42" applyNumberFormat="1" applyFont="1" applyBorder="1" applyAlignment="1">
      <alignment vertical="center"/>
    </xf>
    <xf numFmtId="176" fontId="22" fillId="0" borderId="43" xfId="42" applyNumberFormat="1" applyFont="1" applyBorder="1" applyAlignment="1">
      <alignment vertical="center"/>
    </xf>
    <xf numFmtId="3" fontId="22" fillId="0" borderId="24" xfId="0" applyNumberFormat="1" applyFont="1" applyFill="1" applyBorder="1" applyAlignment="1">
      <alignment vertical="center"/>
    </xf>
    <xf numFmtId="3" fontId="22" fillId="0" borderId="28" xfId="0" applyNumberFormat="1" applyFont="1" applyFill="1" applyBorder="1" applyAlignment="1">
      <alignment vertical="center"/>
    </xf>
    <xf numFmtId="3" fontId="22" fillId="0" borderId="34" xfId="0" applyNumberFormat="1" applyFont="1" applyFill="1" applyBorder="1" applyAlignment="1">
      <alignment vertical="center"/>
    </xf>
    <xf numFmtId="3" fontId="22" fillId="0" borderId="122" xfId="0" applyNumberFormat="1" applyFont="1" applyFill="1" applyBorder="1" applyAlignment="1">
      <alignment vertical="center"/>
    </xf>
    <xf numFmtId="3" fontId="22" fillId="0" borderId="123" xfId="0" applyNumberFormat="1" applyFont="1" applyFill="1" applyBorder="1" applyAlignment="1">
      <alignment vertical="center"/>
    </xf>
    <xf numFmtId="3" fontId="22" fillId="0" borderId="124" xfId="0" applyNumberFormat="1" applyFont="1" applyFill="1" applyBorder="1" applyAlignment="1">
      <alignment vertical="center"/>
    </xf>
    <xf numFmtId="3" fontId="22" fillId="0" borderId="125" xfId="0" applyNumberFormat="1" applyFont="1" applyFill="1" applyBorder="1" applyAlignment="1">
      <alignment vertical="center"/>
    </xf>
    <xf numFmtId="178" fontId="22" fillId="0" borderId="24" xfId="0" applyNumberFormat="1" applyFont="1" applyFill="1" applyBorder="1" applyAlignment="1">
      <alignment vertical="center"/>
    </xf>
    <xf numFmtId="178" fontId="22" fillId="0" borderId="28" xfId="0" applyNumberFormat="1" applyFont="1" applyFill="1" applyBorder="1" applyAlignment="1">
      <alignment vertical="center"/>
    </xf>
    <xf numFmtId="178" fontId="22" fillId="0" borderId="5" xfId="0" applyNumberFormat="1" applyFont="1" applyFill="1" applyBorder="1" applyAlignment="1">
      <alignment vertical="center"/>
    </xf>
    <xf numFmtId="178" fontId="22" fillId="0" borderId="34" xfId="0" applyNumberFormat="1" applyFont="1" applyFill="1" applyBorder="1" applyAlignment="1">
      <alignment vertical="center"/>
    </xf>
    <xf numFmtId="178" fontId="22" fillId="0" borderId="122" xfId="0" applyNumberFormat="1" applyFont="1" applyFill="1" applyBorder="1" applyAlignment="1">
      <alignment vertical="center"/>
    </xf>
    <xf numFmtId="178" fontId="22" fillId="0" borderId="123" xfId="0" applyNumberFormat="1" applyFont="1" applyFill="1" applyBorder="1" applyAlignment="1">
      <alignment vertical="center"/>
    </xf>
    <xf numFmtId="178" fontId="22" fillId="0" borderId="124" xfId="0" applyNumberFormat="1" applyFont="1" applyFill="1" applyBorder="1" applyAlignment="1">
      <alignment vertical="center"/>
    </xf>
    <xf numFmtId="178" fontId="22" fillId="0" borderId="125" xfId="0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38" fontId="22" fillId="0" borderId="0" xfId="0" applyNumberFormat="1" applyFont="1" applyFill="1" applyAlignment="1">
      <alignment vertical="center"/>
    </xf>
    <xf numFmtId="38" fontId="22" fillId="0" borderId="0" xfId="0" quotePrefix="1" applyNumberFormat="1" applyFont="1" applyFill="1" applyBorder="1" applyAlignment="1">
      <alignment horizontal="left" vertical="center"/>
    </xf>
    <xf numFmtId="178" fontId="22" fillId="0" borderId="59" xfId="0" applyNumberFormat="1" applyFont="1" applyFill="1" applyBorder="1" applyAlignment="1">
      <alignment vertical="center"/>
    </xf>
    <xf numFmtId="178" fontId="22" fillId="0" borderId="90" xfId="0" applyNumberFormat="1" applyFont="1" applyFill="1" applyBorder="1" applyAlignment="1">
      <alignment vertical="center"/>
    </xf>
    <xf numFmtId="178" fontId="22" fillId="0" borderId="61" xfId="0" applyNumberFormat="1" applyFont="1" applyFill="1" applyBorder="1" applyAlignment="1">
      <alignment vertical="center"/>
    </xf>
    <xf numFmtId="178" fontId="22" fillId="0" borderId="126" xfId="0" applyNumberFormat="1" applyFont="1" applyFill="1" applyBorder="1" applyAlignment="1">
      <alignment vertical="center"/>
    </xf>
    <xf numFmtId="41" fontId="22" fillId="0" borderId="59" xfId="0" applyNumberFormat="1" applyFont="1" applyFill="1" applyBorder="1" applyAlignment="1">
      <alignment vertical="center"/>
    </xf>
    <xf numFmtId="41" fontId="22" fillId="0" borderId="61" xfId="0" applyNumberFormat="1" applyFont="1" applyFill="1" applyBorder="1" applyAlignment="1">
      <alignment vertical="center"/>
    </xf>
    <xf numFmtId="38" fontId="22" fillId="0" borderId="32" xfId="47" applyFont="1" applyFill="1" applyBorder="1">
      <alignment vertical="center"/>
    </xf>
    <xf numFmtId="38" fontId="22" fillId="0" borderId="2" xfId="47" applyFont="1" applyFill="1" applyBorder="1">
      <alignment vertical="center"/>
    </xf>
    <xf numFmtId="38" fontId="22" fillId="0" borderId="27" xfId="47" applyFont="1" applyFill="1" applyBorder="1">
      <alignment vertical="center"/>
    </xf>
    <xf numFmtId="41" fontId="23" fillId="0" borderId="109" xfId="0" applyNumberFormat="1" applyFont="1" applyFill="1" applyBorder="1" applyAlignment="1">
      <alignment vertical="center"/>
    </xf>
    <xf numFmtId="38" fontId="23" fillId="0" borderId="27" xfId="47" applyFont="1" applyFill="1" applyBorder="1">
      <alignment vertical="center"/>
    </xf>
    <xf numFmtId="41" fontId="23" fillId="0" borderId="16" xfId="0" applyNumberFormat="1" applyFont="1" applyFill="1" applyBorder="1" applyAlignment="1">
      <alignment vertical="center"/>
    </xf>
    <xf numFmtId="0" fontId="22" fillId="0" borderId="0" xfId="0" quotePrefix="1" applyFont="1" applyAlignment="1">
      <alignment horizontal="left"/>
    </xf>
    <xf numFmtId="0" fontId="22" fillId="0" borderId="0" xfId="0" applyFont="1" applyBorder="1" applyAlignment="1">
      <alignment horizontal="left"/>
    </xf>
    <xf numFmtId="0" fontId="22" fillId="0" borderId="45" xfId="0" applyFont="1" applyBorder="1" applyAlignment="1">
      <alignment horizontal="left" vertical="center" indent="1"/>
    </xf>
    <xf numFmtId="0" fontId="22" fillId="0" borderId="28" xfId="0" applyFont="1" applyBorder="1" applyAlignment="1">
      <alignment horizontal="left" vertical="center" indent="1"/>
    </xf>
    <xf numFmtId="0" fontId="22" fillId="0" borderId="43" xfId="0" applyFont="1" applyBorder="1" applyAlignment="1">
      <alignment horizontal="distributed" vertical="center" justifyLastLine="1"/>
    </xf>
    <xf numFmtId="0" fontId="22" fillId="0" borderId="32" xfId="0" applyFont="1" applyBorder="1" applyAlignment="1">
      <alignment horizontal="distributed" vertical="center" justifyLastLine="1"/>
    </xf>
    <xf numFmtId="38" fontId="22" fillId="36" borderId="105" xfId="0" applyNumberFormat="1" applyFont="1" applyFill="1" applyBorder="1" applyAlignment="1">
      <alignment horizontal="center" justifyLastLine="1"/>
    </xf>
    <xf numFmtId="38" fontId="22" fillId="36" borderId="106" xfId="0" applyNumberFormat="1" applyFont="1" applyFill="1" applyBorder="1" applyAlignment="1">
      <alignment horizontal="center" justifyLastLine="1"/>
    </xf>
    <xf numFmtId="0" fontId="22" fillId="33" borderId="0" xfId="0" applyFont="1" applyFill="1" applyBorder="1" applyAlignment="1"/>
    <xf numFmtId="0" fontId="22" fillId="33" borderId="44" xfId="0" applyFont="1" applyFill="1" applyBorder="1" applyAlignment="1"/>
    <xf numFmtId="0" fontId="22" fillId="33" borderId="31" xfId="0" applyFont="1" applyFill="1" applyBorder="1" applyAlignment="1">
      <alignment horizontal="right"/>
    </xf>
    <xf numFmtId="0" fontId="22" fillId="36" borderId="41" xfId="0" applyFont="1" applyFill="1" applyBorder="1" applyAlignment="1">
      <alignment horizontal="left" vertical="center" wrapText="1" indent="2"/>
    </xf>
    <xf numFmtId="0" fontId="22" fillId="36" borderId="53" xfId="0" applyFont="1" applyFill="1" applyBorder="1" applyAlignment="1">
      <alignment horizontal="left" vertical="center" wrapText="1" indent="2"/>
    </xf>
    <xf numFmtId="0" fontId="22" fillId="36" borderId="112" xfId="0" applyFont="1" applyFill="1" applyBorder="1" applyAlignment="1">
      <alignment horizontal="distributed" vertical="center" indent="4"/>
    </xf>
    <xf numFmtId="0" fontId="22" fillId="36" borderId="29" xfId="0" applyFont="1" applyFill="1" applyBorder="1" applyAlignment="1">
      <alignment horizontal="distributed" vertical="center" indent="4"/>
    </xf>
    <xf numFmtId="0" fontId="22" fillId="36" borderId="30" xfId="0" applyFont="1" applyFill="1" applyBorder="1" applyAlignment="1">
      <alignment horizontal="distributed" vertical="center" indent="4"/>
    </xf>
    <xf numFmtId="0" fontId="22" fillId="33" borderId="31" xfId="0" quotePrefix="1" applyFont="1" applyFill="1" applyBorder="1" applyAlignment="1">
      <alignment horizontal="left"/>
    </xf>
    <xf numFmtId="0" fontId="22" fillId="0" borderId="31" xfId="0" quotePrefix="1" applyFont="1" applyBorder="1" applyAlignment="1">
      <alignment horizontal="left"/>
    </xf>
    <xf numFmtId="0" fontId="22" fillId="36" borderId="51" xfId="0" applyFont="1" applyFill="1" applyBorder="1" applyAlignment="1">
      <alignment horizontal="left" vertical="center" wrapText="1"/>
    </xf>
    <xf numFmtId="0" fontId="22" fillId="36" borderId="52" xfId="0" applyFont="1" applyFill="1" applyBorder="1" applyAlignment="1">
      <alignment horizontal="left" vertical="center" wrapText="1"/>
    </xf>
    <xf numFmtId="0" fontId="22" fillId="0" borderId="20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2" fillId="0" borderId="0" xfId="0" applyFont="1" applyAlignment="1"/>
    <xf numFmtId="0" fontId="22" fillId="36" borderId="41" xfId="0" applyFont="1" applyFill="1" applyBorder="1" applyAlignment="1">
      <alignment horizontal="left" vertical="center" wrapText="1" indent="1"/>
    </xf>
    <xf numFmtId="0" fontId="22" fillId="36" borderId="40" xfId="0" applyFont="1" applyFill="1" applyBorder="1" applyAlignment="1">
      <alignment horizontal="left" vertical="center" wrapText="1" indent="1"/>
    </xf>
    <xf numFmtId="0" fontId="22" fillId="36" borderId="53" xfId="0" applyFont="1" applyFill="1" applyBorder="1" applyAlignment="1">
      <alignment horizontal="left" vertical="center" wrapText="1" indent="1"/>
    </xf>
    <xf numFmtId="0" fontId="22" fillId="36" borderId="54" xfId="0" applyFont="1" applyFill="1" applyBorder="1" applyAlignment="1">
      <alignment horizontal="left" vertical="center" wrapText="1" indent="1"/>
    </xf>
    <xf numFmtId="0" fontId="22" fillId="36" borderId="38" xfId="0" applyFont="1" applyFill="1" applyBorder="1" applyAlignment="1">
      <alignment horizontal="distributed" vertical="center" indent="5"/>
    </xf>
    <xf numFmtId="0" fontId="22" fillId="36" borderId="39" xfId="0" applyFont="1" applyFill="1" applyBorder="1" applyAlignment="1">
      <alignment horizontal="distributed" vertical="center" indent="5"/>
    </xf>
    <xf numFmtId="0" fontId="22" fillId="0" borderId="0" xfId="0" applyFont="1" applyAlignment="1">
      <alignment vertical="center"/>
    </xf>
    <xf numFmtId="0" fontId="22" fillId="36" borderId="30" xfId="0" applyFont="1" applyFill="1" applyBorder="1" applyAlignment="1">
      <alignment horizontal="distributed" vertical="center" indent="5"/>
    </xf>
    <xf numFmtId="0" fontId="22" fillId="37" borderId="74" xfId="0" applyFont="1" applyFill="1" applyBorder="1" applyAlignment="1">
      <alignment horizontal="distributed" vertical="center" indent="5"/>
    </xf>
    <xf numFmtId="0" fontId="22" fillId="37" borderId="104" xfId="0" applyFont="1" applyFill="1" applyBorder="1" applyAlignment="1">
      <alignment horizontal="distributed" vertical="center" indent="5"/>
    </xf>
    <xf numFmtId="0" fontId="22" fillId="0" borderId="20" xfId="0" applyFont="1" applyBorder="1" applyAlignment="1">
      <alignment horizontal="left" vertical="center"/>
    </xf>
    <xf numFmtId="0" fontId="22" fillId="0" borderId="37" xfId="0" applyFont="1" applyBorder="1" applyAlignment="1">
      <alignment horizontal="left" vertical="center"/>
    </xf>
    <xf numFmtId="0" fontId="22" fillId="0" borderId="36" xfId="0" applyFont="1" applyBorder="1" applyAlignment="1">
      <alignment horizontal="left" vertical="center"/>
    </xf>
    <xf numFmtId="0" fontId="22" fillId="0" borderId="17" xfId="0" applyFont="1" applyBorder="1" applyAlignment="1">
      <alignment horizontal="left" vertical="center"/>
    </xf>
    <xf numFmtId="38" fontId="22" fillId="0" borderId="0" xfId="0" applyNumberFormat="1" applyFont="1" applyFill="1" applyAlignment="1">
      <alignment vertical="center" wrapText="1"/>
    </xf>
    <xf numFmtId="0" fontId="22" fillId="0" borderId="31" xfId="0" quotePrefix="1" applyFont="1" applyBorder="1" applyAlignment="1">
      <alignment horizontal="left" vertical="center"/>
    </xf>
    <xf numFmtId="0" fontId="22" fillId="36" borderId="91" xfId="0" applyFont="1" applyFill="1" applyBorder="1" applyAlignment="1">
      <alignment horizontal="distributed" vertical="center" justifyLastLine="1"/>
    </xf>
    <xf numFmtId="0" fontId="22" fillId="36" borderId="48" xfId="0" applyFont="1" applyFill="1" applyBorder="1" applyAlignment="1">
      <alignment horizontal="distributed" vertical="center" justifyLastLine="1"/>
    </xf>
    <xf numFmtId="177" fontId="22" fillId="36" borderId="45" xfId="0" applyNumberFormat="1" applyFont="1" applyFill="1" applyBorder="1" applyAlignment="1">
      <alignment horizontal="distributed" vertical="center" justifyLastLine="1"/>
    </xf>
    <xf numFmtId="177" fontId="22" fillId="36" borderId="47" xfId="0" applyNumberFormat="1" applyFont="1" applyFill="1" applyBorder="1" applyAlignment="1">
      <alignment horizontal="distributed" vertical="center" justifyLastLine="1"/>
    </xf>
    <xf numFmtId="0" fontId="22" fillId="0" borderId="44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38" fontId="22" fillId="0" borderId="0" xfId="0" applyNumberFormat="1" applyFont="1" applyFill="1" applyBorder="1" applyAlignment="1">
      <alignment vertical="center"/>
    </xf>
    <xf numFmtId="38" fontId="22" fillId="0" borderId="0" xfId="0" applyNumberFormat="1" applyFont="1" applyFill="1" applyAlignment="1">
      <alignment vertical="center"/>
    </xf>
    <xf numFmtId="0" fontId="22" fillId="0" borderId="80" xfId="0" applyNumberFormat="1" applyFont="1" applyFill="1" applyBorder="1" applyAlignment="1">
      <alignment horizontal="center" vertical="center"/>
    </xf>
    <xf numFmtId="0" fontId="22" fillId="0" borderId="81" xfId="0" applyNumberFormat="1" applyFont="1" applyFill="1" applyBorder="1" applyAlignment="1">
      <alignment horizontal="center" vertical="center"/>
    </xf>
    <xf numFmtId="38" fontId="22" fillId="0" borderId="28" xfId="0" applyNumberFormat="1" applyFont="1" applyFill="1" applyBorder="1" applyAlignment="1">
      <alignment vertical="center"/>
    </xf>
    <xf numFmtId="38" fontId="22" fillId="0" borderId="43" xfId="0" applyNumberFormat="1" applyFont="1" applyFill="1" applyBorder="1" applyAlignment="1">
      <alignment vertical="center"/>
    </xf>
    <xf numFmtId="38" fontId="22" fillId="37" borderId="84" xfId="0" applyNumberFormat="1" applyFont="1" applyFill="1" applyBorder="1" applyAlignment="1">
      <alignment horizontal="distributed" vertical="center" justifyLastLine="1"/>
    </xf>
    <xf numFmtId="38" fontId="22" fillId="37" borderId="85" xfId="0" applyNumberFormat="1" applyFont="1" applyFill="1" applyBorder="1" applyAlignment="1">
      <alignment horizontal="distributed" vertical="center" justifyLastLine="1"/>
    </xf>
    <xf numFmtId="38" fontId="22" fillId="0" borderId="0" xfId="0" quotePrefix="1" applyNumberFormat="1" applyFont="1" applyFill="1" applyBorder="1" applyAlignment="1">
      <alignment horizontal="left" vertical="center"/>
    </xf>
    <xf numFmtId="38" fontId="22" fillId="36" borderId="49" xfId="0" applyNumberFormat="1" applyFont="1" applyFill="1" applyBorder="1" applyAlignment="1">
      <alignment horizontal="left" vertical="center" wrapText="1"/>
    </xf>
    <xf numFmtId="38" fontId="22" fillId="36" borderId="94" xfId="0" applyNumberFormat="1" applyFont="1" applyFill="1" applyBorder="1" applyAlignment="1">
      <alignment horizontal="left" vertical="center" wrapText="1"/>
    </xf>
    <xf numFmtId="38" fontId="22" fillId="36" borderId="95" xfId="0" applyNumberFormat="1" applyFont="1" applyFill="1" applyBorder="1" applyAlignment="1">
      <alignment horizontal="left" vertical="center" wrapText="1"/>
    </xf>
    <xf numFmtId="38" fontId="22" fillId="36" borderId="96" xfId="0" applyNumberFormat="1" applyFont="1" applyFill="1" applyBorder="1" applyAlignment="1">
      <alignment horizontal="left" vertical="center" wrapText="1"/>
    </xf>
    <xf numFmtId="38" fontId="22" fillId="36" borderId="45" xfId="0" applyNumberFormat="1" applyFont="1" applyFill="1" applyBorder="1" applyAlignment="1">
      <alignment horizontal="distributed" vertical="center" wrapText="1" justifyLastLine="1"/>
    </xf>
    <xf numFmtId="38" fontId="22" fillId="36" borderId="46" xfId="0" applyNumberFormat="1" applyFont="1" applyFill="1" applyBorder="1" applyAlignment="1">
      <alignment horizontal="distributed" vertical="center" wrapText="1" justifyLastLine="1"/>
    </xf>
    <xf numFmtId="38" fontId="22" fillId="36" borderId="47" xfId="0" applyNumberFormat="1" applyFont="1" applyFill="1" applyBorder="1" applyAlignment="1">
      <alignment horizontal="distributed" vertical="center" wrapText="1" justifyLastLine="1"/>
    </xf>
    <xf numFmtId="38" fontId="22" fillId="37" borderId="74" xfId="0" applyNumberFormat="1" applyFont="1" applyFill="1" applyBorder="1" applyAlignment="1">
      <alignment horizontal="distributed" vertical="center" justifyLastLine="1"/>
    </xf>
    <xf numFmtId="38" fontId="22" fillId="37" borderId="77" xfId="0" applyNumberFormat="1" applyFont="1" applyFill="1" applyBorder="1" applyAlignment="1">
      <alignment horizontal="distributed" vertical="center" justifyLastLine="1"/>
    </xf>
    <xf numFmtId="41" fontId="22" fillId="0" borderId="28" xfId="42" applyNumberFormat="1" applyFont="1" applyFill="1" applyBorder="1" applyAlignment="1"/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43"/>
    <cellStyle name="ハイパーリンク" xfId="45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47" builtinId="6"/>
    <cellStyle name="桁区切り 2" xfId="42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4"/>
    <cellStyle name="標準 4" xfId="46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Normal="100" zoomScaleSheetLayoutView="100" workbookViewId="0">
      <selection activeCell="A7" sqref="A7"/>
    </sheetView>
  </sheetViews>
  <sheetFormatPr defaultColWidth="9" defaultRowHeight="17.399999999999999" x14ac:dyDescent="0.2"/>
  <cols>
    <col min="1" max="1" width="52.109375" style="17" bestFit="1" customWidth="1"/>
    <col min="2" max="2" width="11.21875" style="17" bestFit="1" customWidth="1"/>
    <col min="3" max="16384" width="9" style="17"/>
  </cols>
  <sheetData>
    <row r="1" spans="1:2" ht="26.4" x14ac:dyDescent="0.2">
      <c r="A1" s="166" t="s">
        <v>121</v>
      </c>
    </row>
    <row r="3" spans="1:2" x14ac:dyDescent="0.2">
      <c r="A3" s="17" t="s">
        <v>103</v>
      </c>
      <c r="B3" s="17" t="s">
        <v>73</v>
      </c>
    </row>
    <row r="4" spans="1:2" x14ac:dyDescent="0.2">
      <c r="A4" s="18" t="s">
        <v>91</v>
      </c>
      <c r="B4" s="17" t="s">
        <v>74</v>
      </c>
    </row>
    <row r="5" spans="1:2" x14ac:dyDescent="0.2">
      <c r="A5" s="18" t="s">
        <v>92</v>
      </c>
      <c r="B5" s="17" t="s">
        <v>74</v>
      </c>
    </row>
    <row r="6" spans="1:2" x14ac:dyDescent="0.2">
      <c r="A6" s="18" t="s">
        <v>93</v>
      </c>
      <c r="B6" s="17" t="s">
        <v>74</v>
      </c>
    </row>
    <row r="7" spans="1:2" x14ac:dyDescent="0.2">
      <c r="A7" s="18" t="s">
        <v>94</v>
      </c>
      <c r="B7" s="17" t="s">
        <v>74</v>
      </c>
    </row>
    <row r="8" spans="1:2" x14ac:dyDescent="0.2">
      <c r="A8" s="18" t="s">
        <v>89</v>
      </c>
      <c r="B8" s="17" t="s">
        <v>74</v>
      </c>
    </row>
    <row r="9" spans="1:2" x14ac:dyDescent="0.2">
      <c r="A9" s="18" t="s">
        <v>83</v>
      </c>
      <c r="B9" s="17" t="s">
        <v>75</v>
      </c>
    </row>
  </sheetData>
  <phoneticPr fontId="4"/>
  <hyperlinks>
    <hyperlink ref="A4" location="'9-1'!A1" display="９－１表　国民健康保険適用状況（総括表）"/>
    <hyperlink ref="A5" location="'9-2'!A1" display="９－２表　国民健康保険適用状況（市町村・組合別）"/>
    <hyperlink ref="A6" location="'9-3 '!A1" display="９－３表　国民健康保険料（税）徴収状況"/>
    <hyperlink ref="A7" location="'9-4'!A1" display="９－４表　国民健康保険給付状況"/>
    <hyperlink ref="A8" location="'9-5'!A1" display="９－５表　後期高齢者医療被保険者数及び費用額の状況"/>
    <hyperlink ref="A9" location="'9-6'!A1" display="９－６表　要支援・要介護認定者及び介護給付費の状況"/>
  </hyperlinks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view="pageBreakPreview" zoomScaleNormal="100" zoomScaleSheetLayoutView="100" workbookViewId="0">
      <selection sqref="A1:D1"/>
    </sheetView>
  </sheetViews>
  <sheetFormatPr defaultColWidth="9" defaultRowHeight="17.399999999999999" x14ac:dyDescent="0.5"/>
  <cols>
    <col min="1" max="1" width="19.44140625" style="27" bestFit="1" customWidth="1"/>
    <col min="2" max="2" width="7.33203125" style="4" bestFit="1" customWidth="1"/>
    <col min="3" max="5" width="14.6640625" style="4" customWidth="1"/>
    <col min="6" max="6" width="9" style="27"/>
    <col min="7" max="7" width="18" style="27" bestFit="1" customWidth="1"/>
    <col min="8" max="16384" width="9" style="27"/>
  </cols>
  <sheetData>
    <row r="1" spans="1:7" ht="18" thickBot="1" x14ac:dyDescent="0.55000000000000004">
      <c r="A1" s="295" t="s">
        <v>91</v>
      </c>
      <c r="B1" s="295"/>
      <c r="C1" s="295"/>
      <c r="D1" s="295"/>
      <c r="E1" s="19" t="s">
        <v>0</v>
      </c>
    </row>
    <row r="2" spans="1:7" ht="22.5" customHeight="1" thickBot="1" x14ac:dyDescent="0.55000000000000004">
      <c r="A2" s="301"/>
      <c r="B2" s="302"/>
      <c r="C2" s="206" t="s">
        <v>104</v>
      </c>
      <c r="D2" s="206" t="s">
        <v>109</v>
      </c>
      <c r="E2" s="207" t="s">
        <v>122</v>
      </c>
    </row>
    <row r="3" spans="1:7" x14ac:dyDescent="0.5">
      <c r="A3" s="297" t="s">
        <v>78</v>
      </c>
      <c r="B3" s="138" t="s">
        <v>1</v>
      </c>
      <c r="C3" s="139">
        <f t="shared" ref="C3" si="0">SUM(C4:C5)</f>
        <v>39</v>
      </c>
      <c r="D3" s="139">
        <f t="shared" ref="D3:E3" si="1">SUM(D4:D5)</f>
        <v>39</v>
      </c>
      <c r="E3" s="140">
        <f t="shared" si="1"/>
        <v>39</v>
      </c>
    </row>
    <row r="4" spans="1:7" x14ac:dyDescent="0.5">
      <c r="A4" s="298"/>
      <c r="B4" s="38" t="s">
        <v>2</v>
      </c>
      <c r="C4" s="39">
        <v>33</v>
      </c>
      <c r="D4" s="39">
        <v>33</v>
      </c>
      <c r="E4" s="67">
        <v>33</v>
      </c>
    </row>
    <row r="5" spans="1:7" x14ac:dyDescent="0.5">
      <c r="A5" s="298"/>
      <c r="B5" s="40" t="s">
        <v>3</v>
      </c>
      <c r="C5" s="41">
        <v>6</v>
      </c>
      <c r="D5" s="41">
        <v>6</v>
      </c>
      <c r="E5" s="66">
        <v>6</v>
      </c>
    </row>
    <row r="6" spans="1:7" x14ac:dyDescent="0.5">
      <c r="A6" s="298" t="s">
        <v>5</v>
      </c>
      <c r="B6" s="141" t="s">
        <v>1</v>
      </c>
      <c r="C6" s="142">
        <f>SUM(C7:C8)</f>
        <v>1290204</v>
      </c>
      <c r="D6" s="142">
        <f>SUM(D7:D8)</f>
        <v>1266385</v>
      </c>
      <c r="E6" s="143">
        <f>SUM(E7:E8)</f>
        <v>1261877</v>
      </c>
    </row>
    <row r="7" spans="1:7" x14ac:dyDescent="0.5">
      <c r="A7" s="298"/>
      <c r="B7" s="38" t="s">
        <v>2</v>
      </c>
      <c r="C7" s="39">
        <v>1220218</v>
      </c>
      <c r="D7" s="39">
        <v>1196553</v>
      </c>
      <c r="E7" s="287">
        <v>1192033</v>
      </c>
    </row>
    <row r="8" spans="1:7" x14ac:dyDescent="0.5">
      <c r="A8" s="298"/>
      <c r="B8" s="40" t="s">
        <v>3</v>
      </c>
      <c r="C8" s="41">
        <v>69986</v>
      </c>
      <c r="D8" s="41">
        <v>69832</v>
      </c>
      <c r="E8" s="288">
        <v>69844</v>
      </c>
    </row>
    <row r="9" spans="1:7" x14ac:dyDescent="0.5">
      <c r="A9" s="298" t="s">
        <v>6</v>
      </c>
      <c r="B9" s="141" t="s">
        <v>1</v>
      </c>
      <c r="C9" s="142">
        <f>SUM(C10:C11)</f>
        <v>1987115</v>
      </c>
      <c r="D9" s="142">
        <f>SUM(D10:D11)</f>
        <v>1921799</v>
      </c>
      <c r="E9" s="143">
        <f>SUM(E10:E11)</f>
        <v>1896955</v>
      </c>
    </row>
    <row r="10" spans="1:7" x14ac:dyDescent="0.5">
      <c r="A10" s="298"/>
      <c r="B10" s="38" t="s">
        <v>2</v>
      </c>
      <c r="C10" s="39">
        <v>1852198</v>
      </c>
      <c r="D10" s="39">
        <v>1788891</v>
      </c>
      <c r="E10" s="287">
        <v>1764592</v>
      </c>
      <c r="G10" s="164"/>
    </row>
    <row r="11" spans="1:7" x14ac:dyDescent="0.5">
      <c r="A11" s="298"/>
      <c r="B11" s="40" t="s">
        <v>3</v>
      </c>
      <c r="C11" s="41">
        <v>134917</v>
      </c>
      <c r="D11" s="41">
        <v>132908</v>
      </c>
      <c r="E11" s="288">
        <v>132363</v>
      </c>
      <c r="G11" s="165"/>
    </row>
    <row r="12" spans="1:7" ht="18" thickBot="1" x14ac:dyDescent="0.55000000000000004">
      <c r="A12" s="299" t="s">
        <v>4</v>
      </c>
      <c r="B12" s="300"/>
      <c r="C12" s="29">
        <v>0.2165</v>
      </c>
      <c r="D12" s="29">
        <v>0.20880000000000001</v>
      </c>
      <c r="E12" s="208">
        <v>0.2054</v>
      </c>
    </row>
    <row r="13" spans="1:7" x14ac:dyDescent="0.5">
      <c r="A13" s="296" t="s">
        <v>77</v>
      </c>
      <c r="B13" s="296"/>
      <c r="C13" s="296"/>
      <c r="D13" s="296"/>
      <c r="E13" s="296"/>
    </row>
    <row r="16" spans="1:7" x14ac:dyDescent="0.5">
      <c r="B16" s="37"/>
    </row>
    <row r="18" spans="5:5" x14ac:dyDescent="0.5">
      <c r="E18" s="12"/>
    </row>
  </sheetData>
  <mergeCells count="7">
    <mergeCell ref="A1:D1"/>
    <mergeCell ref="A13:E13"/>
    <mergeCell ref="A3:A5"/>
    <mergeCell ref="A6:A8"/>
    <mergeCell ref="A9:A11"/>
    <mergeCell ref="A12:B12"/>
    <mergeCell ref="A2:B2"/>
  </mergeCells>
  <phoneticPr fontId="4"/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7"/>
  <sheetViews>
    <sheetView showGridLines="0" tabSelected="1" view="pageBreakPreview" zoomScale="115" zoomScaleNormal="100" zoomScaleSheetLayoutView="115" workbookViewId="0">
      <selection activeCell="B35" sqref="B35"/>
    </sheetView>
  </sheetViews>
  <sheetFormatPr defaultColWidth="9" defaultRowHeight="17.399999999999999" x14ac:dyDescent="0.5"/>
  <cols>
    <col min="1" max="1" width="25.77734375" style="26" bestFit="1" customWidth="1"/>
    <col min="2" max="4" width="12.33203125" style="26" customWidth="1"/>
    <col min="5" max="6" width="13.44140625" style="26" customWidth="1"/>
    <col min="7" max="7" width="13.21875" style="26" customWidth="1"/>
    <col min="8" max="8" width="8.77734375" style="26" bestFit="1" customWidth="1"/>
    <col min="9" max="9" width="9.88671875" style="26" bestFit="1" customWidth="1"/>
    <col min="10" max="10" width="9.77734375" style="26" customWidth="1"/>
    <col min="11" max="11" width="9" style="26"/>
    <col min="12" max="12" width="15.44140625" style="162" bestFit="1" customWidth="1"/>
    <col min="13" max="13" width="9.21875" style="26" bestFit="1" customWidth="1"/>
    <col min="14" max="14" width="10.88671875" style="162" bestFit="1" customWidth="1"/>
    <col min="15" max="16384" width="9" style="26"/>
  </cols>
  <sheetData>
    <row r="1" spans="1:15" ht="18" thickBot="1" x14ac:dyDescent="0.55000000000000004">
      <c r="A1" s="311" t="s">
        <v>92</v>
      </c>
      <c r="B1" s="311"/>
      <c r="C1" s="311"/>
      <c r="D1" s="311"/>
      <c r="E1" s="311"/>
      <c r="F1" s="311"/>
      <c r="G1" s="311"/>
      <c r="H1" s="305" t="s">
        <v>0</v>
      </c>
      <c r="I1" s="305"/>
      <c r="J1" s="305"/>
    </row>
    <row r="2" spans="1:15" x14ac:dyDescent="0.5">
      <c r="A2" s="306" t="s">
        <v>97</v>
      </c>
      <c r="B2" s="308" t="s">
        <v>46</v>
      </c>
      <c r="C2" s="309"/>
      <c r="D2" s="310"/>
      <c r="E2" s="309" t="s">
        <v>123</v>
      </c>
      <c r="F2" s="309"/>
      <c r="G2" s="310"/>
      <c r="H2" s="309" t="s">
        <v>4</v>
      </c>
      <c r="I2" s="309"/>
      <c r="J2" s="310"/>
    </row>
    <row r="3" spans="1:15" ht="18" thickBot="1" x14ac:dyDescent="0.55000000000000004">
      <c r="A3" s="307"/>
      <c r="B3" s="247" t="s">
        <v>104</v>
      </c>
      <c r="C3" s="236" t="s">
        <v>124</v>
      </c>
      <c r="D3" s="235" t="s">
        <v>122</v>
      </c>
      <c r="E3" s="237" t="s">
        <v>110</v>
      </c>
      <c r="F3" s="92" t="s">
        <v>109</v>
      </c>
      <c r="G3" s="209" t="s">
        <v>122</v>
      </c>
      <c r="H3" s="91" t="s">
        <v>104</v>
      </c>
      <c r="I3" s="92" t="s">
        <v>109</v>
      </c>
      <c r="J3" s="209" t="s">
        <v>122</v>
      </c>
    </row>
    <row r="4" spans="1:15" ht="18" thickBot="1" x14ac:dyDescent="0.55000000000000004">
      <c r="A4" s="123" t="s">
        <v>65</v>
      </c>
      <c r="B4" s="124">
        <f t="shared" ref="B4" si="0">SUM(B39,B5)</f>
        <v>1290204</v>
      </c>
      <c r="C4" s="125">
        <f t="shared" ref="C4:G4" si="1">SUM(C39,C5)</f>
        <v>1266385</v>
      </c>
      <c r="D4" s="126">
        <f t="shared" si="1"/>
        <v>1261877</v>
      </c>
      <c r="E4" s="238">
        <f t="shared" si="1"/>
        <v>1987115</v>
      </c>
      <c r="F4" s="125">
        <f t="shared" ref="F4" si="2">SUM(F39,F5)</f>
        <v>1921799</v>
      </c>
      <c r="G4" s="210">
        <f t="shared" si="1"/>
        <v>1896955</v>
      </c>
      <c r="H4" s="213">
        <v>0.2164508289844464</v>
      </c>
      <c r="I4" s="127">
        <v>0.20880000000000001</v>
      </c>
      <c r="J4" s="214">
        <v>0.2054</v>
      </c>
      <c r="M4" s="161"/>
      <c r="O4" s="161"/>
    </row>
    <row r="5" spans="1:15" ht="18.600000000000001" thickTop="1" thickBot="1" x14ac:dyDescent="0.55000000000000004">
      <c r="A5" s="128" t="s">
        <v>13</v>
      </c>
      <c r="B5" s="246">
        <f t="shared" ref="B5" si="3">SUM(B6:B38)</f>
        <v>1220218</v>
      </c>
      <c r="C5" s="129">
        <f t="shared" ref="C5:G5" si="4">SUM(C6:C38)</f>
        <v>1196553</v>
      </c>
      <c r="D5" s="132">
        <f t="shared" si="4"/>
        <v>1192033</v>
      </c>
      <c r="E5" s="130">
        <f t="shared" si="4"/>
        <v>1852198</v>
      </c>
      <c r="F5" s="131">
        <f t="shared" ref="F5" si="5">SUM(F6:F38)</f>
        <v>1788891</v>
      </c>
      <c r="G5" s="211">
        <f t="shared" si="4"/>
        <v>1764592</v>
      </c>
      <c r="H5" s="215">
        <v>0.20175480447164701</v>
      </c>
      <c r="I5" s="133">
        <v>0.1943</v>
      </c>
      <c r="J5" s="216">
        <v>0.19719999999999999</v>
      </c>
      <c r="K5" s="35"/>
      <c r="M5" s="161"/>
      <c r="O5" s="161"/>
    </row>
    <row r="6" spans="1:15" ht="18" thickTop="1" x14ac:dyDescent="0.5">
      <c r="A6" s="51" t="s">
        <v>45</v>
      </c>
      <c r="B6" s="168">
        <v>475439</v>
      </c>
      <c r="C6" s="52">
        <v>466379</v>
      </c>
      <c r="D6" s="53">
        <v>464218</v>
      </c>
      <c r="E6" s="239">
        <v>707634</v>
      </c>
      <c r="F6" s="52">
        <v>684097</v>
      </c>
      <c r="G6" s="176">
        <v>674944</v>
      </c>
      <c r="H6" s="217">
        <v>0.18914034817151287</v>
      </c>
      <c r="I6" s="54">
        <v>0.1822</v>
      </c>
      <c r="J6" s="218">
        <v>0.1787</v>
      </c>
      <c r="M6" s="161"/>
      <c r="O6" s="161"/>
    </row>
    <row r="7" spans="1:15" x14ac:dyDescent="0.5">
      <c r="A7" s="55" t="s">
        <v>44</v>
      </c>
      <c r="B7" s="169">
        <v>181441</v>
      </c>
      <c r="C7" s="56">
        <v>179119</v>
      </c>
      <c r="D7" s="57">
        <v>178588</v>
      </c>
      <c r="E7" s="240">
        <v>266570</v>
      </c>
      <c r="F7" s="56">
        <v>258720</v>
      </c>
      <c r="G7" s="177">
        <v>255274</v>
      </c>
      <c r="H7" s="219">
        <v>0.17511681790202735</v>
      </c>
      <c r="I7" s="58">
        <v>0.16850000000000001</v>
      </c>
      <c r="J7" s="220">
        <v>0.1658</v>
      </c>
      <c r="M7" s="161"/>
      <c r="O7" s="161"/>
    </row>
    <row r="8" spans="1:15" x14ac:dyDescent="0.5">
      <c r="A8" s="55" t="s">
        <v>43</v>
      </c>
      <c r="B8" s="169">
        <v>61155</v>
      </c>
      <c r="C8" s="56">
        <v>59278</v>
      </c>
      <c r="D8" s="57">
        <v>58666</v>
      </c>
      <c r="E8" s="240">
        <v>93765</v>
      </c>
      <c r="F8" s="56">
        <v>89843</v>
      </c>
      <c r="G8" s="177">
        <v>88069</v>
      </c>
      <c r="H8" s="219">
        <v>0.23794599807135969</v>
      </c>
      <c r="I8" s="58">
        <v>0.23</v>
      </c>
      <c r="J8" s="220">
        <v>0.2286</v>
      </c>
      <c r="M8" s="161"/>
      <c r="O8" s="161"/>
    </row>
    <row r="9" spans="1:15" x14ac:dyDescent="0.5">
      <c r="A9" s="55" t="s">
        <v>42</v>
      </c>
      <c r="B9" s="169">
        <v>36995</v>
      </c>
      <c r="C9" s="56">
        <v>36379</v>
      </c>
      <c r="D9" s="57">
        <v>36141</v>
      </c>
      <c r="E9" s="240">
        <v>58114</v>
      </c>
      <c r="F9" s="56">
        <v>56395</v>
      </c>
      <c r="G9" s="177">
        <v>55410</v>
      </c>
      <c r="H9" s="219">
        <v>0.22568631334490619</v>
      </c>
      <c r="I9" s="58">
        <v>0.21890000000000001</v>
      </c>
      <c r="J9" s="220">
        <v>0.21460000000000001</v>
      </c>
      <c r="M9" s="161"/>
      <c r="O9" s="161"/>
    </row>
    <row r="10" spans="1:15" x14ac:dyDescent="0.5">
      <c r="A10" s="55" t="s">
        <v>41</v>
      </c>
      <c r="B10" s="169">
        <v>25100</v>
      </c>
      <c r="C10" s="56">
        <v>24386</v>
      </c>
      <c r="D10" s="57">
        <v>24257</v>
      </c>
      <c r="E10" s="240">
        <v>38165</v>
      </c>
      <c r="F10" s="56">
        <v>36578</v>
      </c>
      <c r="G10" s="177">
        <v>36138</v>
      </c>
      <c r="H10" s="219">
        <v>0.22147619849002734</v>
      </c>
      <c r="I10" s="58">
        <v>0.21210000000000001</v>
      </c>
      <c r="J10" s="220">
        <v>0.20910000000000001</v>
      </c>
      <c r="M10" s="161"/>
      <c r="O10" s="161"/>
    </row>
    <row r="11" spans="1:15" x14ac:dyDescent="0.5">
      <c r="A11" s="55" t="s">
        <v>40</v>
      </c>
      <c r="B11" s="169">
        <v>55655</v>
      </c>
      <c r="C11" s="56">
        <v>54784</v>
      </c>
      <c r="D11" s="57">
        <v>55140</v>
      </c>
      <c r="E11" s="240">
        <v>86971</v>
      </c>
      <c r="F11" s="56">
        <v>84075</v>
      </c>
      <c r="G11" s="177">
        <v>83750</v>
      </c>
      <c r="H11" s="219">
        <v>0.20082898443633676</v>
      </c>
      <c r="I11" s="58">
        <v>0.19320000000000001</v>
      </c>
      <c r="J11" s="220">
        <v>0.19070000000000001</v>
      </c>
      <c r="M11" s="161"/>
      <c r="O11" s="161"/>
    </row>
    <row r="12" spans="1:15" x14ac:dyDescent="0.5">
      <c r="A12" s="55" t="s">
        <v>39</v>
      </c>
      <c r="B12" s="169">
        <v>27241</v>
      </c>
      <c r="C12" s="56">
        <v>26631</v>
      </c>
      <c r="D12" s="57">
        <v>26538</v>
      </c>
      <c r="E12" s="240">
        <v>42255</v>
      </c>
      <c r="F12" s="56">
        <v>40796</v>
      </c>
      <c r="G12" s="177">
        <v>40271</v>
      </c>
      <c r="H12" s="219">
        <v>0.22186459722557678</v>
      </c>
      <c r="I12" s="58">
        <v>0.21540000000000001</v>
      </c>
      <c r="J12" s="220">
        <v>0.21360000000000001</v>
      </c>
      <c r="M12" s="161"/>
      <c r="O12" s="161"/>
    </row>
    <row r="13" spans="1:15" x14ac:dyDescent="0.5">
      <c r="A13" s="55" t="s">
        <v>38</v>
      </c>
      <c r="B13" s="169">
        <v>32221</v>
      </c>
      <c r="C13" s="56">
        <v>31768</v>
      </c>
      <c r="D13" s="57">
        <v>31805</v>
      </c>
      <c r="E13" s="240">
        <v>50998</v>
      </c>
      <c r="F13" s="56">
        <v>49576</v>
      </c>
      <c r="G13" s="177">
        <v>49020</v>
      </c>
      <c r="H13" s="219">
        <v>0.21097702742395222</v>
      </c>
      <c r="I13" s="58">
        <v>0.2049</v>
      </c>
      <c r="J13" s="220">
        <v>0.2021</v>
      </c>
      <c r="M13" s="161"/>
      <c r="O13" s="161"/>
    </row>
    <row r="14" spans="1:15" x14ac:dyDescent="0.5">
      <c r="A14" s="55" t="s">
        <v>37</v>
      </c>
      <c r="B14" s="169">
        <v>8679</v>
      </c>
      <c r="C14" s="56">
        <v>8432</v>
      </c>
      <c r="D14" s="57">
        <v>8463</v>
      </c>
      <c r="E14" s="240">
        <v>13308</v>
      </c>
      <c r="F14" s="56">
        <v>12810</v>
      </c>
      <c r="G14" s="177">
        <v>12681</v>
      </c>
      <c r="H14" s="219">
        <v>0.23367866549604915</v>
      </c>
      <c r="I14" s="58">
        <v>0.22500000000000001</v>
      </c>
      <c r="J14" s="220">
        <v>0.22259999999999999</v>
      </c>
      <c r="M14" s="161"/>
      <c r="O14" s="161"/>
    </row>
    <row r="15" spans="1:15" x14ac:dyDescent="0.5">
      <c r="A15" s="55" t="s">
        <v>36</v>
      </c>
      <c r="B15" s="169">
        <v>104049</v>
      </c>
      <c r="C15" s="56">
        <v>101519</v>
      </c>
      <c r="D15" s="57">
        <v>101029</v>
      </c>
      <c r="E15" s="240">
        <v>159661</v>
      </c>
      <c r="F15" s="56">
        <v>153346</v>
      </c>
      <c r="G15" s="177">
        <v>150895</v>
      </c>
      <c r="H15" s="219">
        <v>0.2211646881190176</v>
      </c>
      <c r="I15" s="58">
        <v>0.21229999999999999</v>
      </c>
      <c r="J15" s="220">
        <v>0.20810000000000001</v>
      </c>
      <c r="M15" s="161"/>
      <c r="O15" s="161"/>
    </row>
    <row r="16" spans="1:15" x14ac:dyDescent="0.5">
      <c r="A16" s="55" t="s">
        <v>35</v>
      </c>
      <c r="B16" s="169">
        <v>7872</v>
      </c>
      <c r="C16" s="56">
        <v>7577</v>
      </c>
      <c r="D16" s="57">
        <v>7558</v>
      </c>
      <c r="E16" s="240">
        <v>13399</v>
      </c>
      <c r="F16" s="56">
        <v>12698</v>
      </c>
      <c r="G16" s="177">
        <v>12483</v>
      </c>
      <c r="H16" s="219">
        <v>0.31276844070961718</v>
      </c>
      <c r="I16" s="58">
        <v>0.30209999999999998</v>
      </c>
      <c r="J16" s="220">
        <v>0.29830000000000001</v>
      </c>
      <c r="M16" s="161"/>
      <c r="O16" s="161"/>
    </row>
    <row r="17" spans="1:15" x14ac:dyDescent="0.5">
      <c r="A17" s="55" t="s">
        <v>34</v>
      </c>
      <c r="B17" s="169">
        <v>24699</v>
      </c>
      <c r="C17" s="56">
        <v>24384</v>
      </c>
      <c r="D17" s="57">
        <v>24264</v>
      </c>
      <c r="E17" s="240">
        <v>38824</v>
      </c>
      <c r="F17" s="56">
        <v>37788</v>
      </c>
      <c r="G17" s="177">
        <v>37302</v>
      </c>
      <c r="H17" s="219">
        <v>0.23529982181602202</v>
      </c>
      <c r="I17" s="58">
        <v>0.22969999999999999</v>
      </c>
      <c r="J17" s="220">
        <v>0.23019999999999999</v>
      </c>
      <c r="M17" s="161"/>
      <c r="O17" s="161"/>
    </row>
    <row r="18" spans="1:15" x14ac:dyDescent="0.5">
      <c r="A18" s="55" t="s">
        <v>33</v>
      </c>
      <c r="B18" s="169">
        <v>32222</v>
      </c>
      <c r="C18" s="56">
        <v>31359</v>
      </c>
      <c r="D18" s="57">
        <v>31346</v>
      </c>
      <c r="E18" s="240">
        <v>51007</v>
      </c>
      <c r="F18" s="56">
        <v>48803</v>
      </c>
      <c r="G18" s="177">
        <v>48120</v>
      </c>
      <c r="H18" s="219">
        <v>0.22704591484721018</v>
      </c>
      <c r="I18" s="58">
        <v>0.2177</v>
      </c>
      <c r="J18" s="220">
        <v>0.215</v>
      </c>
      <c r="M18" s="161"/>
      <c r="O18" s="161"/>
    </row>
    <row r="19" spans="1:15" x14ac:dyDescent="0.5">
      <c r="A19" s="55" t="s">
        <v>32</v>
      </c>
      <c r="B19" s="169">
        <v>33351</v>
      </c>
      <c r="C19" s="56">
        <v>32962</v>
      </c>
      <c r="D19" s="57">
        <v>32986</v>
      </c>
      <c r="E19" s="240">
        <v>50990</v>
      </c>
      <c r="F19" s="56">
        <v>49607</v>
      </c>
      <c r="G19" s="177">
        <v>49133</v>
      </c>
      <c r="H19" s="219">
        <v>0.21598793619058107</v>
      </c>
      <c r="I19" s="58">
        <v>0.20799999999999999</v>
      </c>
      <c r="J19" s="220">
        <v>0.2044</v>
      </c>
      <c r="M19" s="161"/>
      <c r="O19" s="161"/>
    </row>
    <row r="20" spans="1:15" x14ac:dyDescent="0.5">
      <c r="A20" s="55" t="s">
        <v>31</v>
      </c>
      <c r="B20" s="169">
        <v>13392</v>
      </c>
      <c r="C20" s="56">
        <v>13095</v>
      </c>
      <c r="D20" s="57">
        <v>12981</v>
      </c>
      <c r="E20" s="240">
        <v>21176</v>
      </c>
      <c r="F20" s="56">
        <v>20331</v>
      </c>
      <c r="G20" s="177">
        <v>19945</v>
      </c>
      <c r="H20" s="219">
        <v>0.20710429543854159</v>
      </c>
      <c r="I20" s="58">
        <v>0.19919999999999999</v>
      </c>
      <c r="J20" s="220">
        <v>0.1966</v>
      </c>
      <c r="M20" s="161"/>
      <c r="O20" s="161"/>
    </row>
    <row r="21" spans="1:15" x14ac:dyDescent="0.5">
      <c r="A21" s="55" t="s">
        <v>30</v>
      </c>
      <c r="B21" s="169">
        <v>17774</v>
      </c>
      <c r="C21" s="56">
        <v>17488</v>
      </c>
      <c r="D21" s="57">
        <v>17555</v>
      </c>
      <c r="E21" s="240">
        <v>28004</v>
      </c>
      <c r="F21" s="56">
        <v>27178</v>
      </c>
      <c r="G21" s="177">
        <v>26992</v>
      </c>
      <c r="H21" s="219">
        <v>0.21073226527402569</v>
      </c>
      <c r="I21" s="58">
        <v>0.20169999999999999</v>
      </c>
      <c r="J21" s="220">
        <v>0.1968</v>
      </c>
      <c r="M21" s="161"/>
      <c r="O21" s="161"/>
    </row>
    <row r="22" spans="1:15" x14ac:dyDescent="0.5">
      <c r="A22" s="55" t="s">
        <v>29</v>
      </c>
      <c r="B22" s="169">
        <v>19080</v>
      </c>
      <c r="C22" s="56">
        <v>18672</v>
      </c>
      <c r="D22" s="57">
        <v>18482</v>
      </c>
      <c r="E22" s="240">
        <v>29249</v>
      </c>
      <c r="F22" s="56">
        <v>28214</v>
      </c>
      <c r="G22" s="177">
        <v>27656</v>
      </c>
      <c r="H22" s="219">
        <v>0.22471573448063922</v>
      </c>
      <c r="I22" s="58">
        <v>0.21590000000000001</v>
      </c>
      <c r="J22" s="220">
        <v>0.20930000000000001</v>
      </c>
      <c r="M22" s="161"/>
      <c r="O22" s="161"/>
    </row>
    <row r="23" spans="1:15" x14ac:dyDescent="0.5">
      <c r="A23" s="55" t="s">
        <v>28</v>
      </c>
      <c r="B23" s="169">
        <v>5724</v>
      </c>
      <c r="C23" s="56">
        <v>5609</v>
      </c>
      <c r="D23" s="57">
        <v>5542</v>
      </c>
      <c r="E23" s="240">
        <v>9019</v>
      </c>
      <c r="F23" s="56">
        <v>8700</v>
      </c>
      <c r="G23" s="177">
        <v>8521</v>
      </c>
      <c r="H23" s="219">
        <v>0.21471253422211642</v>
      </c>
      <c r="I23" s="58">
        <v>0.21010000000000001</v>
      </c>
      <c r="J23" s="220">
        <v>0.2102</v>
      </c>
      <c r="M23" s="161"/>
      <c r="O23" s="161"/>
    </row>
    <row r="24" spans="1:15" x14ac:dyDescent="0.5">
      <c r="A24" s="55" t="s">
        <v>27</v>
      </c>
      <c r="B24" s="169">
        <v>12516</v>
      </c>
      <c r="C24" s="56">
        <v>12220</v>
      </c>
      <c r="D24" s="57">
        <v>12145</v>
      </c>
      <c r="E24" s="240">
        <v>20335</v>
      </c>
      <c r="F24" s="56">
        <v>19482</v>
      </c>
      <c r="G24" s="177">
        <v>19161</v>
      </c>
      <c r="H24" s="219">
        <v>0.24090462143559488</v>
      </c>
      <c r="I24" s="58">
        <v>0.23080000000000001</v>
      </c>
      <c r="J24" s="220">
        <v>0.22939999999999999</v>
      </c>
      <c r="M24" s="161"/>
      <c r="O24" s="161"/>
    </row>
    <row r="25" spans="1:15" x14ac:dyDescent="0.5">
      <c r="A25" s="55" t="s">
        <v>26</v>
      </c>
      <c r="B25" s="169">
        <v>4992</v>
      </c>
      <c r="C25" s="56">
        <v>4827</v>
      </c>
      <c r="D25" s="57">
        <v>4867</v>
      </c>
      <c r="E25" s="240">
        <v>8171</v>
      </c>
      <c r="F25" s="56">
        <v>7803</v>
      </c>
      <c r="G25" s="177">
        <v>7791</v>
      </c>
      <c r="H25" s="219">
        <v>0.25745974729810633</v>
      </c>
      <c r="I25" s="58">
        <v>0.2475</v>
      </c>
      <c r="J25" s="220">
        <v>0.24590000000000001</v>
      </c>
      <c r="M25" s="161"/>
      <c r="O25" s="161"/>
    </row>
    <row r="26" spans="1:15" x14ac:dyDescent="0.5">
      <c r="A26" s="55" t="s">
        <v>25</v>
      </c>
      <c r="B26" s="169">
        <v>6666</v>
      </c>
      <c r="C26" s="56">
        <v>6620</v>
      </c>
      <c r="D26" s="57">
        <v>6658</v>
      </c>
      <c r="E26" s="240">
        <v>10829</v>
      </c>
      <c r="F26" s="56">
        <v>10627</v>
      </c>
      <c r="G26" s="177">
        <v>10512</v>
      </c>
      <c r="H26" s="219">
        <v>0.22432829946346819</v>
      </c>
      <c r="I26" s="58">
        <v>0.2195</v>
      </c>
      <c r="J26" s="220">
        <v>0.21679999999999999</v>
      </c>
      <c r="M26" s="161"/>
      <c r="O26" s="161"/>
    </row>
    <row r="27" spans="1:15" x14ac:dyDescent="0.5">
      <c r="A27" s="55" t="s">
        <v>24</v>
      </c>
      <c r="B27" s="169">
        <v>5070</v>
      </c>
      <c r="C27" s="56">
        <v>4936</v>
      </c>
      <c r="D27" s="57">
        <v>4879</v>
      </c>
      <c r="E27" s="240">
        <v>8011</v>
      </c>
      <c r="F27" s="56">
        <v>7620</v>
      </c>
      <c r="G27" s="177">
        <v>7495</v>
      </c>
      <c r="H27" s="219">
        <v>0.25563213989405831</v>
      </c>
      <c r="I27" s="58">
        <v>0.24479999999999999</v>
      </c>
      <c r="J27" s="220">
        <v>0.23680000000000001</v>
      </c>
      <c r="M27" s="161"/>
      <c r="O27" s="161"/>
    </row>
    <row r="28" spans="1:15" x14ac:dyDescent="0.5">
      <c r="A28" s="55" t="s">
        <v>23</v>
      </c>
      <c r="B28" s="169">
        <v>4274</v>
      </c>
      <c r="C28" s="56">
        <v>4160</v>
      </c>
      <c r="D28" s="57">
        <v>4123</v>
      </c>
      <c r="E28" s="240">
        <v>6734</v>
      </c>
      <c r="F28" s="56">
        <v>6428</v>
      </c>
      <c r="G28" s="177">
        <v>6283</v>
      </c>
      <c r="H28" s="219">
        <v>0.24220407869654353</v>
      </c>
      <c r="I28" s="58">
        <v>0.23330000000000001</v>
      </c>
      <c r="J28" s="220">
        <v>0.2288</v>
      </c>
      <c r="M28" s="161"/>
      <c r="O28" s="161"/>
    </row>
    <row r="29" spans="1:15" x14ac:dyDescent="0.5">
      <c r="A29" s="55" t="s">
        <v>22</v>
      </c>
      <c r="B29" s="169">
        <v>1506</v>
      </c>
      <c r="C29" s="56">
        <v>1466</v>
      </c>
      <c r="D29" s="57">
        <v>1451</v>
      </c>
      <c r="E29" s="240">
        <v>2513</v>
      </c>
      <c r="F29" s="56">
        <v>2423</v>
      </c>
      <c r="G29" s="177">
        <v>2397</v>
      </c>
      <c r="H29" s="219">
        <v>0.26657473215232841</v>
      </c>
      <c r="I29" s="58">
        <v>0.26040000000000002</v>
      </c>
      <c r="J29" s="220">
        <v>0.26050000000000001</v>
      </c>
      <c r="M29" s="161"/>
      <c r="O29" s="161"/>
    </row>
    <row r="30" spans="1:15" x14ac:dyDescent="0.5">
      <c r="A30" s="55" t="s">
        <v>21</v>
      </c>
      <c r="B30" s="169">
        <v>2316</v>
      </c>
      <c r="C30" s="56">
        <v>2289</v>
      </c>
      <c r="D30" s="57">
        <v>2358</v>
      </c>
      <c r="E30" s="240">
        <v>3820</v>
      </c>
      <c r="F30" s="56">
        <v>3717</v>
      </c>
      <c r="G30" s="177">
        <v>3802</v>
      </c>
      <c r="H30" s="219">
        <v>0.22469266513734487</v>
      </c>
      <c r="I30" s="58">
        <v>0.21820000000000001</v>
      </c>
      <c r="J30" s="220">
        <v>0.22159999999999999</v>
      </c>
      <c r="M30" s="161"/>
      <c r="O30" s="161"/>
    </row>
    <row r="31" spans="1:15" x14ac:dyDescent="0.5">
      <c r="A31" s="55" t="s">
        <v>20</v>
      </c>
      <c r="B31" s="169">
        <v>1664</v>
      </c>
      <c r="C31" s="56">
        <v>1616</v>
      </c>
      <c r="D31" s="57">
        <v>1599</v>
      </c>
      <c r="E31" s="240">
        <v>2563</v>
      </c>
      <c r="F31" s="56">
        <v>2478</v>
      </c>
      <c r="G31" s="177">
        <v>2450</v>
      </c>
      <c r="H31" s="219">
        <v>0.23574319352465048</v>
      </c>
      <c r="I31" s="58">
        <v>0.2311</v>
      </c>
      <c r="J31" s="220">
        <v>0.2293</v>
      </c>
      <c r="M31" s="161"/>
      <c r="O31" s="161"/>
    </row>
    <row r="32" spans="1:15" x14ac:dyDescent="0.5">
      <c r="A32" s="55" t="s">
        <v>19</v>
      </c>
      <c r="B32" s="169">
        <v>1755</v>
      </c>
      <c r="C32" s="56">
        <v>1715</v>
      </c>
      <c r="D32" s="57">
        <v>1683</v>
      </c>
      <c r="E32" s="240">
        <v>2735</v>
      </c>
      <c r="F32" s="56">
        <v>2603</v>
      </c>
      <c r="G32" s="177">
        <v>2549</v>
      </c>
      <c r="H32" s="219">
        <v>0.27999590499590499</v>
      </c>
      <c r="I32" s="58">
        <v>0.27139999999999997</v>
      </c>
      <c r="J32" s="220">
        <v>0.26300000000000001</v>
      </c>
      <c r="M32" s="161"/>
      <c r="O32" s="161"/>
    </row>
    <row r="33" spans="1:15" x14ac:dyDescent="0.5">
      <c r="A33" s="55" t="s">
        <v>84</v>
      </c>
      <c r="B33" s="169">
        <v>2015</v>
      </c>
      <c r="C33" s="56">
        <v>1987</v>
      </c>
      <c r="D33" s="57">
        <v>1986</v>
      </c>
      <c r="E33" s="240">
        <v>3227</v>
      </c>
      <c r="F33" s="56">
        <v>3155</v>
      </c>
      <c r="G33" s="177">
        <v>3130</v>
      </c>
      <c r="H33" s="219">
        <v>0.18085523734797959</v>
      </c>
      <c r="I33" s="58">
        <v>0.1739</v>
      </c>
      <c r="J33" s="220">
        <v>0.16980000000000001</v>
      </c>
      <c r="M33" s="161"/>
      <c r="O33" s="161"/>
    </row>
    <row r="34" spans="1:15" x14ac:dyDescent="0.5">
      <c r="A34" s="55" t="s">
        <v>18</v>
      </c>
      <c r="B34" s="169">
        <v>2143</v>
      </c>
      <c r="C34" s="56">
        <v>1997</v>
      </c>
      <c r="D34" s="57">
        <v>1925</v>
      </c>
      <c r="E34" s="240">
        <v>3015</v>
      </c>
      <c r="F34" s="56">
        <v>2784</v>
      </c>
      <c r="G34" s="177">
        <v>2666</v>
      </c>
      <c r="H34" s="219">
        <v>0.26941292109731035</v>
      </c>
      <c r="I34" s="58">
        <v>0.25419999999999998</v>
      </c>
      <c r="J34" s="220">
        <v>0.23669999999999999</v>
      </c>
      <c r="M34" s="161"/>
      <c r="O34" s="161"/>
    </row>
    <row r="35" spans="1:15" x14ac:dyDescent="0.5">
      <c r="A35" s="55" t="s">
        <v>17</v>
      </c>
      <c r="B35" s="358">
        <v>1397</v>
      </c>
      <c r="C35" s="56">
        <v>1368</v>
      </c>
      <c r="D35" s="57">
        <v>1369</v>
      </c>
      <c r="E35" s="240">
        <v>2213</v>
      </c>
      <c r="F35" s="56">
        <v>2130</v>
      </c>
      <c r="G35" s="177">
        <v>2119</v>
      </c>
      <c r="H35" s="219">
        <v>0.3226</v>
      </c>
      <c r="I35" s="58">
        <v>0.31530000000000002</v>
      </c>
      <c r="J35" s="220">
        <v>0.31769999999999998</v>
      </c>
      <c r="M35" s="161"/>
      <c r="O35" s="161"/>
    </row>
    <row r="36" spans="1:15" x14ac:dyDescent="0.5">
      <c r="A36" s="55" t="s">
        <v>16</v>
      </c>
      <c r="B36" s="169">
        <v>4638</v>
      </c>
      <c r="C36" s="56">
        <v>4506</v>
      </c>
      <c r="D36" s="57">
        <v>4413</v>
      </c>
      <c r="E36" s="240">
        <v>7070</v>
      </c>
      <c r="F36" s="56">
        <v>6737</v>
      </c>
      <c r="G36" s="177">
        <v>6490</v>
      </c>
      <c r="H36" s="219">
        <v>0.2949766355140187</v>
      </c>
      <c r="I36" s="58">
        <v>0.28599999999999998</v>
      </c>
      <c r="J36" s="220">
        <v>0.27900000000000003</v>
      </c>
      <c r="M36" s="161"/>
      <c r="O36" s="161"/>
    </row>
    <row r="37" spans="1:15" x14ac:dyDescent="0.5">
      <c r="A37" s="55" t="s">
        <v>15</v>
      </c>
      <c r="B37" s="169">
        <v>6663</v>
      </c>
      <c r="C37" s="56">
        <v>6526</v>
      </c>
      <c r="D37" s="57">
        <v>6517</v>
      </c>
      <c r="E37" s="240">
        <v>11013</v>
      </c>
      <c r="F37" s="56">
        <v>10574</v>
      </c>
      <c r="G37" s="177">
        <v>10354</v>
      </c>
      <c r="H37" s="219">
        <v>0.27882424426553243</v>
      </c>
      <c r="I37" s="58">
        <v>0.26919999999999999</v>
      </c>
      <c r="J37" s="220">
        <v>0.26150000000000001</v>
      </c>
      <c r="M37" s="161"/>
      <c r="O37" s="161"/>
    </row>
    <row r="38" spans="1:15" ht="18" thickBot="1" x14ac:dyDescent="0.55000000000000004">
      <c r="A38" s="59" t="s">
        <v>14</v>
      </c>
      <c r="B38" s="170">
        <v>514</v>
      </c>
      <c r="C38" s="60">
        <v>499</v>
      </c>
      <c r="D38" s="61">
        <v>501</v>
      </c>
      <c r="E38" s="241">
        <v>840</v>
      </c>
      <c r="F38" s="60">
        <v>775</v>
      </c>
      <c r="G38" s="178">
        <v>789</v>
      </c>
      <c r="H38" s="221">
        <v>0.26992287917737789</v>
      </c>
      <c r="I38" s="62">
        <v>0.252</v>
      </c>
      <c r="J38" s="222">
        <v>0.26069999999999999</v>
      </c>
      <c r="M38" s="161"/>
      <c r="O38" s="161"/>
    </row>
    <row r="39" spans="1:15" ht="18" thickBot="1" x14ac:dyDescent="0.55000000000000004">
      <c r="A39" s="134" t="s">
        <v>64</v>
      </c>
      <c r="B39" s="135">
        <f>SUM(B40:B45)</f>
        <v>69986</v>
      </c>
      <c r="C39" s="136">
        <f t="shared" ref="C39:G39" si="6">SUM(C40:C45)</f>
        <v>69832</v>
      </c>
      <c r="D39" s="137">
        <f>SUM(D40:D45)</f>
        <v>69844</v>
      </c>
      <c r="E39" s="242">
        <f t="shared" si="6"/>
        <v>134917</v>
      </c>
      <c r="F39" s="136">
        <f t="shared" ref="F39" si="7">SUM(F40:F45)</f>
        <v>132908</v>
      </c>
      <c r="G39" s="212">
        <f t="shared" si="6"/>
        <v>132363</v>
      </c>
      <c r="H39" s="223" t="s">
        <v>102</v>
      </c>
      <c r="I39" s="224" t="s">
        <v>102</v>
      </c>
      <c r="J39" s="225" t="s">
        <v>130</v>
      </c>
      <c r="M39" s="161"/>
    </row>
    <row r="40" spans="1:15" s="16" customFormat="1" ht="18" thickTop="1" x14ac:dyDescent="0.2">
      <c r="A40" s="42" t="s">
        <v>12</v>
      </c>
      <c r="B40" s="171">
        <v>7482</v>
      </c>
      <c r="C40" s="43">
        <v>7411</v>
      </c>
      <c r="D40" s="44">
        <v>7287</v>
      </c>
      <c r="E40" s="243">
        <v>13027</v>
      </c>
      <c r="F40" s="43">
        <v>12802</v>
      </c>
      <c r="G40" s="179">
        <v>12612</v>
      </c>
      <c r="H40" s="226" t="s">
        <v>102</v>
      </c>
      <c r="I40" s="227" t="s">
        <v>102</v>
      </c>
      <c r="J40" s="228" t="s">
        <v>128</v>
      </c>
      <c r="L40" s="163"/>
      <c r="N40" s="163"/>
    </row>
    <row r="41" spans="1:15" s="16" customFormat="1" x14ac:dyDescent="0.2">
      <c r="A41" s="45" t="s">
        <v>11</v>
      </c>
      <c r="B41" s="172">
        <v>10373</v>
      </c>
      <c r="C41" s="46">
        <v>10515</v>
      </c>
      <c r="D41" s="47">
        <v>10609</v>
      </c>
      <c r="E41" s="244">
        <v>16374</v>
      </c>
      <c r="F41" s="46">
        <v>16425</v>
      </c>
      <c r="G41" s="180">
        <v>16394</v>
      </c>
      <c r="H41" s="229" t="s">
        <v>102</v>
      </c>
      <c r="I41" s="230" t="s">
        <v>102</v>
      </c>
      <c r="J41" s="231" t="s">
        <v>128</v>
      </c>
      <c r="L41" s="163"/>
      <c r="N41" s="163"/>
    </row>
    <row r="42" spans="1:15" s="16" customFormat="1" x14ac:dyDescent="0.2">
      <c r="A42" s="45" t="s">
        <v>10</v>
      </c>
      <c r="B42" s="172">
        <v>8392</v>
      </c>
      <c r="C42" s="46">
        <v>8035</v>
      </c>
      <c r="D42" s="47">
        <v>7685</v>
      </c>
      <c r="E42" s="244">
        <v>14592</v>
      </c>
      <c r="F42" s="46">
        <v>13719</v>
      </c>
      <c r="G42" s="180">
        <v>13057</v>
      </c>
      <c r="H42" s="229" t="s">
        <v>102</v>
      </c>
      <c r="I42" s="230" t="s">
        <v>102</v>
      </c>
      <c r="J42" s="231" t="s">
        <v>128</v>
      </c>
      <c r="L42" s="163"/>
      <c r="N42" s="163"/>
    </row>
    <row r="43" spans="1:15" s="16" customFormat="1" x14ac:dyDescent="0.2">
      <c r="A43" s="45" t="s">
        <v>9</v>
      </c>
      <c r="B43" s="172">
        <v>2671</v>
      </c>
      <c r="C43" s="46">
        <v>2629</v>
      </c>
      <c r="D43" s="47">
        <v>2548</v>
      </c>
      <c r="E43" s="244">
        <v>3924</v>
      </c>
      <c r="F43" s="46">
        <v>3823</v>
      </c>
      <c r="G43" s="180">
        <v>3704</v>
      </c>
      <c r="H43" s="229" t="s">
        <v>102</v>
      </c>
      <c r="I43" s="230" t="s">
        <v>102</v>
      </c>
      <c r="J43" s="231" t="s">
        <v>128</v>
      </c>
      <c r="L43" s="163"/>
      <c r="N43" s="163"/>
    </row>
    <row r="44" spans="1:15" s="16" customFormat="1" x14ac:dyDescent="0.2">
      <c r="A44" s="45" t="s">
        <v>8</v>
      </c>
      <c r="B44" s="172">
        <v>3888</v>
      </c>
      <c r="C44" s="46">
        <v>3781</v>
      </c>
      <c r="D44" s="47">
        <v>3790</v>
      </c>
      <c r="E44" s="244">
        <v>8076</v>
      </c>
      <c r="F44" s="46">
        <v>7775</v>
      </c>
      <c r="G44" s="180">
        <v>7720</v>
      </c>
      <c r="H44" s="229" t="s">
        <v>102</v>
      </c>
      <c r="I44" s="230" t="s">
        <v>102</v>
      </c>
      <c r="J44" s="231" t="s">
        <v>129</v>
      </c>
      <c r="L44" s="163"/>
      <c r="N44" s="163"/>
    </row>
    <row r="45" spans="1:15" s="16" customFormat="1" ht="18" thickBot="1" x14ac:dyDescent="0.25">
      <c r="A45" s="48" t="s">
        <v>7</v>
      </c>
      <c r="B45" s="173">
        <v>37180</v>
      </c>
      <c r="C45" s="49">
        <v>37461</v>
      </c>
      <c r="D45" s="50">
        <v>37925</v>
      </c>
      <c r="E45" s="245">
        <v>78924</v>
      </c>
      <c r="F45" s="49">
        <v>78364</v>
      </c>
      <c r="G45" s="181">
        <v>78876</v>
      </c>
      <c r="H45" s="232" t="s">
        <v>102</v>
      </c>
      <c r="I45" s="233" t="s">
        <v>102</v>
      </c>
      <c r="J45" s="234" t="s">
        <v>128</v>
      </c>
      <c r="L45" s="163"/>
      <c r="N45" s="163"/>
    </row>
    <row r="46" spans="1:15" x14ac:dyDescent="0.5">
      <c r="A46" s="304" t="s">
        <v>88</v>
      </c>
      <c r="B46" s="304"/>
      <c r="C46" s="304"/>
      <c r="D46" s="304"/>
      <c r="E46" s="304"/>
      <c r="F46" s="304"/>
      <c r="G46" s="304"/>
      <c r="H46" s="304"/>
      <c r="I46" s="304"/>
      <c r="J46" s="304"/>
    </row>
    <row r="47" spans="1:15" x14ac:dyDescent="0.5">
      <c r="A47" s="303" t="s">
        <v>108</v>
      </c>
      <c r="B47" s="303"/>
      <c r="C47" s="303"/>
      <c r="D47" s="303"/>
      <c r="E47" s="303"/>
      <c r="F47" s="303"/>
      <c r="G47" s="303"/>
      <c r="H47" s="303"/>
      <c r="I47" s="303"/>
      <c r="J47" s="303"/>
    </row>
  </sheetData>
  <mergeCells count="8">
    <mergeCell ref="A47:J47"/>
    <mergeCell ref="A46:J46"/>
    <mergeCell ref="H1:J1"/>
    <mergeCell ref="A2:A3"/>
    <mergeCell ref="B2:D2"/>
    <mergeCell ref="E2:G2"/>
    <mergeCell ref="H2:J2"/>
    <mergeCell ref="A1:G1"/>
  </mergeCells>
  <phoneticPr fontId="4"/>
  <pageMargins left="0.59055118110236227" right="0.59055118110236227" top="0.59055118110236227" bottom="0.78740157480314965" header="0.39370078740157483" footer="0.39370078740157483"/>
  <pageSetup paperSize="9" scale="70" orientation="portrait" r:id="rId1"/>
  <headerFooter>
    <oddHeader>&amp;R&amp;"メイリオ,レギュラー"&amp;A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showGridLines="0" view="pageBreakPreview" zoomScaleNormal="100" zoomScaleSheetLayoutView="100" workbookViewId="0">
      <selection sqref="A1:C1"/>
    </sheetView>
  </sheetViews>
  <sheetFormatPr defaultColWidth="9" defaultRowHeight="17.399999999999999" x14ac:dyDescent="0.5"/>
  <cols>
    <col min="1" max="1" width="17.44140625" style="27" bestFit="1" customWidth="1"/>
    <col min="2" max="2" width="7.33203125" style="27" bestFit="1" customWidth="1"/>
    <col min="3" max="3" width="21.44140625" style="27" customWidth="1"/>
    <col min="4" max="4" width="20.109375" style="27" customWidth="1"/>
    <col min="5" max="5" width="21.33203125" style="27" customWidth="1"/>
    <col min="6" max="16384" width="9" style="27"/>
  </cols>
  <sheetData>
    <row r="1" spans="1:5" ht="18" thickBot="1" x14ac:dyDescent="0.55000000000000004">
      <c r="A1" s="312" t="s">
        <v>93</v>
      </c>
      <c r="B1" s="312"/>
      <c r="C1" s="312"/>
    </row>
    <row r="2" spans="1:5" ht="18" thickBot="1" x14ac:dyDescent="0.55000000000000004">
      <c r="A2" s="313"/>
      <c r="B2" s="314"/>
      <c r="C2" s="63" t="s">
        <v>104</v>
      </c>
      <c r="D2" s="63" t="s">
        <v>111</v>
      </c>
      <c r="E2" s="201" t="s">
        <v>125</v>
      </c>
    </row>
    <row r="3" spans="1:5" x14ac:dyDescent="0.5">
      <c r="A3" s="315" t="s">
        <v>52</v>
      </c>
      <c r="B3" s="122" t="s">
        <v>1</v>
      </c>
      <c r="C3" s="248">
        <f>SUM(C4:C5)</f>
        <v>223892049771</v>
      </c>
      <c r="D3" s="120">
        <f>SUM(D4:D5)</f>
        <v>218053933890</v>
      </c>
      <c r="E3" s="121">
        <f>SUM(E4:E5)</f>
        <v>209602006723</v>
      </c>
    </row>
    <row r="4" spans="1:5" x14ac:dyDescent="0.5">
      <c r="A4" s="315"/>
      <c r="B4" s="64" t="s">
        <v>2</v>
      </c>
      <c r="C4" s="249">
        <v>198578878371</v>
      </c>
      <c r="D4" s="249">
        <v>192805727090</v>
      </c>
      <c r="E4" s="144">
        <v>188067326648</v>
      </c>
    </row>
    <row r="5" spans="1:5" x14ac:dyDescent="0.5">
      <c r="A5" s="21" t="s">
        <v>50</v>
      </c>
      <c r="B5" s="65" t="s">
        <v>3</v>
      </c>
      <c r="C5" s="250">
        <v>25313171400</v>
      </c>
      <c r="D5" s="250">
        <v>25248206800</v>
      </c>
      <c r="E5" s="148">
        <v>21534680075</v>
      </c>
    </row>
    <row r="6" spans="1:5" x14ac:dyDescent="0.5">
      <c r="A6" s="316" t="s">
        <v>51</v>
      </c>
      <c r="B6" s="122" t="s">
        <v>1</v>
      </c>
      <c r="C6" s="248">
        <f>SUM(C7:C8)</f>
        <v>211138766073</v>
      </c>
      <c r="D6" s="120">
        <f>SUM(D7:D8)</f>
        <v>205232917002</v>
      </c>
      <c r="E6" s="121">
        <f>SUM(E7:E8)</f>
        <v>198713629821</v>
      </c>
    </row>
    <row r="7" spans="1:5" x14ac:dyDescent="0.5">
      <c r="A7" s="315"/>
      <c r="B7" s="64" t="s">
        <v>2</v>
      </c>
      <c r="C7" s="251">
        <v>185834267673</v>
      </c>
      <c r="D7" s="251">
        <v>179989537002</v>
      </c>
      <c r="E7" s="292">
        <v>177180680846</v>
      </c>
    </row>
    <row r="8" spans="1:5" x14ac:dyDescent="0.5">
      <c r="A8" s="21" t="s">
        <v>76</v>
      </c>
      <c r="B8" s="65" t="s">
        <v>3</v>
      </c>
      <c r="C8" s="250">
        <v>25304498400</v>
      </c>
      <c r="D8" s="250">
        <v>25243380000</v>
      </c>
      <c r="E8" s="148">
        <v>21532948975</v>
      </c>
    </row>
    <row r="9" spans="1:5" x14ac:dyDescent="0.5">
      <c r="A9" s="316" t="s">
        <v>49</v>
      </c>
      <c r="B9" s="36" t="s">
        <v>1</v>
      </c>
      <c r="C9" s="252">
        <v>0.94310000000000005</v>
      </c>
      <c r="D9" s="252">
        <v>0.94130000000000003</v>
      </c>
      <c r="E9" s="145">
        <v>0.94810000000000005</v>
      </c>
    </row>
    <row r="10" spans="1:5" x14ac:dyDescent="0.5">
      <c r="A10" s="315"/>
      <c r="B10" s="68" t="s">
        <v>2</v>
      </c>
      <c r="C10" s="253">
        <v>0.93589999999999995</v>
      </c>
      <c r="D10" s="253">
        <v>0.93359999999999999</v>
      </c>
      <c r="E10" s="146">
        <v>0.94210000000000005</v>
      </c>
    </row>
    <row r="11" spans="1:5" x14ac:dyDescent="0.5">
      <c r="A11" s="21" t="s">
        <v>48</v>
      </c>
      <c r="B11" s="69" t="s">
        <v>3</v>
      </c>
      <c r="C11" s="254">
        <v>0.99970000000000003</v>
      </c>
      <c r="D11" s="254">
        <v>0.99980000000000002</v>
      </c>
      <c r="E11" s="147">
        <v>0.99990000000000001</v>
      </c>
    </row>
    <row r="12" spans="1:5" x14ac:dyDescent="0.5">
      <c r="A12" s="316" t="s">
        <v>113</v>
      </c>
      <c r="B12" s="36" t="s">
        <v>1</v>
      </c>
      <c r="C12" s="5">
        <v>169961</v>
      </c>
      <c r="D12" s="5">
        <v>165530</v>
      </c>
      <c r="E12" s="6">
        <v>164989</v>
      </c>
    </row>
    <row r="13" spans="1:5" x14ac:dyDescent="0.5">
      <c r="A13" s="315"/>
      <c r="B13" s="68" t="s">
        <v>2</v>
      </c>
      <c r="C13" s="249">
        <v>159293</v>
      </c>
      <c r="D13" s="249">
        <v>154663</v>
      </c>
      <c r="E13" s="144">
        <v>156676</v>
      </c>
    </row>
    <row r="14" spans="1:5" x14ac:dyDescent="0.5">
      <c r="A14" s="21" t="s">
        <v>47</v>
      </c>
      <c r="B14" s="69" t="s">
        <v>3</v>
      </c>
      <c r="C14" s="255">
        <v>358102</v>
      </c>
      <c r="D14" s="255">
        <v>357183</v>
      </c>
      <c r="E14" s="148">
        <v>307467</v>
      </c>
    </row>
    <row r="15" spans="1:5" x14ac:dyDescent="0.5">
      <c r="A15" s="316" t="s">
        <v>90</v>
      </c>
      <c r="B15" s="36" t="s">
        <v>1</v>
      </c>
      <c r="C15" s="5">
        <v>109411</v>
      </c>
      <c r="D15" s="5">
        <v>106559</v>
      </c>
      <c r="E15" s="6">
        <v>109207</v>
      </c>
    </row>
    <row r="16" spans="1:5" x14ac:dyDescent="0.5">
      <c r="A16" s="315"/>
      <c r="B16" s="68" t="s">
        <v>2</v>
      </c>
      <c r="C16" s="249">
        <v>103968</v>
      </c>
      <c r="D16" s="249">
        <v>100946</v>
      </c>
      <c r="E16" s="144">
        <v>105258</v>
      </c>
    </row>
    <row r="17" spans="1:5" x14ac:dyDescent="0.5">
      <c r="A17" s="21" t="s">
        <v>47</v>
      </c>
      <c r="B17" s="69" t="s">
        <v>3</v>
      </c>
      <c r="C17" s="255">
        <v>185677</v>
      </c>
      <c r="D17" s="255">
        <v>185201</v>
      </c>
      <c r="E17" s="148">
        <v>162428</v>
      </c>
    </row>
    <row r="18" spans="1:5" x14ac:dyDescent="0.5">
      <c r="A18" s="316" t="s">
        <v>114</v>
      </c>
      <c r="B18" s="36" t="s">
        <v>1</v>
      </c>
      <c r="C18" s="5">
        <v>103179</v>
      </c>
      <c r="D18" s="5">
        <v>104473</v>
      </c>
      <c r="E18" s="6">
        <v>103534</v>
      </c>
    </row>
    <row r="19" spans="1:5" x14ac:dyDescent="0.5">
      <c r="A19" s="315"/>
      <c r="B19" s="68" t="s">
        <v>2</v>
      </c>
      <c r="C19" s="249">
        <v>97295</v>
      </c>
      <c r="D19" s="249">
        <v>98320</v>
      </c>
      <c r="E19" s="144">
        <v>99165</v>
      </c>
    </row>
    <row r="20" spans="1:5" ht="18" thickBot="1" x14ac:dyDescent="0.55000000000000004">
      <c r="A20" s="20" t="s">
        <v>47</v>
      </c>
      <c r="B20" s="70" t="s">
        <v>3</v>
      </c>
      <c r="C20" s="256">
        <v>185613</v>
      </c>
      <c r="D20" s="256">
        <v>188565</v>
      </c>
      <c r="E20" s="149">
        <v>162415</v>
      </c>
    </row>
    <row r="21" spans="1:5" x14ac:dyDescent="0.5">
      <c r="A21" s="317" t="s">
        <v>77</v>
      </c>
      <c r="B21" s="317"/>
    </row>
    <row r="23" spans="1:5" x14ac:dyDescent="0.5">
      <c r="B23" s="13"/>
      <c r="C23" s="13"/>
      <c r="E23" s="13"/>
    </row>
    <row r="24" spans="1:5" x14ac:dyDescent="0.5">
      <c r="D24" s="13"/>
      <c r="E24" s="13"/>
    </row>
    <row r="25" spans="1:5" x14ac:dyDescent="0.5">
      <c r="D25" s="13"/>
      <c r="E25" s="13"/>
    </row>
    <row r="26" spans="1:5" x14ac:dyDescent="0.5">
      <c r="B26" s="14"/>
      <c r="C26" s="14"/>
      <c r="D26" s="13"/>
      <c r="E26" s="13"/>
    </row>
    <row r="30" spans="1:5" x14ac:dyDescent="0.5">
      <c r="B30" s="15"/>
      <c r="C30" s="15"/>
    </row>
  </sheetData>
  <mergeCells count="9">
    <mergeCell ref="A1:C1"/>
    <mergeCell ref="A2:B2"/>
    <mergeCell ref="A3:A4"/>
    <mergeCell ref="A6:A7"/>
    <mergeCell ref="A21:B21"/>
    <mergeCell ref="A9:A10"/>
    <mergeCell ref="A12:A13"/>
    <mergeCell ref="A15:A16"/>
    <mergeCell ref="A18:A19"/>
  </mergeCells>
  <phoneticPr fontId="4"/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GridLines="0" view="pageBreakPreview" zoomScaleNormal="100" zoomScaleSheetLayoutView="100" workbookViewId="0">
      <selection sqref="A1:C1"/>
    </sheetView>
  </sheetViews>
  <sheetFormatPr defaultColWidth="9" defaultRowHeight="17.399999999999999" x14ac:dyDescent="0.5"/>
  <cols>
    <col min="1" max="1" width="13.21875" style="27" bestFit="1" customWidth="1"/>
    <col min="2" max="2" width="15.33203125" style="27" bestFit="1" customWidth="1"/>
    <col min="3" max="3" width="17" style="27" customWidth="1"/>
    <col min="4" max="4" width="22.6640625" style="27" customWidth="1"/>
    <col min="5" max="5" width="14.6640625" style="27" customWidth="1"/>
    <col min="6" max="6" width="22.88671875" style="27" customWidth="1"/>
    <col min="7" max="7" width="12.88671875" style="27" customWidth="1"/>
    <col min="8" max="8" width="19.21875" style="27" customWidth="1"/>
    <col min="9" max="16384" width="9" style="27"/>
  </cols>
  <sheetData>
    <row r="1" spans="1:8" s="28" customFormat="1" ht="18" thickBot="1" x14ac:dyDescent="0.55000000000000004">
      <c r="A1" s="312" t="s">
        <v>118</v>
      </c>
      <c r="B1" s="312"/>
      <c r="C1" s="312"/>
      <c r="D1" s="3"/>
      <c r="E1" s="3"/>
      <c r="F1" s="3"/>
      <c r="G1" s="3"/>
      <c r="H1" s="202" t="s">
        <v>126</v>
      </c>
    </row>
    <row r="2" spans="1:8" s="28" customFormat="1" x14ac:dyDescent="0.2">
      <c r="A2" s="318" t="s">
        <v>96</v>
      </c>
      <c r="B2" s="319"/>
      <c r="C2" s="322" t="s">
        <v>65</v>
      </c>
      <c r="D2" s="323"/>
      <c r="E2" s="322" t="s">
        <v>13</v>
      </c>
      <c r="F2" s="323"/>
      <c r="G2" s="322" t="s">
        <v>64</v>
      </c>
      <c r="H2" s="325"/>
    </row>
    <row r="3" spans="1:8" s="28" customFormat="1" ht="18" thickBot="1" x14ac:dyDescent="0.25">
      <c r="A3" s="320"/>
      <c r="B3" s="321"/>
      <c r="C3" s="30" t="s">
        <v>63</v>
      </c>
      <c r="D3" s="30" t="s">
        <v>62</v>
      </c>
      <c r="E3" s="30" t="s">
        <v>63</v>
      </c>
      <c r="F3" s="30" t="s">
        <v>62</v>
      </c>
      <c r="G3" s="30" t="s">
        <v>63</v>
      </c>
      <c r="H3" s="31" t="s">
        <v>62</v>
      </c>
    </row>
    <row r="4" spans="1:8" s="28" customFormat="1" ht="18" thickBot="1" x14ac:dyDescent="0.25">
      <c r="A4" s="326" t="s">
        <v>61</v>
      </c>
      <c r="B4" s="327"/>
      <c r="C4" s="117">
        <f>SUM(C5,C8)</f>
        <v>30143790</v>
      </c>
      <c r="D4" s="117">
        <f t="shared" ref="D4" si="0">SUM(D5,D8)</f>
        <v>655903594130</v>
      </c>
      <c r="E4" s="117">
        <f t="shared" ref="E4" si="1">SUM(E5,E8)</f>
        <v>28643245</v>
      </c>
      <c r="F4" s="117">
        <f t="shared" ref="F4" si="2">SUM(F5,F8)</f>
        <v>629473972754</v>
      </c>
      <c r="G4" s="117">
        <f t="shared" ref="G4" si="3">SUM(G5,G8)</f>
        <v>1500545</v>
      </c>
      <c r="H4" s="118">
        <f t="shared" ref="H4" si="4">SUM(H5,H8)</f>
        <v>26429621376</v>
      </c>
    </row>
    <row r="5" spans="1:8" s="28" customFormat="1" ht="18" thickTop="1" x14ac:dyDescent="0.2">
      <c r="A5" s="328" t="s">
        <v>60</v>
      </c>
      <c r="B5" s="119" t="s">
        <v>56</v>
      </c>
      <c r="C5" s="120">
        <f>SUM(C6:C7)</f>
        <v>30111144</v>
      </c>
      <c r="D5" s="120">
        <f t="shared" ref="D5" si="5">SUM(D6:D7)</f>
        <v>651987545214</v>
      </c>
      <c r="E5" s="120">
        <f t="shared" ref="E5" si="6">SUM(E6:E7)</f>
        <v>28626782</v>
      </c>
      <c r="F5" s="120">
        <f t="shared" ref="F5" si="7">SUM(F6:F7)</f>
        <v>626644193954</v>
      </c>
      <c r="G5" s="120">
        <f t="shared" ref="G5" si="8">SUM(G6:G7)</f>
        <v>1484362</v>
      </c>
      <c r="H5" s="121">
        <f t="shared" ref="H5" si="9">SUM(H6:H7)</f>
        <v>25343351260</v>
      </c>
    </row>
    <row r="6" spans="1:8" s="28" customFormat="1" x14ac:dyDescent="0.2">
      <c r="A6" s="328"/>
      <c r="B6" s="89" t="s">
        <v>59</v>
      </c>
      <c r="C6" s="5">
        <v>29440569</v>
      </c>
      <c r="D6" s="5">
        <v>644800117792</v>
      </c>
      <c r="E6" s="5">
        <v>28000888</v>
      </c>
      <c r="F6" s="5">
        <v>619805916105</v>
      </c>
      <c r="G6" s="5">
        <v>1439681</v>
      </c>
      <c r="H6" s="6">
        <v>24994201687</v>
      </c>
    </row>
    <row r="7" spans="1:8" s="28" customFormat="1" x14ac:dyDescent="0.2">
      <c r="A7" s="329"/>
      <c r="B7" s="89" t="s">
        <v>58</v>
      </c>
      <c r="C7" s="5">
        <v>670575</v>
      </c>
      <c r="D7" s="5">
        <v>7187427422</v>
      </c>
      <c r="E7" s="5">
        <v>625894</v>
      </c>
      <c r="F7" s="5">
        <v>6838277849</v>
      </c>
      <c r="G7" s="5">
        <v>44681</v>
      </c>
      <c r="H7" s="6">
        <v>349149573</v>
      </c>
    </row>
    <row r="8" spans="1:8" s="28" customFormat="1" x14ac:dyDescent="0.2">
      <c r="A8" s="330" t="s">
        <v>57</v>
      </c>
      <c r="B8" s="122" t="s">
        <v>56</v>
      </c>
      <c r="C8" s="120">
        <f>SUM(C9:C11)</f>
        <v>32646</v>
      </c>
      <c r="D8" s="120">
        <f t="shared" ref="D8" si="10">SUM(D9:D11)</f>
        <v>3916048916</v>
      </c>
      <c r="E8" s="120">
        <f t="shared" ref="E8" si="11">SUM(E9:E11)</f>
        <v>16463</v>
      </c>
      <c r="F8" s="120">
        <f t="shared" ref="F8" si="12">SUM(F9:F11)</f>
        <v>2829778800</v>
      </c>
      <c r="G8" s="120">
        <f t="shared" ref="G8" si="13">SUM(G9:G11)</f>
        <v>16183</v>
      </c>
      <c r="H8" s="121">
        <f t="shared" ref="H8" si="14">SUM(H9:H11)</f>
        <v>1086270116</v>
      </c>
    </row>
    <row r="9" spans="1:8" s="28" customFormat="1" x14ac:dyDescent="0.2">
      <c r="A9" s="328"/>
      <c r="B9" s="89" t="s">
        <v>55</v>
      </c>
      <c r="C9" s="7">
        <v>6781</v>
      </c>
      <c r="D9" s="7">
        <v>2717471006</v>
      </c>
      <c r="E9" s="7">
        <v>5567</v>
      </c>
      <c r="F9" s="7">
        <v>2268389969</v>
      </c>
      <c r="G9" s="290">
        <v>1214</v>
      </c>
      <c r="H9" s="291">
        <v>449081037</v>
      </c>
    </row>
    <row r="10" spans="1:8" s="28" customFormat="1" x14ac:dyDescent="0.2">
      <c r="A10" s="328"/>
      <c r="B10" s="89" t="s">
        <v>54</v>
      </c>
      <c r="C10" s="7">
        <v>10871</v>
      </c>
      <c r="D10" s="7">
        <v>557270000</v>
      </c>
      <c r="E10" s="7">
        <v>10616</v>
      </c>
      <c r="F10" s="7">
        <v>530700000</v>
      </c>
      <c r="G10" s="290">
        <v>255</v>
      </c>
      <c r="H10" s="293">
        <v>26570000</v>
      </c>
    </row>
    <row r="11" spans="1:8" s="28" customFormat="1" ht="18" thickBot="1" x14ac:dyDescent="0.25">
      <c r="A11" s="331"/>
      <c r="B11" s="90" t="s">
        <v>53</v>
      </c>
      <c r="C11" s="8">
        <v>14994</v>
      </c>
      <c r="D11" s="9">
        <v>641307910</v>
      </c>
      <c r="E11" s="10">
        <v>280</v>
      </c>
      <c r="F11" s="10">
        <v>30688831</v>
      </c>
      <c r="G11" s="289">
        <v>14714</v>
      </c>
      <c r="H11" s="294">
        <v>610619079</v>
      </c>
    </row>
    <row r="12" spans="1:8" x14ac:dyDescent="0.5">
      <c r="A12" s="324" t="s">
        <v>77</v>
      </c>
      <c r="B12" s="324"/>
      <c r="C12" s="324"/>
    </row>
  </sheetData>
  <mergeCells count="9">
    <mergeCell ref="G2:H2"/>
    <mergeCell ref="A4:B4"/>
    <mergeCell ref="A5:A7"/>
    <mergeCell ref="A8:A11"/>
    <mergeCell ref="A1:C1"/>
    <mergeCell ref="A2:B3"/>
    <mergeCell ref="C2:D2"/>
    <mergeCell ref="E2:F2"/>
    <mergeCell ref="A12:C12"/>
  </mergeCells>
  <phoneticPr fontId="4"/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showGridLines="0" view="pageBreakPreview" zoomScaleNormal="100" zoomScaleSheetLayoutView="100" workbookViewId="0">
      <selection activeCell="H23" sqref="H23"/>
    </sheetView>
  </sheetViews>
  <sheetFormatPr defaultColWidth="9" defaultRowHeight="17.399999999999999" x14ac:dyDescent="0.2"/>
  <cols>
    <col min="1" max="1" width="11.21875" style="280" bestFit="1" customWidth="1"/>
    <col min="2" max="3" width="12.44140625" style="32" customWidth="1"/>
    <col min="4" max="4" width="21.5546875" style="34" customWidth="1"/>
    <col min="5" max="5" width="23.21875" style="34" bestFit="1" customWidth="1"/>
    <col min="6" max="8" width="9" style="280"/>
    <col min="9" max="9" width="20.21875" style="280" customWidth="1"/>
    <col min="10" max="16384" width="9" style="280"/>
  </cols>
  <sheetData>
    <row r="1" spans="1:9" ht="18" thickBot="1" x14ac:dyDescent="0.25">
      <c r="A1" s="333" t="s">
        <v>119</v>
      </c>
      <c r="B1" s="333"/>
      <c r="C1" s="333"/>
      <c r="D1" s="333"/>
      <c r="E1" s="333"/>
    </row>
    <row r="2" spans="1:9" x14ac:dyDescent="0.2">
      <c r="A2" s="82" t="s">
        <v>79</v>
      </c>
      <c r="B2" s="334" t="s">
        <v>67</v>
      </c>
      <c r="C2" s="335"/>
      <c r="D2" s="336" t="s">
        <v>72</v>
      </c>
      <c r="E2" s="337"/>
    </row>
    <row r="3" spans="1:9" x14ac:dyDescent="0.2">
      <c r="A3" s="83" t="s">
        <v>66</v>
      </c>
      <c r="B3" s="167" t="s">
        <v>111</v>
      </c>
      <c r="C3" s="167" t="s">
        <v>125</v>
      </c>
      <c r="D3" s="81" t="s">
        <v>112</v>
      </c>
      <c r="E3" s="257" t="s">
        <v>127</v>
      </c>
    </row>
    <row r="4" spans="1:9" ht="18" thickBot="1" x14ac:dyDescent="0.25">
      <c r="A4" s="113" t="s">
        <v>65</v>
      </c>
      <c r="B4" s="204">
        <f>SUM(B5:B6)</f>
        <v>1133801</v>
      </c>
      <c r="C4" s="204">
        <f>SUM(C5:C6)</f>
        <v>1158697</v>
      </c>
      <c r="D4" s="258">
        <f>SUM(D5:D6)</f>
        <v>1001017448502</v>
      </c>
      <c r="E4" s="190">
        <f>SUM(E5:E6)</f>
        <v>973827095457</v>
      </c>
    </row>
    <row r="5" spans="1:9" ht="18.600000000000001" thickTop="1" thickBot="1" x14ac:dyDescent="0.25">
      <c r="A5" s="114" t="s">
        <v>85</v>
      </c>
      <c r="B5" s="205">
        <f>SUM(B7:B25)</f>
        <v>1087023</v>
      </c>
      <c r="C5" s="205">
        <f>SUM(C7:C25)</f>
        <v>1110847</v>
      </c>
      <c r="D5" s="259">
        <f>SUM(D7:D25)</f>
        <v>961437552045</v>
      </c>
      <c r="E5" s="189">
        <f>SUM(E7:E25)</f>
        <v>936137959609</v>
      </c>
      <c r="I5" s="186">
        <v>946805452370</v>
      </c>
    </row>
    <row r="6" spans="1:9" ht="18.600000000000001" thickTop="1" thickBot="1" x14ac:dyDescent="0.25">
      <c r="A6" s="115" t="s">
        <v>86</v>
      </c>
      <c r="B6" s="116">
        <v>46778</v>
      </c>
      <c r="C6" s="191">
        <f>SUM(C26:C39)</f>
        <v>47850</v>
      </c>
      <c r="D6" s="260">
        <f>SUM(D26:D39)</f>
        <v>39579896457</v>
      </c>
      <c r="E6" s="191">
        <f>SUM(E26:E39)</f>
        <v>37689135848</v>
      </c>
      <c r="I6" s="187">
        <v>908872977708</v>
      </c>
    </row>
    <row r="7" spans="1:9" ht="18.600000000000001" thickTop="1" thickBot="1" x14ac:dyDescent="0.25">
      <c r="A7" s="84" t="s">
        <v>131</v>
      </c>
      <c r="B7" s="11">
        <v>454956</v>
      </c>
      <c r="C7" s="11">
        <v>463881</v>
      </c>
      <c r="D7" s="261">
        <v>409789624349</v>
      </c>
      <c r="E7" s="184">
        <v>397192196537</v>
      </c>
      <c r="I7" s="188">
        <v>37932474662</v>
      </c>
    </row>
    <row r="8" spans="1:9" ht="18" thickTop="1" x14ac:dyDescent="0.2">
      <c r="A8" s="85" t="s">
        <v>44</v>
      </c>
      <c r="B8" s="23">
        <v>142359</v>
      </c>
      <c r="C8" s="23">
        <v>145077</v>
      </c>
      <c r="D8" s="262">
        <v>136971956071</v>
      </c>
      <c r="E8" s="182">
        <v>132489408190</v>
      </c>
    </row>
    <row r="9" spans="1:9" x14ac:dyDescent="0.2">
      <c r="A9" s="86" t="s">
        <v>36</v>
      </c>
      <c r="B9" s="24">
        <v>87904</v>
      </c>
      <c r="C9" s="24">
        <v>90710</v>
      </c>
      <c r="D9" s="262">
        <v>72827143733</v>
      </c>
      <c r="E9" s="182">
        <v>71378250340</v>
      </c>
    </row>
    <row r="10" spans="1:9" x14ac:dyDescent="0.2">
      <c r="A10" s="85" t="s">
        <v>43</v>
      </c>
      <c r="B10" s="24">
        <v>65656</v>
      </c>
      <c r="C10" s="24">
        <v>66661</v>
      </c>
      <c r="D10" s="262">
        <v>57336347517</v>
      </c>
      <c r="E10" s="182">
        <v>55573367592</v>
      </c>
    </row>
    <row r="11" spans="1:9" x14ac:dyDescent="0.2">
      <c r="A11" s="85" t="s">
        <v>42</v>
      </c>
      <c r="B11" s="23">
        <v>34821</v>
      </c>
      <c r="C11" s="23">
        <v>35639</v>
      </c>
      <c r="D11" s="262">
        <v>30125990370</v>
      </c>
      <c r="E11" s="182">
        <v>29478413003</v>
      </c>
    </row>
    <row r="12" spans="1:9" x14ac:dyDescent="0.2">
      <c r="A12" s="85" t="s">
        <v>41</v>
      </c>
      <c r="B12" s="23">
        <v>30429</v>
      </c>
      <c r="C12" s="23">
        <v>30741</v>
      </c>
      <c r="D12" s="262">
        <v>27467841475</v>
      </c>
      <c r="E12" s="182">
        <v>26265719802</v>
      </c>
    </row>
    <row r="13" spans="1:9" x14ac:dyDescent="0.2">
      <c r="A13" s="85" t="s">
        <v>40</v>
      </c>
      <c r="B13" s="23">
        <v>53416</v>
      </c>
      <c r="C13" s="23">
        <v>54687</v>
      </c>
      <c r="D13" s="262">
        <v>45606150921</v>
      </c>
      <c r="E13" s="182">
        <v>44756229587</v>
      </c>
    </row>
    <row r="14" spans="1:9" x14ac:dyDescent="0.2">
      <c r="A14" s="85" t="s">
        <v>39</v>
      </c>
      <c r="B14" s="23">
        <v>28190</v>
      </c>
      <c r="C14" s="23">
        <v>28531</v>
      </c>
      <c r="D14" s="262">
        <v>24526171177</v>
      </c>
      <c r="E14" s="182">
        <v>23413889662</v>
      </c>
    </row>
    <row r="15" spans="1:9" x14ac:dyDescent="0.2">
      <c r="A15" s="85" t="s">
        <v>38</v>
      </c>
      <c r="B15" s="23">
        <v>32590</v>
      </c>
      <c r="C15" s="23">
        <v>33418</v>
      </c>
      <c r="D15" s="262">
        <v>27590729486</v>
      </c>
      <c r="E15" s="182">
        <v>27237601557</v>
      </c>
    </row>
    <row r="16" spans="1:9" x14ac:dyDescent="0.2">
      <c r="A16" s="85" t="s">
        <v>37</v>
      </c>
      <c r="B16" s="23">
        <v>10593</v>
      </c>
      <c r="C16" s="23">
        <v>10699</v>
      </c>
      <c r="D16" s="262">
        <v>9469294732</v>
      </c>
      <c r="E16" s="182">
        <v>9254274856</v>
      </c>
    </row>
    <row r="17" spans="1:5" x14ac:dyDescent="0.2">
      <c r="A17" s="85" t="s">
        <v>35</v>
      </c>
      <c r="B17" s="23">
        <v>8586</v>
      </c>
      <c r="C17" s="23">
        <v>8644</v>
      </c>
      <c r="D17" s="262">
        <v>7702619334</v>
      </c>
      <c r="E17" s="182">
        <v>7287681256</v>
      </c>
    </row>
    <row r="18" spans="1:5" x14ac:dyDescent="0.2">
      <c r="A18" s="85" t="s">
        <v>34</v>
      </c>
      <c r="B18" s="23">
        <v>21924</v>
      </c>
      <c r="C18" s="23">
        <v>22716</v>
      </c>
      <c r="D18" s="262">
        <v>18106811851</v>
      </c>
      <c r="E18" s="182">
        <v>18260702939</v>
      </c>
    </row>
    <row r="19" spans="1:5" x14ac:dyDescent="0.2">
      <c r="A19" s="85" t="s">
        <v>33</v>
      </c>
      <c r="B19" s="23">
        <v>25825</v>
      </c>
      <c r="C19" s="23">
        <v>26760</v>
      </c>
      <c r="D19" s="262">
        <v>20664794703</v>
      </c>
      <c r="E19" s="182">
        <v>20463501320</v>
      </c>
    </row>
    <row r="20" spans="1:5" x14ac:dyDescent="0.2">
      <c r="A20" s="85" t="s">
        <v>32</v>
      </c>
      <c r="B20" s="23">
        <v>27660</v>
      </c>
      <c r="C20" s="23">
        <v>28475</v>
      </c>
      <c r="D20" s="262">
        <v>22548734970</v>
      </c>
      <c r="E20" s="182">
        <v>22561107371</v>
      </c>
    </row>
    <row r="21" spans="1:5" x14ac:dyDescent="0.2">
      <c r="A21" s="85" t="s">
        <v>31</v>
      </c>
      <c r="B21" s="23">
        <v>12722</v>
      </c>
      <c r="C21" s="23">
        <v>13079</v>
      </c>
      <c r="D21" s="262">
        <v>10756071337</v>
      </c>
      <c r="E21" s="182">
        <v>10944518591</v>
      </c>
    </row>
    <row r="22" spans="1:5" x14ac:dyDescent="0.2">
      <c r="A22" s="85" t="s">
        <v>30</v>
      </c>
      <c r="B22" s="23">
        <v>15484</v>
      </c>
      <c r="C22" s="23">
        <v>16136</v>
      </c>
      <c r="D22" s="262">
        <v>12216992162</v>
      </c>
      <c r="E22" s="182">
        <v>12306032457</v>
      </c>
    </row>
    <row r="23" spans="1:5" x14ac:dyDescent="0.2">
      <c r="A23" s="85" t="s">
        <v>29</v>
      </c>
      <c r="B23" s="23">
        <v>15814</v>
      </c>
      <c r="C23" s="23">
        <v>16305</v>
      </c>
      <c r="D23" s="262">
        <v>13301110838</v>
      </c>
      <c r="E23" s="182">
        <v>12902379534</v>
      </c>
    </row>
    <row r="24" spans="1:5" x14ac:dyDescent="0.2">
      <c r="A24" s="85" t="s">
        <v>28</v>
      </c>
      <c r="B24" s="23">
        <v>6916</v>
      </c>
      <c r="C24" s="23">
        <v>7073</v>
      </c>
      <c r="D24" s="262">
        <v>5557971288</v>
      </c>
      <c r="E24" s="182">
        <v>5386755631</v>
      </c>
    </row>
    <row r="25" spans="1:5" ht="18" thickBot="1" x14ac:dyDescent="0.25">
      <c r="A25" s="87" t="s">
        <v>27</v>
      </c>
      <c r="B25" s="80">
        <v>11178</v>
      </c>
      <c r="C25" s="80">
        <v>11615</v>
      </c>
      <c r="D25" s="263">
        <v>8871195731</v>
      </c>
      <c r="E25" s="183">
        <v>8985929384</v>
      </c>
    </row>
    <row r="26" spans="1:5" ht="18" thickTop="1" x14ac:dyDescent="0.2">
      <c r="A26" s="84" t="s">
        <v>26</v>
      </c>
      <c r="B26" s="11">
        <v>5606</v>
      </c>
      <c r="C26" s="11">
        <v>5689</v>
      </c>
      <c r="D26" s="261">
        <v>4879217650</v>
      </c>
      <c r="E26" s="184">
        <v>4541756556</v>
      </c>
    </row>
    <row r="27" spans="1:5" x14ac:dyDescent="0.2">
      <c r="A27" s="85" t="s">
        <v>25</v>
      </c>
      <c r="B27" s="23">
        <v>6089</v>
      </c>
      <c r="C27" s="23">
        <v>6311</v>
      </c>
      <c r="D27" s="262">
        <v>5166418635</v>
      </c>
      <c r="E27" s="182">
        <v>5150044509</v>
      </c>
    </row>
    <row r="28" spans="1:5" x14ac:dyDescent="0.2">
      <c r="A28" s="85" t="s">
        <v>24</v>
      </c>
      <c r="B28" s="23">
        <v>5606</v>
      </c>
      <c r="C28" s="23">
        <v>5717</v>
      </c>
      <c r="D28" s="262">
        <v>4767721673</v>
      </c>
      <c r="E28" s="182">
        <v>4368096224</v>
      </c>
    </row>
    <row r="29" spans="1:5" x14ac:dyDescent="0.2">
      <c r="A29" s="85" t="s">
        <v>23</v>
      </c>
      <c r="B29" s="23">
        <v>5238</v>
      </c>
      <c r="C29" s="23">
        <v>5364</v>
      </c>
      <c r="D29" s="262">
        <v>4442095209</v>
      </c>
      <c r="E29" s="182">
        <v>4102768905</v>
      </c>
    </row>
    <row r="30" spans="1:5" x14ac:dyDescent="0.2">
      <c r="A30" s="85" t="s">
        <v>22</v>
      </c>
      <c r="B30" s="23">
        <v>1453</v>
      </c>
      <c r="C30" s="23">
        <v>1504</v>
      </c>
      <c r="D30" s="262">
        <v>1288087358</v>
      </c>
      <c r="E30" s="182">
        <v>1195843248</v>
      </c>
    </row>
    <row r="31" spans="1:5" x14ac:dyDescent="0.2">
      <c r="A31" s="85" t="s">
        <v>21</v>
      </c>
      <c r="B31" s="23">
        <v>2296</v>
      </c>
      <c r="C31" s="23">
        <v>2373</v>
      </c>
      <c r="D31" s="262">
        <v>1772288191</v>
      </c>
      <c r="E31" s="182">
        <v>1731127992</v>
      </c>
    </row>
    <row r="32" spans="1:5" x14ac:dyDescent="0.2">
      <c r="A32" s="85" t="s">
        <v>20</v>
      </c>
      <c r="B32" s="23">
        <v>1900</v>
      </c>
      <c r="C32" s="23">
        <v>1914</v>
      </c>
      <c r="D32" s="262">
        <v>1672569655</v>
      </c>
      <c r="E32" s="182">
        <v>1566533642</v>
      </c>
    </row>
    <row r="33" spans="1:5" x14ac:dyDescent="0.2">
      <c r="A33" s="85" t="s">
        <v>19</v>
      </c>
      <c r="B33" s="23">
        <v>1963</v>
      </c>
      <c r="C33" s="23">
        <v>1982</v>
      </c>
      <c r="D33" s="262">
        <v>1795133942</v>
      </c>
      <c r="E33" s="182">
        <v>1672486604</v>
      </c>
    </row>
    <row r="34" spans="1:5" x14ac:dyDescent="0.2">
      <c r="A34" s="85" t="s">
        <v>84</v>
      </c>
      <c r="B34" s="23">
        <v>2220</v>
      </c>
      <c r="C34" s="23">
        <v>2295</v>
      </c>
      <c r="D34" s="262">
        <v>1841415870</v>
      </c>
      <c r="E34" s="182">
        <v>1784785459</v>
      </c>
    </row>
    <row r="35" spans="1:5" x14ac:dyDescent="0.2">
      <c r="A35" s="85" t="s">
        <v>18</v>
      </c>
      <c r="B35" s="23">
        <v>2069</v>
      </c>
      <c r="C35" s="23">
        <v>2093</v>
      </c>
      <c r="D35" s="262">
        <v>1859372243</v>
      </c>
      <c r="E35" s="182">
        <v>1767066164</v>
      </c>
    </row>
    <row r="36" spans="1:5" x14ac:dyDescent="0.2">
      <c r="A36" s="85" t="s">
        <v>17</v>
      </c>
      <c r="B36" s="23">
        <v>1550</v>
      </c>
      <c r="C36" s="23">
        <v>1583</v>
      </c>
      <c r="D36" s="262">
        <v>1382732732</v>
      </c>
      <c r="E36" s="182">
        <v>1211707786</v>
      </c>
    </row>
    <row r="37" spans="1:5" x14ac:dyDescent="0.2">
      <c r="A37" s="85" t="s">
        <v>16</v>
      </c>
      <c r="B37" s="23">
        <v>5111</v>
      </c>
      <c r="C37" s="23">
        <v>5190</v>
      </c>
      <c r="D37" s="262">
        <v>4363606913</v>
      </c>
      <c r="E37" s="182">
        <v>4357566282</v>
      </c>
    </row>
    <row r="38" spans="1:5" x14ac:dyDescent="0.2">
      <c r="A38" s="85" t="s">
        <v>15</v>
      </c>
      <c r="B38" s="23">
        <v>5219</v>
      </c>
      <c r="C38" s="23">
        <v>5369</v>
      </c>
      <c r="D38" s="262">
        <v>3947342517</v>
      </c>
      <c r="E38" s="182">
        <v>3878573726</v>
      </c>
    </row>
    <row r="39" spans="1:5" ht="18" thickBot="1" x14ac:dyDescent="0.25">
      <c r="A39" s="88" t="s">
        <v>14</v>
      </c>
      <c r="B39" s="23">
        <v>459</v>
      </c>
      <c r="C39" s="23">
        <v>466</v>
      </c>
      <c r="D39" s="264">
        <v>401893869</v>
      </c>
      <c r="E39" s="185">
        <v>360778751</v>
      </c>
    </row>
    <row r="40" spans="1:5" x14ac:dyDescent="0.2">
      <c r="A40" s="338" t="s">
        <v>87</v>
      </c>
      <c r="B40" s="338"/>
      <c r="C40" s="338"/>
      <c r="D40" s="338"/>
      <c r="E40" s="338"/>
    </row>
    <row r="41" spans="1:5" x14ac:dyDescent="0.2">
      <c r="A41" s="339" t="s">
        <v>98</v>
      </c>
      <c r="B41" s="339"/>
      <c r="C41" s="339"/>
      <c r="D41" s="339"/>
      <c r="E41" s="339"/>
    </row>
    <row r="42" spans="1:5" ht="39" customHeight="1" x14ac:dyDescent="0.2">
      <c r="A42" s="332" t="s">
        <v>132</v>
      </c>
      <c r="B42" s="332"/>
      <c r="C42" s="332"/>
      <c r="D42" s="332"/>
      <c r="E42" s="332"/>
    </row>
    <row r="43" spans="1:5" x14ac:dyDescent="0.2">
      <c r="D43" s="32"/>
      <c r="E43" s="32"/>
    </row>
    <row r="44" spans="1:5" x14ac:dyDescent="0.2">
      <c r="D44" s="33"/>
      <c r="E44" s="33"/>
    </row>
    <row r="45" spans="1:5" x14ac:dyDescent="0.2">
      <c r="D45" s="33"/>
      <c r="E45" s="33"/>
    </row>
    <row r="46" spans="1:5" x14ac:dyDescent="0.2">
      <c r="D46" s="33"/>
      <c r="E46" s="33"/>
    </row>
    <row r="47" spans="1:5" x14ac:dyDescent="0.2">
      <c r="D47" s="33"/>
      <c r="E47" s="33"/>
    </row>
    <row r="48" spans="1:5" x14ac:dyDescent="0.2">
      <c r="D48" s="33"/>
      <c r="E48" s="33"/>
    </row>
    <row r="49" spans="4:5" x14ac:dyDescent="0.2">
      <c r="D49" s="33"/>
      <c r="E49" s="33"/>
    </row>
    <row r="50" spans="4:5" x14ac:dyDescent="0.2">
      <c r="D50" s="33"/>
      <c r="E50" s="33"/>
    </row>
    <row r="51" spans="4:5" x14ac:dyDescent="0.2">
      <c r="D51" s="33"/>
      <c r="E51" s="33"/>
    </row>
    <row r="52" spans="4:5" x14ac:dyDescent="0.2">
      <c r="D52" s="33"/>
      <c r="E52" s="33"/>
    </row>
    <row r="53" spans="4:5" x14ac:dyDescent="0.2">
      <c r="D53" s="33"/>
      <c r="E53" s="33"/>
    </row>
    <row r="54" spans="4:5" x14ac:dyDescent="0.2">
      <c r="D54" s="33"/>
      <c r="E54" s="33"/>
    </row>
    <row r="55" spans="4:5" x14ac:dyDescent="0.2">
      <c r="D55" s="33"/>
      <c r="E55" s="33"/>
    </row>
    <row r="56" spans="4:5" x14ac:dyDescent="0.2">
      <c r="D56" s="33"/>
      <c r="E56" s="33"/>
    </row>
    <row r="57" spans="4:5" x14ac:dyDescent="0.2">
      <c r="D57" s="33"/>
      <c r="E57" s="33"/>
    </row>
    <row r="58" spans="4:5" x14ac:dyDescent="0.2">
      <c r="D58" s="33"/>
      <c r="E58" s="33"/>
    </row>
    <row r="59" spans="4:5" x14ac:dyDescent="0.2">
      <c r="D59" s="33"/>
      <c r="E59" s="33"/>
    </row>
    <row r="60" spans="4:5" x14ac:dyDescent="0.2">
      <c r="D60" s="33"/>
      <c r="E60" s="33"/>
    </row>
    <row r="61" spans="4:5" x14ac:dyDescent="0.2">
      <c r="D61" s="33"/>
      <c r="E61" s="33"/>
    </row>
    <row r="62" spans="4:5" x14ac:dyDescent="0.2">
      <c r="D62" s="33"/>
      <c r="E62" s="33"/>
    </row>
    <row r="63" spans="4:5" x14ac:dyDescent="0.2">
      <c r="D63" s="33"/>
      <c r="E63" s="33"/>
    </row>
    <row r="64" spans="4:5" x14ac:dyDescent="0.2">
      <c r="D64" s="33"/>
      <c r="E64" s="33"/>
    </row>
    <row r="65" spans="4:5" x14ac:dyDescent="0.2">
      <c r="D65" s="33"/>
      <c r="E65" s="33"/>
    </row>
    <row r="66" spans="4:5" x14ac:dyDescent="0.2">
      <c r="D66" s="33"/>
      <c r="E66" s="33"/>
    </row>
    <row r="67" spans="4:5" x14ac:dyDescent="0.2">
      <c r="D67" s="33"/>
      <c r="E67" s="33"/>
    </row>
    <row r="68" spans="4:5" x14ac:dyDescent="0.2">
      <c r="D68" s="33"/>
      <c r="E68" s="33"/>
    </row>
    <row r="69" spans="4:5" x14ac:dyDescent="0.2">
      <c r="D69" s="33"/>
      <c r="E69" s="33"/>
    </row>
    <row r="70" spans="4:5" x14ac:dyDescent="0.2">
      <c r="D70" s="33"/>
      <c r="E70" s="33"/>
    </row>
    <row r="71" spans="4:5" x14ac:dyDescent="0.2">
      <c r="D71" s="33"/>
      <c r="E71" s="33"/>
    </row>
    <row r="72" spans="4:5" x14ac:dyDescent="0.2">
      <c r="D72" s="33"/>
      <c r="E72" s="33"/>
    </row>
    <row r="73" spans="4:5" x14ac:dyDescent="0.2">
      <c r="D73" s="33"/>
      <c r="E73" s="33"/>
    </row>
    <row r="74" spans="4:5" x14ac:dyDescent="0.2">
      <c r="D74" s="33"/>
      <c r="E74" s="33"/>
    </row>
    <row r="75" spans="4:5" x14ac:dyDescent="0.2">
      <c r="D75" s="33"/>
      <c r="E75" s="33"/>
    </row>
    <row r="76" spans="4:5" x14ac:dyDescent="0.2">
      <c r="D76" s="33"/>
      <c r="E76" s="33"/>
    </row>
    <row r="77" spans="4:5" x14ac:dyDescent="0.2">
      <c r="D77" s="33"/>
      <c r="E77" s="33"/>
    </row>
    <row r="78" spans="4:5" x14ac:dyDescent="0.2">
      <c r="D78" s="33"/>
      <c r="E78" s="33"/>
    </row>
    <row r="79" spans="4:5" x14ac:dyDescent="0.2">
      <c r="D79" s="33"/>
      <c r="E79" s="33"/>
    </row>
    <row r="80" spans="4:5" x14ac:dyDescent="0.2">
      <c r="D80" s="33"/>
      <c r="E80" s="33"/>
    </row>
    <row r="81" spans="4:5" x14ac:dyDescent="0.2">
      <c r="D81" s="33"/>
      <c r="E81" s="33"/>
    </row>
    <row r="82" spans="4:5" x14ac:dyDescent="0.2">
      <c r="D82" s="33"/>
      <c r="E82" s="33"/>
    </row>
    <row r="83" spans="4:5" x14ac:dyDescent="0.2">
      <c r="D83" s="33"/>
      <c r="E83" s="33"/>
    </row>
    <row r="84" spans="4:5" x14ac:dyDescent="0.2">
      <c r="D84" s="33"/>
      <c r="E84" s="33"/>
    </row>
    <row r="85" spans="4:5" x14ac:dyDescent="0.2">
      <c r="D85" s="33"/>
      <c r="E85" s="33"/>
    </row>
    <row r="86" spans="4:5" x14ac:dyDescent="0.2">
      <c r="D86" s="33"/>
      <c r="E86" s="33"/>
    </row>
    <row r="87" spans="4:5" x14ac:dyDescent="0.2">
      <c r="D87" s="33"/>
      <c r="E87" s="33"/>
    </row>
    <row r="88" spans="4:5" x14ac:dyDescent="0.2">
      <c r="D88" s="33"/>
      <c r="E88" s="33"/>
    </row>
    <row r="89" spans="4:5" x14ac:dyDescent="0.2">
      <c r="D89" s="33"/>
      <c r="E89" s="33"/>
    </row>
    <row r="90" spans="4:5" x14ac:dyDescent="0.2">
      <c r="D90" s="33"/>
      <c r="E90" s="33"/>
    </row>
    <row r="91" spans="4:5" x14ac:dyDescent="0.2">
      <c r="D91" s="33"/>
      <c r="E91" s="33"/>
    </row>
    <row r="92" spans="4:5" x14ac:dyDescent="0.2">
      <c r="D92" s="33"/>
      <c r="E92" s="33"/>
    </row>
    <row r="93" spans="4:5" x14ac:dyDescent="0.2">
      <c r="D93" s="33"/>
      <c r="E93" s="33"/>
    </row>
    <row r="94" spans="4:5" x14ac:dyDescent="0.2">
      <c r="D94" s="33"/>
      <c r="E94" s="33"/>
    </row>
    <row r="95" spans="4:5" x14ac:dyDescent="0.2">
      <c r="D95" s="33"/>
      <c r="E95" s="33"/>
    </row>
    <row r="96" spans="4:5" x14ac:dyDescent="0.2">
      <c r="D96" s="33"/>
      <c r="E96" s="33"/>
    </row>
    <row r="97" spans="4:5" x14ac:dyDescent="0.2">
      <c r="D97" s="33"/>
      <c r="E97" s="33"/>
    </row>
    <row r="98" spans="4:5" x14ac:dyDescent="0.2">
      <c r="D98" s="33"/>
      <c r="E98" s="33"/>
    </row>
    <row r="99" spans="4:5" x14ac:dyDescent="0.2">
      <c r="D99" s="33"/>
      <c r="E99" s="33"/>
    </row>
    <row r="100" spans="4:5" x14ac:dyDescent="0.2">
      <c r="D100" s="33"/>
      <c r="E100" s="33"/>
    </row>
    <row r="101" spans="4:5" x14ac:dyDescent="0.2">
      <c r="D101" s="33"/>
      <c r="E101" s="33"/>
    </row>
    <row r="102" spans="4:5" x14ac:dyDescent="0.2">
      <c r="D102" s="33"/>
      <c r="E102" s="33"/>
    </row>
    <row r="103" spans="4:5" x14ac:dyDescent="0.2">
      <c r="D103" s="33"/>
      <c r="E103" s="33"/>
    </row>
    <row r="104" spans="4:5" x14ac:dyDescent="0.2">
      <c r="D104" s="33"/>
      <c r="E104" s="33"/>
    </row>
    <row r="105" spans="4:5" x14ac:dyDescent="0.2">
      <c r="D105" s="33"/>
      <c r="E105" s="33"/>
    </row>
    <row r="106" spans="4:5" x14ac:dyDescent="0.2">
      <c r="D106" s="33"/>
      <c r="E106" s="33"/>
    </row>
    <row r="107" spans="4:5" x14ac:dyDescent="0.2">
      <c r="D107" s="33"/>
      <c r="E107" s="33"/>
    </row>
    <row r="108" spans="4:5" x14ac:dyDescent="0.2">
      <c r="D108" s="33"/>
      <c r="E108" s="33"/>
    </row>
    <row r="109" spans="4:5" x14ac:dyDescent="0.2">
      <c r="D109" s="33"/>
      <c r="E109" s="33"/>
    </row>
    <row r="110" spans="4:5" x14ac:dyDescent="0.2">
      <c r="D110" s="33"/>
      <c r="E110" s="33"/>
    </row>
    <row r="111" spans="4:5" x14ac:dyDescent="0.2">
      <c r="D111" s="33"/>
      <c r="E111" s="33"/>
    </row>
    <row r="112" spans="4:5" x14ac:dyDescent="0.2">
      <c r="D112" s="33"/>
      <c r="E112" s="33"/>
    </row>
  </sheetData>
  <mergeCells count="6">
    <mergeCell ref="A42:E42"/>
    <mergeCell ref="A1:E1"/>
    <mergeCell ref="B2:C2"/>
    <mergeCell ref="D2:E2"/>
    <mergeCell ref="A40:E40"/>
    <mergeCell ref="A41:E41"/>
  </mergeCells>
  <phoneticPr fontId="4"/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showGridLines="0" view="pageBreakPreview" zoomScaleNormal="100" zoomScaleSheetLayoutView="100" workbookViewId="0">
      <selection sqref="A1:F1"/>
    </sheetView>
  </sheetViews>
  <sheetFormatPr defaultColWidth="9" defaultRowHeight="17.399999999999999" x14ac:dyDescent="0.2"/>
  <cols>
    <col min="1" max="1" width="11.21875" style="281" bestFit="1" customWidth="1"/>
    <col min="2" max="2" width="10.109375" style="281" customWidth="1"/>
    <col min="3" max="3" width="10.6640625" style="281" customWidth="1"/>
    <col min="4" max="5" width="10.6640625" style="2" customWidth="1"/>
    <col min="6" max="6" width="10.6640625" style="281" customWidth="1"/>
    <col min="7" max="7" width="10.6640625" style="1" customWidth="1"/>
    <col min="8" max="8" width="10.6640625" style="281" customWidth="1"/>
    <col min="9" max="13" width="9" style="22"/>
    <col min="14" max="14" width="19.6640625" style="22" customWidth="1"/>
    <col min="15" max="16384" width="9" style="22"/>
  </cols>
  <sheetData>
    <row r="1" spans="1:14" ht="18" thickBot="1" x14ac:dyDescent="0.25">
      <c r="A1" s="348" t="s">
        <v>120</v>
      </c>
      <c r="B1" s="339"/>
      <c r="C1" s="339"/>
      <c r="D1" s="339"/>
      <c r="E1" s="339"/>
      <c r="F1" s="339"/>
      <c r="G1" s="282"/>
      <c r="H1" s="25" t="s">
        <v>115</v>
      </c>
    </row>
    <row r="2" spans="1:14" x14ac:dyDescent="0.2">
      <c r="A2" s="349" t="s">
        <v>95</v>
      </c>
      <c r="B2" s="350"/>
      <c r="C2" s="353" t="s">
        <v>106</v>
      </c>
      <c r="D2" s="354"/>
      <c r="E2" s="355"/>
      <c r="F2" s="353" t="s">
        <v>80</v>
      </c>
      <c r="G2" s="354"/>
      <c r="H2" s="355"/>
    </row>
    <row r="3" spans="1:14" ht="18" thickBot="1" x14ac:dyDescent="0.25">
      <c r="A3" s="351"/>
      <c r="B3" s="352"/>
      <c r="C3" s="71" t="s">
        <v>105</v>
      </c>
      <c r="D3" s="72" t="s">
        <v>111</v>
      </c>
      <c r="E3" s="203" t="s">
        <v>125</v>
      </c>
      <c r="F3" s="71" t="s">
        <v>105</v>
      </c>
      <c r="G3" s="72" t="s">
        <v>111</v>
      </c>
      <c r="H3" s="203" t="s">
        <v>125</v>
      </c>
    </row>
    <row r="4" spans="1:14" ht="18" thickBot="1" x14ac:dyDescent="0.25">
      <c r="A4" s="356" t="s">
        <v>101</v>
      </c>
      <c r="B4" s="357"/>
      <c r="C4" s="93">
        <f t="shared" ref="C4:H4" si="0">C5+C6</f>
        <v>403104</v>
      </c>
      <c r="D4" s="94">
        <f t="shared" si="0"/>
        <v>415169</v>
      </c>
      <c r="E4" s="95">
        <f t="shared" si="0"/>
        <v>428868</v>
      </c>
      <c r="F4" s="96">
        <f t="shared" si="0"/>
        <v>554912661399</v>
      </c>
      <c r="G4" s="97">
        <f t="shared" si="0"/>
        <v>576964853425</v>
      </c>
      <c r="H4" s="98">
        <f t="shared" si="0"/>
        <v>597466914640</v>
      </c>
    </row>
    <row r="5" spans="1:14" ht="18" thickTop="1" x14ac:dyDescent="0.2">
      <c r="A5" s="346" t="s">
        <v>100</v>
      </c>
      <c r="B5" s="99" t="s">
        <v>116</v>
      </c>
      <c r="C5" s="100">
        <f t="shared" ref="C5:H5" si="1">C7+C8+C10+C11+C12+C13+C15+C16+C17+C18+C19+C22+C23+C25+C26+C27+C30+C36+C9</f>
        <v>388541</v>
      </c>
      <c r="D5" s="101">
        <f t="shared" si="1"/>
        <v>400259</v>
      </c>
      <c r="E5" s="102">
        <f t="shared" si="1"/>
        <v>413477</v>
      </c>
      <c r="F5" s="103">
        <f t="shared" si="1"/>
        <v>534745754862</v>
      </c>
      <c r="G5" s="104">
        <f t="shared" si="1"/>
        <v>555968637044</v>
      </c>
      <c r="H5" s="105">
        <f t="shared" si="1"/>
        <v>575755695689</v>
      </c>
    </row>
    <row r="6" spans="1:14" ht="18" thickBot="1" x14ac:dyDescent="0.25">
      <c r="A6" s="347"/>
      <c r="B6" s="106" t="s">
        <v>107</v>
      </c>
      <c r="C6" s="107">
        <f t="shared" ref="C6:H6" si="2">C14+C20+C21+C24+C28+C29+C31+C32+C33+C34+C35+C37+C38+C39</f>
        <v>14563</v>
      </c>
      <c r="D6" s="108">
        <f t="shared" si="2"/>
        <v>14910</v>
      </c>
      <c r="E6" s="109">
        <f t="shared" si="2"/>
        <v>15391</v>
      </c>
      <c r="F6" s="110">
        <f t="shared" si="2"/>
        <v>20166906537</v>
      </c>
      <c r="G6" s="111">
        <f t="shared" si="2"/>
        <v>20996216381</v>
      </c>
      <c r="H6" s="112">
        <f t="shared" si="2"/>
        <v>21711218951</v>
      </c>
      <c r="J6" s="174"/>
      <c r="K6" s="174"/>
      <c r="N6" s="175"/>
    </row>
    <row r="7" spans="1:14" ht="18" thickTop="1" x14ac:dyDescent="0.2">
      <c r="A7" s="342"/>
      <c r="B7" s="73" t="s">
        <v>45</v>
      </c>
      <c r="C7" s="265">
        <v>166759</v>
      </c>
      <c r="D7" s="150">
        <v>171198</v>
      </c>
      <c r="E7" s="192">
        <v>176613</v>
      </c>
      <c r="F7" s="272">
        <v>236868205877</v>
      </c>
      <c r="G7" s="157">
        <v>245161483077</v>
      </c>
      <c r="H7" s="193">
        <v>254056937351</v>
      </c>
      <c r="J7" s="174"/>
      <c r="K7" s="174"/>
      <c r="N7" s="175"/>
    </row>
    <row r="8" spans="1:14" x14ac:dyDescent="0.2">
      <c r="A8" s="342"/>
      <c r="B8" s="74" t="s">
        <v>44</v>
      </c>
      <c r="C8" s="266">
        <v>56585</v>
      </c>
      <c r="D8" s="151">
        <v>58314</v>
      </c>
      <c r="E8" s="194">
        <v>60287</v>
      </c>
      <c r="F8" s="273">
        <v>78502110144</v>
      </c>
      <c r="G8" s="274">
        <v>81954427533</v>
      </c>
      <c r="H8" s="195">
        <v>84889807756</v>
      </c>
      <c r="J8" s="174"/>
      <c r="K8" s="174"/>
      <c r="N8" s="175"/>
    </row>
    <row r="9" spans="1:14" x14ac:dyDescent="0.2">
      <c r="A9" s="343"/>
      <c r="B9" s="75" t="s">
        <v>36</v>
      </c>
      <c r="C9" s="267">
        <v>31307</v>
      </c>
      <c r="D9" s="152">
        <v>32481</v>
      </c>
      <c r="E9" s="196">
        <v>33826</v>
      </c>
      <c r="F9" s="275">
        <v>41490512282</v>
      </c>
      <c r="G9" s="274">
        <v>43227873742</v>
      </c>
      <c r="H9" s="195">
        <v>44441018768</v>
      </c>
      <c r="J9" s="174"/>
      <c r="K9" s="174"/>
      <c r="N9" s="175"/>
    </row>
    <row r="10" spans="1:14" x14ac:dyDescent="0.2">
      <c r="A10" s="344" t="s">
        <v>71</v>
      </c>
      <c r="B10" s="76" t="s">
        <v>43</v>
      </c>
      <c r="C10" s="268">
        <v>22558</v>
      </c>
      <c r="D10" s="153">
        <v>23132</v>
      </c>
      <c r="E10" s="197">
        <v>23363</v>
      </c>
      <c r="F10" s="276">
        <v>30108971337</v>
      </c>
      <c r="G10" s="158">
        <v>31170030706</v>
      </c>
      <c r="H10" s="283">
        <v>31782412735</v>
      </c>
      <c r="J10" s="174"/>
      <c r="K10" s="174"/>
      <c r="N10" s="175"/>
    </row>
    <row r="11" spans="1:14" x14ac:dyDescent="0.2">
      <c r="A11" s="344"/>
      <c r="B11" s="77" t="s">
        <v>41</v>
      </c>
      <c r="C11" s="269">
        <v>10828</v>
      </c>
      <c r="D11" s="154">
        <v>10924</v>
      </c>
      <c r="E11" s="198">
        <v>11146</v>
      </c>
      <c r="F11" s="277">
        <v>14154409648</v>
      </c>
      <c r="G11" s="159">
        <v>14564591812</v>
      </c>
      <c r="H11" s="284">
        <v>14993409604</v>
      </c>
      <c r="J11" s="174"/>
      <c r="K11" s="174"/>
      <c r="N11" s="175"/>
    </row>
    <row r="12" spans="1:14" x14ac:dyDescent="0.2">
      <c r="A12" s="344"/>
      <c r="B12" s="77" t="s">
        <v>37</v>
      </c>
      <c r="C12" s="269">
        <v>3940</v>
      </c>
      <c r="D12" s="154">
        <v>3956</v>
      </c>
      <c r="E12" s="198">
        <v>4094</v>
      </c>
      <c r="F12" s="277">
        <v>4972994763</v>
      </c>
      <c r="G12" s="159">
        <v>5156411648</v>
      </c>
      <c r="H12" s="284">
        <v>5297828831</v>
      </c>
      <c r="J12" s="174"/>
      <c r="K12" s="174"/>
      <c r="N12" s="175"/>
    </row>
    <row r="13" spans="1:14" x14ac:dyDescent="0.2">
      <c r="A13" s="344"/>
      <c r="B13" s="77" t="s">
        <v>35</v>
      </c>
      <c r="C13" s="269">
        <v>3064</v>
      </c>
      <c r="D13" s="154">
        <v>3190</v>
      </c>
      <c r="E13" s="198">
        <v>3252</v>
      </c>
      <c r="F13" s="277">
        <v>4363884004</v>
      </c>
      <c r="G13" s="159">
        <v>4458052243</v>
      </c>
      <c r="H13" s="284">
        <v>4656023367</v>
      </c>
      <c r="J13" s="174"/>
      <c r="K13" s="174"/>
      <c r="N13" s="175"/>
    </row>
    <row r="14" spans="1:14" x14ac:dyDescent="0.2">
      <c r="A14" s="344"/>
      <c r="B14" s="78" t="s">
        <v>26</v>
      </c>
      <c r="C14" s="270">
        <v>1745</v>
      </c>
      <c r="D14" s="155">
        <v>1820</v>
      </c>
      <c r="E14" s="199">
        <v>1833</v>
      </c>
      <c r="F14" s="278">
        <v>2341347991</v>
      </c>
      <c r="G14" s="160">
        <v>2421147846</v>
      </c>
      <c r="H14" s="285">
        <v>2476347587</v>
      </c>
      <c r="J14" s="174"/>
      <c r="K14" s="174"/>
      <c r="N14" s="175"/>
    </row>
    <row r="15" spans="1:14" x14ac:dyDescent="0.2">
      <c r="A15" s="344" t="s">
        <v>81</v>
      </c>
      <c r="B15" s="76" t="s">
        <v>33</v>
      </c>
      <c r="C15" s="268">
        <v>7957</v>
      </c>
      <c r="D15" s="153">
        <v>7825</v>
      </c>
      <c r="E15" s="197">
        <v>8550</v>
      </c>
      <c r="F15" s="276">
        <v>11117054521</v>
      </c>
      <c r="G15" s="158">
        <v>11658008371</v>
      </c>
      <c r="H15" s="283">
        <v>12361525352</v>
      </c>
      <c r="J15" s="174"/>
      <c r="K15" s="174"/>
      <c r="N15" s="175"/>
    </row>
    <row r="16" spans="1:14" x14ac:dyDescent="0.2">
      <c r="A16" s="344"/>
      <c r="B16" s="77" t="s">
        <v>32</v>
      </c>
      <c r="C16" s="269">
        <v>10015</v>
      </c>
      <c r="D16" s="154">
        <v>10139</v>
      </c>
      <c r="E16" s="198">
        <v>10489</v>
      </c>
      <c r="F16" s="277">
        <v>12681543766</v>
      </c>
      <c r="G16" s="159">
        <v>13374715011</v>
      </c>
      <c r="H16" s="284">
        <v>13948027263</v>
      </c>
      <c r="J16" s="174"/>
      <c r="K16" s="174"/>
      <c r="N16" s="175"/>
    </row>
    <row r="17" spans="1:14" x14ac:dyDescent="0.2">
      <c r="A17" s="344"/>
      <c r="B17" s="77" t="s">
        <v>30</v>
      </c>
      <c r="C17" s="269">
        <v>4671</v>
      </c>
      <c r="D17" s="154">
        <v>4979</v>
      </c>
      <c r="E17" s="198">
        <v>5338</v>
      </c>
      <c r="F17" s="277">
        <v>5966066384</v>
      </c>
      <c r="G17" s="159">
        <v>6218678245</v>
      </c>
      <c r="H17" s="284">
        <v>6560852874</v>
      </c>
      <c r="J17" s="174"/>
      <c r="K17" s="174"/>
      <c r="N17" s="175"/>
    </row>
    <row r="18" spans="1:14" x14ac:dyDescent="0.2">
      <c r="A18" s="344"/>
      <c r="B18" s="77" t="s">
        <v>29</v>
      </c>
      <c r="C18" s="269">
        <v>5157</v>
      </c>
      <c r="D18" s="154">
        <v>5403</v>
      </c>
      <c r="E18" s="198">
        <v>5663</v>
      </c>
      <c r="F18" s="277">
        <v>6915390897</v>
      </c>
      <c r="G18" s="159">
        <v>7127305231</v>
      </c>
      <c r="H18" s="284">
        <v>7415898623</v>
      </c>
      <c r="J18" s="174"/>
      <c r="K18" s="174"/>
      <c r="N18" s="175"/>
    </row>
    <row r="19" spans="1:14" x14ac:dyDescent="0.2">
      <c r="A19" s="344"/>
      <c r="B19" s="77" t="s">
        <v>27</v>
      </c>
      <c r="C19" s="269">
        <v>3232</v>
      </c>
      <c r="D19" s="154">
        <v>3479</v>
      </c>
      <c r="E19" s="198">
        <v>3682</v>
      </c>
      <c r="F19" s="277">
        <v>4260715047</v>
      </c>
      <c r="G19" s="159">
        <v>4487711952</v>
      </c>
      <c r="H19" s="284">
        <v>4795501843</v>
      </c>
      <c r="J19" s="174"/>
      <c r="K19" s="174"/>
      <c r="N19" s="175"/>
    </row>
    <row r="20" spans="1:14" x14ac:dyDescent="0.2">
      <c r="A20" s="344"/>
      <c r="B20" s="77" t="s">
        <v>15</v>
      </c>
      <c r="C20" s="269">
        <v>1674</v>
      </c>
      <c r="D20" s="154">
        <v>1699</v>
      </c>
      <c r="E20" s="198">
        <v>1796</v>
      </c>
      <c r="F20" s="277">
        <v>2380334520</v>
      </c>
      <c r="G20" s="159">
        <v>2535749162</v>
      </c>
      <c r="H20" s="284">
        <v>2683445085</v>
      </c>
      <c r="J20" s="174"/>
      <c r="K20" s="174"/>
      <c r="N20" s="175"/>
    </row>
    <row r="21" spans="1:14" x14ac:dyDescent="0.2">
      <c r="A21" s="344"/>
      <c r="B21" s="78" t="s">
        <v>14</v>
      </c>
      <c r="C21" s="270">
        <v>153</v>
      </c>
      <c r="D21" s="155">
        <v>155</v>
      </c>
      <c r="E21" s="199">
        <v>152</v>
      </c>
      <c r="F21" s="278">
        <v>246452599</v>
      </c>
      <c r="G21" s="160">
        <v>263990679</v>
      </c>
      <c r="H21" s="285">
        <v>257748389</v>
      </c>
      <c r="J21" s="174"/>
      <c r="K21" s="174"/>
      <c r="N21" s="175"/>
    </row>
    <row r="22" spans="1:14" x14ac:dyDescent="0.2">
      <c r="A22" s="344" t="s">
        <v>70</v>
      </c>
      <c r="B22" s="76" t="s">
        <v>40</v>
      </c>
      <c r="C22" s="268">
        <v>19040</v>
      </c>
      <c r="D22" s="153">
        <v>20009</v>
      </c>
      <c r="E22" s="197">
        <v>20617</v>
      </c>
      <c r="F22" s="276">
        <v>23501978208</v>
      </c>
      <c r="G22" s="158">
        <v>24571962099</v>
      </c>
      <c r="H22" s="283">
        <v>25274467376</v>
      </c>
      <c r="J22" s="174"/>
      <c r="K22" s="174"/>
      <c r="N22" s="175"/>
    </row>
    <row r="23" spans="1:14" x14ac:dyDescent="0.2">
      <c r="A23" s="344"/>
      <c r="B23" s="77" t="s">
        <v>38</v>
      </c>
      <c r="C23" s="269">
        <v>9979</v>
      </c>
      <c r="D23" s="154">
        <v>10483</v>
      </c>
      <c r="E23" s="198">
        <v>11055</v>
      </c>
      <c r="F23" s="277">
        <v>12547425856</v>
      </c>
      <c r="G23" s="159">
        <v>13160285682</v>
      </c>
      <c r="H23" s="284">
        <v>13704289237</v>
      </c>
      <c r="J23" s="174"/>
      <c r="K23" s="174"/>
      <c r="N23" s="175"/>
    </row>
    <row r="24" spans="1:14" x14ac:dyDescent="0.2">
      <c r="A24" s="344"/>
      <c r="B24" s="78" t="s">
        <v>25</v>
      </c>
      <c r="C24" s="270">
        <v>1897</v>
      </c>
      <c r="D24" s="155">
        <v>1948</v>
      </c>
      <c r="E24" s="199">
        <v>2034</v>
      </c>
      <c r="F24" s="278">
        <v>2484089377</v>
      </c>
      <c r="G24" s="160">
        <v>2550390800</v>
      </c>
      <c r="H24" s="285">
        <v>2713521401</v>
      </c>
      <c r="J24" s="174"/>
      <c r="K24" s="174"/>
      <c r="N24" s="175"/>
    </row>
    <row r="25" spans="1:14" x14ac:dyDescent="0.2">
      <c r="A25" s="344" t="s">
        <v>69</v>
      </c>
      <c r="B25" s="76" t="s">
        <v>42</v>
      </c>
      <c r="C25" s="268">
        <v>11290</v>
      </c>
      <c r="D25" s="153">
        <v>11699</v>
      </c>
      <c r="E25" s="197">
        <v>11971</v>
      </c>
      <c r="F25" s="276">
        <v>15725638499</v>
      </c>
      <c r="G25" s="158">
        <v>16738439856</v>
      </c>
      <c r="H25" s="283">
        <v>17418492039</v>
      </c>
      <c r="J25" s="174"/>
      <c r="K25" s="174"/>
      <c r="N25" s="175"/>
    </row>
    <row r="26" spans="1:14" x14ac:dyDescent="0.2">
      <c r="A26" s="344"/>
      <c r="B26" s="77" t="s">
        <v>34</v>
      </c>
      <c r="C26" s="269">
        <v>6650</v>
      </c>
      <c r="D26" s="154">
        <v>6953</v>
      </c>
      <c r="E26" s="198">
        <v>7128</v>
      </c>
      <c r="F26" s="277">
        <v>10152905448</v>
      </c>
      <c r="G26" s="159">
        <v>10622432505</v>
      </c>
      <c r="H26" s="284">
        <v>10896606930</v>
      </c>
      <c r="J26" s="174"/>
      <c r="K26" s="174"/>
      <c r="N26" s="175"/>
    </row>
    <row r="27" spans="1:14" x14ac:dyDescent="0.2">
      <c r="A27" s="344"/>
      <c r="B27" s="77" t="s">
        <v>31</v>
      </c>
      <c r="C27" s="269">
        <v>4018</v>
      </c>
      <c r="D27" s="154">
        <v>4153</v>
      </c>
      <c r="E27" s="198">
        <v>4286</v>
      </c>
      <c r="F27" s="277">
        <v>5598757063</v>
      </c>
      <c r="G27" s="159">
        <v>5926441722</v>
      </c>
      <c r="H27" s="284">
        <v>6182042271</v>
      </c>
      <c r="J27" s="174"/>
      <c r="K27" s="174"/>
      <c r="N27" s="175"/>
    </row>
    <row r="28" spans="1:14" x14ac:dyDescent="0.2">
      <c r="A28" s="344"/>
      <c r="B28" s="77" t="s">
        <v>24</v>
      </c>
      <c r="C28" s="269">
        <v>1776</v>
      </c>
      <c r="D28" s="154">
        <v>1766</v>
      </c>
      <c r="E28" s="198">
        <v>1857</v>
      </c>
      <c r="F28" s="277">
        <v>2344990037</v>
      </c>
      <c r="G28" s="159">
        <v>2401101384</v>
      </c>
      <c r="H28" s="284">
        <v>2478225768</v>
      </c>
      <c r="J28" s="174"/>
      <c r="K28" s="174"/>
      <c r="N28" s="175"/>
    </row>
    <row r="29" spans="1:14" x14ac:dyDescent="0.2">
      <c r="A29" s="344"/>
      <c r="B29" s="78" t="s">
        <v>23</v>
      </c>
      <c r="C29" s="270">
        <v>1505</v>
      </c>
      <c r="D29" s="155">
        <v>1560</v>
      </c>
      <c r="E29" s="199">
        <v>1680</v>
      </c>
      <c r="F29" s="278">
        <v>2129569454</v>
      </c>
      <c r="G29" s="160">
        <v>2168406618</v>
      </c>
      <c r="H29" s="285">
        <v>2225610967</v>
      </c>
      <c r="J29" s="174"/>
      <c r="K29" s="174"/>
      <c r="N29" s="175"/>
    </row>
    <row r="30" spans="1:14" x14ac:dyDescent="0.2">
      <c r="A30" s="344" t="s">
        <v>82</v>
      </c>
      <c r="B30" s="76" t="s">
        <v>28</v>
      </c>
      <c r="C30" s="268">
        <v>2032</v>
      </c>
      <c r="D30" s="153">
        <v>2109</v>
      </c>
      <c r="E30" s="197">
        <v>2197</v>
      </c>
      <c r="F30" s="276">
        <v>2746288498</v>
      </c>
      <c r="G30" s="158">
        <v>2841044647</v>
      </c>
      <c r="H30" s="283">
        <v>2957809631</v>
      </c>
      <c r="J30" s="174"/>
      <c r="K30" s="174"/>
      <c r="N30" s="175"/>
    </row>
    <row r="31" spans="1:14" x14ac:dyDescent="0.2">
      <c r="A31" s="344"/>
      <c r="B31" s="77" t="s">
        <v>22</v>
      </c>
      <c r="C31" s="269">
        <v>457</v>
      </c>
      <c r="D31" s="154">
        <v>458</v>
      </c>
      <c r="E31" s="198">
        <v>459</v>
      </c>
      <c r="F31" s="277">
        <v>664212340</v>
      </c>
      <c r="G31" s="159">
        <v>690763322</v>
      </c>
      <c r="H31" s="284">
        <v>682368025</v>
      </c>
      <c r="J31" s="174"/>
      <c r="K31" s="174"/>
      <c r="N31" s="175"/>
    </row>
    <row r="32" spans="1:14" x14ac:dyDescent="0.2">
      <c r="A32" s="344"/>
      <c r="B32" s="77" t="s">
        <v>21</v>
      </c>
      <c r="C32" s="269">
        <v>643</v>
      </c>
      <c r="D32" s="154">
        <v>659</v>
      </c>
      <c r="E32" s="198">
        <v>646</v>
      </c>
      <c r="F32" s="277">
        <v>888744691</v>
      </c>
      <c r="G32" s="159">
        <v>955080996</v>
      </c>
      <c r="H32" s="284">
        <v>958583289</v>
      </c>
      <c r="J32" s="174"/>
      <c r="K32" s="174"/>
      <c r="N32" s="175"/>
    </row>
    <row r="33" spans="1:14" x14ac:dyDescent="0.2">
      <c r="A33" s="344"/>
      <c r="B33" s="77" t="s">
        <v>20</v>
      </c>
      <c r="C33" s="269">
        <v>583</v>
      </c>
      <c r="D33" s="154">
        <v>573</v>
      </c>
      <c r="E33" s="198">
        <v>598</v>
      </c>
      <c r="F33" s="277">
        <v>852867041</v>
      </c>
      <c r="G33" s="159">
        <v>864939993</v>
      </c>
      <c r="H33" s="284">
        <v>883054885</v>
      </c>
      <c r="J33" s="174"/>
      <c r="K33" s="174"/>
      <c r="N33" s="175"/>
    </row>
    <row r="34" spans="1:14" x14ac:dyDescent="0.2">
      <c r="A34" s="344"/>
      <c r="B34" s="77" t="s">
        <v>19</v>
      </c>
      <c r="C34" s="269">
        <v>714</v>
      </c>
      <c r="D34" s="154">
        <v>719</v>
      </c>
      <c r="E34" s="198">
        <v>751</v>
      </c>
      <c r="F34" s="277">
        <v>1012464370</v>
      </c>
      <c r="G34" s="159">
        <v>1004579976</v>
      </c>
      <c r="H34" s="284">
        <v>992368212</v>
      </c>
      <c r="J34" s="174"/>
      <c r="K34" s="174"/>
      <c r="N34" s="175"/>
    </row>
    <row r="35" spans="1:14" x14ac:dyDescent="0.2">
      <c r="A35" s="344"/>
      <c r="B35" s="77" t="s">
        <v>117</v>
      </c>
      <c r="C35" s="269">
        <v>667</v>
      </c>
      <c r="D35" s="154">
        <v>726</v>
      </c>
      <c r="E35" s="198">
        <v>748</v>
      </c>
      <c r="F35" s="277">
        <v>898281298</v>
      </c>
      <c r="G35" s="159">
        <v>975252520</v>
      </c>
      <c r="H35" s="284">
        <v>1037931387</v>
      </c>
      <c r="J35" s="174"/>
      <c r="K35" s="174"/>
      <c r="N35" s="175"/>
    </row>
    <row r="36" spans="1:14" x14ac:dyDescent="0.2">
      <c r="A36" s="344"/>
      <c r="B36" s="77" t="s">
        <v>39</v>
      </c>
      <c r="C36" s="269">
        <v>9459</v>
      </c>
      <c r="D36" s="154">
        <v>9833</v>
      </c>
      <c r="E36" s="198">
        <v>9920</v>
      </c>
      <c r="F36" s="277">
        <v>13070902620</v>
      </c>
      <c r="G36" s="159">
        <v>13548740962</v>
      </c>
      <c r="H36" s="284">
        <v>14122743838</v>
      </c>
      <c r="J36" s="174"/>
      <c r="K36" s="174"/>
      <c r="N36" s="175"/>
    </row>
    <row r="37" spans="1:14" x14ac:dyDescent="0.2">
      <c r="A37" s="344"/>
      <c r="B37" s="77" t="s">
        <v>18</v>
      </c>
      <c r="C37" s="269">
        <v>680</v>
      </c>
      <c r="D37" s="154">
        <v>697</v>
      </c>
      <c r="E37" s="198">
        <v>690</v>
      </c>
      <c r="F37" s="277">
        <v>1029195959</v>
      </c>
      <c r="G37" s="159">
        <v>1061413251</v>
      </c>
      <c r="H37" s="284">
        <v>1124594414</v>
      </c>
      <c r="J37" s="174"/>
      <c r="K37" s="174"/>
      <c r="N37" s="175"/>
    </row>
    <row r="38" spans="1:14" x14ac:dyDescent="0.2">
      <c r="A38" s="344"/>
      <c r="B38" s="77" t="s">
        <v>17</v>
      </c>
      <c r="C38" s="269">
        <v>489</v>
      </c>
      <c r="D38" s="154">
        <v>499</v>
      </c>
      <c r="E38" s="198">
        <v>505</v>
      </c>
      <c r="F38" s="277">
        <v>727396177</v>
      </c>
      <c r="G38" s="159">
        <v>742822398</v>
      </c>
      <c r="H38" s="284">
        <v>772807225</v>
      </c>
      <c r="J38" s="174"/>
      <c r="K38" s="174"/>
      <c r="N38" s="175"/>
    </row>
    <row r="39" spans="1:14" ht="18" thickBot="1" x14ac:dyDescent="0.25">
      <c r="A39" s="345"/>
      <c r="B39" s="79" t="s">
        <v>16</v>
      </c>
      <c r="C39" s="271">
        <v>1580</v>
      </c>
      <c r="D39" s="156">
        <v>1631</v>
      </c>
      <c r="E39" s="200">
        <v>1642</v>
      </c>
      <c r="F39" s="279">
        <v>2166960683</v>
      </c>
      <c r="G39" s="274">
        <v>2360577436</v>
      </c>
      <c r="H39" s="286">
        <v>2424612317</v>
      </c>
      <c r="J39" s="174"/>
      <c r="K39" s="174"/>
      <c r="N39" s="175"/>
    </row>
    <row r="40" spans="1:14" x14ac:dyDescent="0.2">
      <c r="A40" s="340" t="s">
        <v>68</v>
      </c>
      <c r="B40" s="340"/>
      <c r="C40" s="340"/>
      <c r="D40" s="340"/>
      <c r="E40" s="340"/>
      <c r="F40" s="340"/>
      <c r="G40" s="340"/>
      <c r="H40" s="340"/>
    </row>
    <row r="41" spans="1:14" x14ac:dyDescent="0.2">
      <c r="A41" s="341" t="s">
        <v>133</v>
      </c>
      <c r="B41" s="341"/>
      <c r="C41" s="341"/>
      <c r="D41" s="341"/>
      <c r="E41" s="341"/>
      <c r="F41" s="341"/>
      <c r="G41" s="341"/>
      <c r="H41" s="341"/>
    </row>
    <row r="42" spans="1:14" x14ac:dyDescent="0.2">
      <c r="A42" s="332" t="s">
        <v>99</v>
      </c>
      <c r="B42" s="332"/>
      <c r="C42" s="332"/>
      <c r="D42" s="332"/>
      <c r="E42" s="332"/>
      <c r="F42" s="332"/>
      <c r="G42" s="332"/>
      <c r="H42" s="332"/>
    </row>
  </sheetData>
  <mergeCells count="15">
    <mergeCell ref="A5:A6"/>
    <mergeCell ref="A1:F1"/>
    <mergeCell ref="A2:B3"/>
    <mergeCell ref="C2:E2"/>
    <mergeCell ref="F2:H2"/>
    <mergeCell ref="A4:B4"/>
    <mergeCell ref="A40:H40"/>
    <mergeCell ref="A41:H41"/>
    <mergeCell ref="A42:H42"/>
    <mergeCell ref="A7:A9"/>
    <mergeCell ref="A10:A14"/>
    <mergeCell ref="A15:A21"/>
    <mergeCell ref="A22:A24"/>
    <mergeCell ref="A25:A29"/>
    <mergeCell ref="A30:A39"/>
  </mergeCells>
  <phoneticPr fontId="4"/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9国民健康保険等　目次</vt:lpstr>
      <vt:lpstr>9-1</vt:lpstr>
      <vt:lpstr>9-2</vt:lpstr>
      <vt:lpstr>9-3 </vt:lpstr>
      <vt:lpstr>9-4</vt:lpstr>
      <vt:lpstr>9-5</vt:lpstr>
      <vt:lpstr>9-6</vt:lpstr>
      <vt:lpstr>'9-1'!Print_Area</vt:lpstr>
      <vt:lpstr>'9-2'!Print_Area</vt:lpstr>
      <vt:lpstr>'9-3 '!Print_Area</vt:lpstr>
      <vt:lpstr>'9-4'!Print_Area</vt:lpstr>
      <vt:lpstr>'9-5'!Print_Area</vt:lpstr>
      <vt:lpstr>'9-6'!Print_Area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2023-04-18T02:35:35Z</dcterms:modified>
</cp:coreProperties>
</file>