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9_箱根町★\"/>
    </mc:Choice>
  </mc:AlternateContent>
  <workbookProtection workbookAlgorithmName="SHA-512" workbookHashValue="h01OIC8OB0u3XZvBIyyvQgO6gNJW/BzZkAhhyPyKWCSc+kDGenUQCbPCTXfeYMWrr7RfJdH04d23efaa3L0F8w==" workbookSaltValue="nWhp55yyZjddXh/0DOFOMA==" workbookSpinCount="100000" lockStructure="1"/>
  <bookViews>
    <workbookView xWindow="-120" yWindow="-120" windowWidth="21840" windowHeight="1314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<sst xmlns="http://schemas.openxmlformats.org/spreadsheetml/2006/main" count="275" uniqueCount="116">
  <si>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</si>
  <si>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</si>
  <si>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</si>
  <si>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</si>
  <si>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</si>
  <si>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</si>
  <si>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</si>
  <si>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</si>
  <si>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</si>
  <si>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</si>
  <si>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</si>
  <si>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</si>
  <si>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</si>
  <si>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</si>
  <si>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</si>
  <si>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</si>
  <si>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</si>
  <si>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</si>
  <si>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</si>
  <si>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</si>
  <si>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</si>
  <si>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</si>
  <si>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</si>
  <si>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</si>
  <si>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</si>
  <si>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</si>
  <si>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</si>
  <si>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</si>
  <si>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</si>
  <si>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</si>
  <si>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</si>
  <si>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</si>
  <si>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</si>
  <si>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</si>
  <si>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</si>
  <si>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</si>
  <si>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</si>
  <si>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</si>
  <si>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</si>
  <si>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</si>
  <si>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</si>
  <si>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</si>
  <si>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</si>
  <si>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</si>
  <si>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</si>
  <si>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</si>
  <si>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</si>
  <si>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</si>
  <si>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</si>
  <si>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</si>
  <si>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</si>
  <si>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</si>
  <si>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</si>
  <si>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</si>
  <si>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</si>
  <si>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</si>
  <si>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</si>
  <si>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</si>
  <si>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</si>
  <si>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</si>
  <si>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</si>
  <si>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</si>
  <si>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</si>
  <si>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</si>
  <si>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</si>
  <si>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</si>
  <si>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</si>
  <si>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</si>
  <si>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</si>
  <si>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</si>
  <si>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</si>
  <si>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</si>
  <si>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</si>
  <si>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</si>
  <si>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</si>
  <si>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</si>
  <si>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</si>
  <si>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</si>
  <si>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</si>
  <si>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</si>
  <si>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</si>
  <si>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</si>
  <si>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</si>
  <si>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</si>
  <si>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</si>
  <si>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</si>
  <si>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</si>
  <si>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</si>
  <si>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</si>
  <si>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</si>
  <si>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</si>
  <si>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</si>
  <si>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</si>
  <si>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</si>
  <si>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</si>
  <si>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</si>
  <si>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</si>
  <si>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</si>
  <si>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</si>
  <si>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</si>
  <si>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</si>
  <si>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</si>
  <si>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</si>
  <si>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</si>
  <si>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</si>
  <si>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</si>
  <si>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</si>
  <si>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</si>
  <si>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</si>
  <si>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</si>
  <si>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</si>
  <si>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</si>
  <si>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</si>
  <si>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有形固定資産減価償却率については、平成30年度に地方公営企業会計に移行したため、減価償却費の累積が少なく、低い数値となっています。
　管渠老朽化率についても低い水準となっていますが、管路布設延長が100㎞を超えているため、計画的に老朽化対策を推進していく必要があります。
　管渠改善率は類似団体平均値を上回っていますが、引き続きストックマネジメント計画に基づき、改築・更新を行っていく必要があります。</t>
    <rPh sb="1" eb="7">
      <t>ユウケイコテイシサン</t>
    </rPh>
    <rPh sb="7" eb="9">
      <t>ゲンカ</t>
    </rPh>
    <rPh sb="9" eb="11">
      <t>ショウキャク</t>
    </rPh>
    <rPh sb="11" eb="12">
      <t>リツ</t>
    </rPh>
    <rPh sb="18" eb="20">
      <t>ヘイセイ</t>
    </rPh>
    <rPh sb="22" eb="24">
      <t>ネンド</t>
    </rPh>
    <rPh sb="25" eb="27">
      <t>チホウ</t>
    </rPh>
    <rPh sb="27" eb="29">
      <t>コウエイ</t>
    </rPh>
    <rPh sb="29" eb="31">
      <t>キギョウ</t>
    </rPh>
    <rPh sb="31" eb="33">
      <t>カイケイ</t>
    </rPh>
    <rPh sb="34" eb="36">
      <t>イコウ</t>
    </rPh>
    <rPh sb="41" eb="43">
      <t>ゲンカ</t>
    </rPh>
    <rPh sb="43" eb="45">
      <t>ショウキャク</t>
    </rPh>
    <rPh sb="45" eb="46">
      <t>ヒ</t>
    </rPh>
    <rPh sb="47" eb="49">
      <t>ルイセキ</t>
    </rPh>
    <rPh sb="50" eb="51">
      <t>スク</t>
    </rPh>
    <rPh sb="54" eb="55">
      <t>ヒク</t>
    </rPh>
    <rPh sb="56" eb="58">
      <t>スウチ</t>
    </rPh>
    <rPh sb="68" eb="70">
      <t>カンキョ</t>
    </rPh>
    <rPh sb="70" eb="73">
      <t>ロウキュウカ</t>
    </rPh>
    <rPh sb="73" eb="74">
      <t>リツ</t>
    </rPh>
    <rPh sb="79" eb="80">
      <t>ヒク</t>
    </rPh>
    <rPh sb="81" eb="83">
      <t>スイジュン</t>
    </rPh>
    <rPh sb="92" eb="94">
      <t>カンロ</t>
    </rPh>
    <rPh sb="94" eb="96">
      <t>フセツ</t>
    </rPh>
    <rPh sb="96" eb="98">
      <t>エンチョウ</t>
    </rPh>
    <rPh sb="104" eb="105">
      <t>コ</t>
    </rPh>
    <rPh sb="112" eb="115">
      <t>ケイカクテキ</t>
    </rPh>
    <rPh sb="116" eb="119">
      <t>ロウキュウカ</t>
    </rPh>
    <rPh sb="119" eb="121">
      <t>タイサク</t>
    </rPh>
    <rPh sb="122" eb="124">
      <t>スイシン</t>
    </rPh>
    <rPh sb="128" eb="130">
      <t>ヒツヨウ</t>
    </rPh>
    <rPh sb="138" eb="140">
      <t>カンキョ</t>
    </rPh>
    <rPh sb="140" eb="142">
      <t>カイゼン</t>
    </rPh>
    <rPh sb="142" eb="143">
      <t>リツ</t>
    </rPh>
    <rPh sb="144" eb="146">
      <t>ルイジ</t>
    </rPh>
    <rPh sb="146" eb="148">
      <t>ダンタイ</t>
    </rPh>
    <rPh sb="148" eb="151">
      <t>ヘイキンチ</t>
    </rPh>
    <rPh sb="152" eb="154">
      <t>ウワマワ</t>
    </rPh>
    <rPh sb="161" eb="162">
      <t>ヒ</t>
    </rPh>
    <rPh sb="163" eb="164">
      <t>ツヅ</t>
    </rPh>
    <rPh sb="175" eb="177">
      <t>ケイカク</t>
    </rPh>
    <rPh sb="178" eb="179">
      <t>モト</t>
    </rPh>
    <rPh sb="182" eb="184">
      <t>カイチク</t>
    </rPh>
    <rPh sb="185" eb="187">
      <t>コウシン</t>
    </rPh>
    <rPh sb="188" eb="189">
      <t>オコナ</t>
    </rPh>
    <rPh sb="193" eb="195">
      <t>ヒツヨウ</t>
    </rPh>
    <phoneticPr fontId="4"/>
  </si>
  <si>
    <t>　経常収支比率は類似団体の平均値と同等になっていますが、収益的収入への一般会計繰入金によるものであり、下水道使用料については、新型コロナウイルス感染症蔓延防止の為の外出自粛に伴う観光客減により、前年度比100,000,000円超の減となっており、台風や火山活動等の自然災害の影響を受けた令和元年度に引き続き、厳しい経営状況となっています。
　流動比率は100％未満となっており、短期的な支払能力が高くないため、高額の支出が重なる場合は、支出時期の調整等が必要となります。
　企業債残高対事業規模比率については減少傾向にあり、今後数年は企業債借入額が償還額を下回るため、減少していく見込みです。
　汚水処理原価については、地理的制約により処理場が二つあること、ポンプ場の数が多いことから高い水準となっています。
　施設利用率は50％前後で推移していますが、これは当町が観光を基幹産業としているため、将来的な観光客の増加にも対応できるよう、施設に余裕を持たせていることによります。
　水洗化率については、住民人口で算出されるため、当町に多く設置されているホテル、保養所、別荘等の数値が反映されておらず、全国平均及び類似団体平均値よりも低い水準となっています。</t>
    <rPh sb="1" eb="3">
      <t>ケイジョウ</t>
    </rPh>
    <rPh sb="3" eb="5">
      <t>シュウシ</t>
    </rPh>
    <rPh sb="5" eb="7">
      <t>ヒリツ</t>
    </rPh>
    <rPh sb="8" eb="10">
      <t>ルイジ</t>
    </rPh>
    <rPh sb="10" eb="12">
      <t>ダンタイ</t>
    </rPh>
    <rPh sb="13" eb="16">
      <t>ヘイキンチ</t>
    </rPh>
    <rPh sb="17" eb="19">
      <t>ドウトウ</t>
    </rPh>
    <rPh sb="28" eb="30">
      <t>シュウエキ</t>
    </rPh>
    <rPh sb="30" eb="31">
      <t>テキ</t>
    </rPh>
    <rPh sb="31" eb="33">
      <t>シュウニュウ</t>
    </rPh>
    <rPh sb="35" eb="37">
      <t>イッパン</t>
    </rPh>
    <rPh sb="37" eb="39">
      <t>カイケイ</t>
    </rPh>
    <rPh sb="39" eb="41">
      <t>クリイレ</t>
    </rPh>
    <rPh sb="41" eb="42">
      <t>キン</t>
    </rPh>
    <rPh sb="51" eb="54">
      <t>ゲスイドウ</t>
    </rPh>
    <rPh sb="54" eb="57">
      <t>シヨウリョウ</t>
    </rPh>
    <rPh sb="63" eb="65">
      <t>シンガタ</t>
    </rPh>
    <rPh sb="72" eb="75">
      <t>カンセンショウ</t>
    </rPh>
    <rPh sb="75" eb="77">
      <t>マンエン</t>
    </rPh>
    <rPh sb="77" eb="79">
      <t>ボウシ</t>
    </rPh>
    <rPh sb="80" eb="81">
      <t>タメ</t>
    </rPh>
    <rPh sb="82" eb="84">
      <t>ガイシュツ</t>
    </rPh>
    <rPh sb="84" eb="86">
      <t>ジシュク</t>
    </rPh>
    <rPh sb="87" eb="88">
      <t>トモナ</t>
    </rPh>
    <rPh sb="89" eb="92">
      <t>カンコウキャク</t>
    </rPh>
    <rPh sb="92" eb="93">
      <t>ゲン</t>
    </rPh>
    <rPh sb="97" eb="100">
      <t>ゼンネンド</t>
    </rPh>
    <rPh sb="100" eb="101">
      <t>ヒ</t>
    </rPh>
    <rPh sb="101" eb="113">
      <t>イチオクエン</t>
    </rPh>
    <rPh sb="113" eb="114">
      <t>チョウ</t>
    </rPh>
    <rPh sb="115" eb="116">
      <t>ゲン</t>
    </rPh>
    <rPh sb="123" eb="125">
      <t>タイフウ</t>
    </rPh>
    <rPh sb="126" eb="128">
      <t>カザン</t>
    </rPh>
    <rPh sb="128" eb="130">
      <t>カツドウ</t>
    </rPh>
    <rPh sb="130" eb="131">
      <t>トウ</t>
    </rPh>
    <rPh sb="132" eb="134">
      <t>シゼン</t>
    </rPh>
    <rPh sb="134" eb="136">
      <t>サイガイ</t>
    </rPh>
    <rPh sb="137" eb="139">
      <t>エイキョウ</t>
    </rPh>
    <rPh sb="140" eb="141">
      <t>ウ</t>
    </rPh>
    <rPh sb="143" eb="145">
      <t>レイワ</t>
    </rPh>
    <rPh sb="145" eb="147">
      <t>ガンネン</t>
    </rPh>
    <rPh sb="147" eb="148">
      <t>ド</t>
    </rPh>
    <rPh sb="149" eb="150">
      <t>ヒ</t>
    </rPh>
    <rPh sb="151" eb="152">
      <t>ツヅ</t>
    </rPh>
    <rPh sb="154" eb="155">
      <t>キビ</t>
    </rPh>
    <rPh sb="157" eb="159">
      <t>ケイエイ</t>
    </rPh>
    <rPh sb="159" eb="161">
      <t>ジョウキョウ</t>
    </rPh>
    <rPh sb="171" eb="173">
      <t>リュウドウ</t>
    </rPh>
    <rPh sb="173" eb="175">
      <t>ヒリツ</t>
    </rPh>
    <rPh sb="180" eb="182">
      <t>ミマン</t>
    </rPh>
    <rPh sb="189" eb="192">
      <t>タンキテキ</t>
    </rPh>
    <rPh sb="193" eb="195">
      <t>シハライ</t>
    </rPh>
    <rPh sb="195" eb="197">
      <t>ノウリョク</t>
    </rPh>
    <rPh sb="198" eb="199">
      <t>タカ</t>
    </rPh>
    <rPh sb="205" eb="207">
      <t>コウガク</t>
    </rPh>
    <rPh sb="208" eb="210">
      <t>シシュツ</t>
    </rPh>
    <rPh sb="211" eb="212">
      <t>カサ</t>
    </rPh>
    <rPh sb="214" eb="216">
      <t>バアイ</t>
    </rPh>
    <rPh sb="218" eb="220">
      <t>シシュツ</t>
    </rPh>
    <rPh sb="220" eb="222">
      <t>ジキ</t>
    </rPh>
    <rPh sb="223" eb="225">
      <t>チョウセイ</t>
    </rPh>
    <rPh sb="225" eb="226">
      <t>トウ</t>
    </rPh>
    <rPh sb="227" eb="229">
      <t>ヒツヨウ</t>
    </rPh>
    <rPh sb="237" eb="239">
      <t>キギョウ</t>
    </rPh>
    <rPh sb="239" eb="240">
      <t>サイ</t>
    </rPh>
    <rPh sb="240" eb="242">
      <t>ザンダカ</t>
    </rPh>
    <rPh sb="242" eb="243">
      <t>タイ</t>
    </rPh>
    <rPh sb="243" eb="245">
      <t>ジギョウ</t>
    </rPh>
    <rPh sb="245" eb="247">
      <t>キボ</t>
    </rPh>
    <rPh sb="247" eb="249">
      <t>ヒリツ</t>
    </rPh>
    <rPh sb="254" eb="256">
      <t>ゲンショウ</t>
    </rPh>
    <rPh sb="256" eb="258">
      <t>ケイコウ</t>
    </rPh>
    <rPh sb="262" eb="264">
      <t>コンゴ</t>
    </rPh>
    <rPh sb="264" eb="266">
      <t>スウネン</t>
    </rPh>
    <rPh sb="267" eb="269">
      <t>キギョウ</t>
    </rPh>
    <rPh sb="269" eb="270">
      <t>サイ</t>
    </rPh>
    <rPh sb="270" eb="272">
      <t>カリイレ</t>
    </rPh>
    <rPh sb="272" eb="273">
      <t>ガク</t>
    </rPh>
    <rPh sb="274" eb="276">
      <t>ショウカン</t>
    </rPh>
    <rPh sb="276" eb="277">
      <t>ガク</t>
    </rPh>
    <rPh sb="278" eb="280">
      <t>シタマワ</t>
    </rPh>
    <rPh sb="284" eb="286">
      <t>ゲンショウ</t>
    </rPh>
    <rPh sb="290" eb="292">
      <t>ミコミ</t>
    </rPh>
    <rPh sb="298" eb="300">
      <t>オスイ</t>
    </rPh>
    <rPh sb="300" eb="302">
      <t>ショリ</t>
    </rPh>
    <rPh sb="302" eb="304">
      <t>ゲンカ</t>
    </rPh>
    <rPh sb="310" eb="313">
      <t>チリテキ</t>
    </rPh>
    <rPh sb="313" eb="315">
      <t>セイヤク</t>
    </rPh>
    <rPh sb="318" eb="321">
      <t>ショリジョウ</t>
    </rPh>
    <rPh sb="322" eb="323">
      <t>フタ</t>
    </rPh>
    <rPh sb="332" eb="333">
      <t>ジョウ</t>
    </rPh>
    <rPh sb="334" eb="335">
      <t>カズ</t>
    </rPh>
    <rPh sb="336" eb="337">
      <t>オオ</t>
    </rPh>
    <rPh sb="342" eb="343">
      <t>タカ</t>
    </rPh>
    <rPh sb="344" eb="346">
      <t>スイジュン</t>
    </rPh>
    <rPh sb="356" eb="358">
      <t>シセツ</t>
    </rPh>
    <rPh sb="358" eb="360">
      <t>リヨウ</t>
    </rPh>
    <rPh sb="360" eb="361">
      <t>リツ</t>
    </rPh>
    <rPh sb="365" eb="367">
      <t>ゼンゴ</t>
    </rPh>
    <rPh sb="368" eb="370">
      <t>スイイ</t>
    </rPh>
    <rPh sb="380" eb="382">
      <t>トウチョウ</t>
    </rPh>
    <rPh sb="383" eb="385">
      <t>カンコウ</t>
    </rPh>
    <rPh sb="386" eb="388">
      <t>キカン</t>
    </rPh>
    <rPh sb="388" eb="390">
      <t>サンギョウ</t>
    </rPh>
    <rPh sb="398" eb="401">
      <t>ショウライテキ</t>
    </rPh>
    <rPh sb="402" eb="405">
      <t>カンコウキャク</t>
    </rPh>
    <rPh sb="406" eb="408">
      <t>ゾウカ</t>
    </rPh>
    <rPh sb="410" eb="412">
      <t>タイオウ</t>
    </rPh>
    <rPh sb="418" eb="420">
      <t>シセツ</t>
    </rPh>
    <rPh sb="421" eb="423">
      <t>ヨユウ</t>
    </rPh>
    <rPh sb="424" eb="425">
      <t>モ</t>
    </rPh>
    <rPh sb="440" eb="443">
      <t>スイセンカ</t>
    </rPh>
    <rPh sb="443" eb="444">
      <t>リツ</t>
    </rPh>
    <rPh sb="450" eb="452">
      <t>ジュウミン</t>
    </rPh>
    <rPh sb="452" eb="454">
      <t>ジンコウ</t>
    </rPh>
    <rPh sb="455" eb="457">
      <t>サンシュツ</t>
    </rPh>
    <rPh sb="463" eb="465">
      <t>トウチョウ</t>
    </rPh>
    <rPh sb="466" eb="467">
      <t>オオ</t>
    </rPh>
    <rPh sb="468" eb="470">
      <t>セッチ</t>
    </rPh>
    <rPh sb="479" eb="481">
      <t>ホヨウ</t>
    </rPh>
    <rPh sb="481" eb="482">
      <t>ジョ</t>
    </rPh>
    <rPh sb="483" eb="485">
      <t>ベッソウ</t>
    </rPh>
    <rPh sb="485" eb="486">
      <t>トウ</t>
    </rPh>
    <rPh sb="487" eb="489">
      <t>スウチ</t>
    </rPh>
    <rPh sb="490" eb="492">
      <t>ハンエイ</t>
    </rPh>
    <rPh sb="499" eb="501">
      <t>ゼンコク</t>
    </rPh>
    <rPh sb="501" eb="503">
      <t>ヘイキン</t>
    </rPh>
    <rPh sb="503" eb="504">
      <t>オヨ</t>
    </rPh>
    <rPh sb="505" eb="507">
      <t>ルイジ</t>
    </rPh>
    <rPh sb="507" eb="509">
      <t>ダンタイ</t>
    </rPh>
    <rPh sb="509" eb="512">
      <t>ヘイキンチ</t>
    </rPh>
    <rPh sb="515" eb="516">
      <t>ヒク</t>
    </rPh>
    <rPh sb="517" eb="519">
      <t>スイジュン</t>
    </rPh>
    <phoneticPr fontId="4"/>
  </si>
  <si>
    <t>　当町は観光を基幹産業としているため、観光客の動向により、使用料収入が大きく左右されます。令和３年度以降も新型コロナウイルス感染症の影響による減収が見込まれる中、施設の老朽化対策と流域下水道への加入に係る建設費等、建設改良に係る経費については、今後増額していくため、経営環境は厳しい状況が続くと予測されます。
　今後も持続可能な下水道事業経営のため、公営企業会計における財務諸表により、経営状況や資産の状況を正確に把握し、適正な使用料の水準についても検討し、経営の健全化を図っていきます。
　</t>
    <rPh sb="1" eb="3">
      <t>トウチョウ</t>
    </rPh>
    <rPh sb="4" eb="6">
      <t>カンコウ</t>
    </rPh>
    <rPh sb="7" eb="9">
      <t>キカン</t>
    </rPh>
    <rPh sb="9" eb="11">
      <t>サンギョウ</t>
    </rPh>
    <rPh sb="19" eb="22">
      <t>カンコウキャク</t>
    </rPh>
    <rPh sb="23" eb="25">
      <t>ドウコウ</t>
    </rPh>
    <rPh sb="29" eb="32">
      <t>シヨウリョウ</t>
    </rPh>
    <rPh sb="32" eb="34">
      <t>シュウニュウ</t>
    </rPh>
    <rPh sb="35" eb="36">
      <t>オオ</t>
    </rPh>
    <rPh sb="38" eb="40">
      <t>サユウ</t>
    </rPh>
    <rPh sb="45" eb="47">
      <t>レイワ</t>
    </rPh>
    <rPh sb="48" eb="50">
      <t>ネンド</t>
    </rPh>
    <rPh sb="50" eb="52">
      <t>イコウ</t>
    </rPh>
    <rPh sb="53" eb="55">
      <t>シンガタ</t>
    </rPh>
    <rPh sb="62" eb="65">
      <t>カンセンショウ</t>
    </rPh>
    <rPh sb="66" eb="68">
      <t>エイキョウ</t>
    </rPh>
    <rPh sb="71" eb="73">
      <t>ゲンシュウ</t>
    </rPh>
    <rPh sb="74" eb="76">
      <t>ミコ</t>
    </rPh>
    <rPh sb="79" eb="80">
      <t>ナカ</t>
    </rPh>
    <rPh sb="81" eb="83">
      <t>シセツ</t>
    </rPh>
    <rPh sb="84" eb="87">
      <t>ロウキュウカ</t>
    </rPh>
    <rPh sb="87" eb="89">
      <t>タイサク</t>
    </rPh>
    <rPh sb="90" eb="92">
      <t>リュウイキ</t>
    </rPh>
    <rPh sb="92" eb="95">
      <t>ゲスイドウ</t>
    </rPh>
    <rPh sb="97" eb="99">
      <t>カニュウ</t>
    </rPh>
    <rPh sb="100" eb="101">
      <t>カカ</t>
    </rPh>
    <rPh sb="102" eb="105">
      <t>ケンセツヒ</t>
    </rPh>
    <rPh sb="105" eb="106">
      <t>トウ</t>
    </rPh>
    <rPh sb="107" eb="109">
      <t>ケンセツ</t>
    </rPh>
    <rPh sb="109" eb="111">
      <t>カイリョウ</t>
    </rPh>
    <rPh sb="112" eb="113">
      <t>カカ</t>
    </rPh>
    <rPh sb="114" eb="116">
      <t>ケイヒ</t>
    </rPh>
    <rPh sb="122" eb="124">
      <t>コンゴ</t>
    </rPh>
    <rPh sb="124" eb="126">
      <t>ゾウガク</t>
    </rPh>
    <rPh sb="133" eb="135">
      <t>ケイエイ</t>
    </rPh>
    <rPh sb="135" eb="137">
      <t>カンキョウ</t>
    </rPh>
    <rPh sb="138" eb="139">
      <t>キビ</t>
    </rPh>
    <rPh sb="141" eb="143">
      <t>ジョウキョウ</t>
    </rPh>
    <rPh sb="144" eb="145">
      <t>ツヅ</t>
    </rPh>
    <rPh sb="147" eb="149">
      <t>ヨソク</t>
    </rPh>
    <rPh sb="156" eb="158">
      <t>コンゴ</t>
    </rPh>
    <rPh sb="159" eb="161">
      <t>ジゾク</t>
    </rPh>
    <rPh sb="161" eb="163">
      <t>カノウ</t>
    </rPh>
    <rPh sb="164" eb="167">
      <t>ゲスイドウ</t>
    </rPh>
    <rPh sb="167" eb="169">
      <t>ジギョウ</t>
    </rPh>
    <rPh sb="169" eb="171">
      <t>ケイエイ</t>
    </rPh>
    <rPh sb="175" eb="177">
      <t>コウエイ</t>
    </rPh>
    <rPh sb="177" eb="179">
      <t>キギョウ</t>
    </rPh>
    <rPh sb="179" eb="181">
      <t>カイケイ</t>
    </rPh>
    <rPh sb="185" eb="187">
      <t>ザイム</t>
    </rPh>
    <rPh sb="187" eb="189">
      <t>ショヒョウ</t>
    </rPh>
    <rPh sb="193" eb="195">
      <t>ケイエイ</t>
    </rPh>
    <rPh sb="195" eb="197">
      <t>ジョウキョウ</t>
    </rPh>
    <rPh sb="198" eb="200">
      <t>シサン</t>
    </rPh>
    <rPh sb="201" eb="203">
      <t>ジョウキョウ</t>
    </rPh>
    <rPh sb="204" eb="206">
      <t>セイカク</t>
    </rPh>
    <rPh sb="207" eb="209">
      <t>ハアク</t>
    </rPh>
    <rPh sb="211" eb="213">
      <t>テキセイ</t>
    </rPh>
    <rPh sb="214" eb="217">
      <t>シヨウリョウ</t>
    </rPh>
    <rPh sb="218" eb="220">
      <t>スイジュン</t>
    </rPh>
    <rPh sb="225" eb="227">
      <t>ケントウ</t>
    </rPh>
    <rPh sb="229" eb="231">
      <t>ケイエイ</t>
    </rPh>
    <rPh sb="232" eb="235">
      <t>ケンゼンカ</t>
    </rPh>
    <rPh sb="236" eb="23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</si>
</sst>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c:v>0.08</c:v>
                </c:pt>
                <c:pt idx="4">
                  <c:v>0.15</c:v>
                </c:pt>
              </c:numCache>
            </c:numRef>
          </c:val>
          <c:extLst xmlns:c16r2="http://schemas.microsoft.com/office/drawing/2015/06/chart">
            <c:ext xmlns:c16="http://schemas.microsoft.com/office/drawing/2014/chart" uri="{C3380CC4-5D6E-409C-BE32-E72D297353CC}">
              <c16:uniqueId val="{00000000-23F8-4031-AA25-D8A66737CBF7}"/>
            </c:ext>
          </c:extLst>
        </c:ser>
        <c:dLbls>
          <c:showLegendKey val="0"/>
          <c:showVal val="0"/>
          <c:showCatName val="0"/>
          <c:showSerName val="0"/>
          <c:showPercent val="0"/>
          <c:showBubbleSize val="0"/>
        </c:dLbls>
        <c:gapWidth val="150"/>
        <c:axId val="365090848"/>
        <c:axId val="36509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0.16</c:v>
                </c:pt>
                <c:pt idx="3">
                  <c:v>0.1</c:v>
                </c:pt>
                <c:pt idx="4">
                  <c:v>0.09</c:v>
                </c:pt>
              </c:numCache>
            </c:numRef>
          </c:val>
          <c:smooth val="0"/>
          <c:extLst xmlns:c16r2="http://schemas.microsoft.com/office/drawing/2015/06/chart">
            <c:ext xmlns:c16="http://schemas.microsoft.com/office/drawing/2014/chart" uri="{C3380CC4-5D6E-409C-BE32-E72D297353CC}">
              <c16:uniqueId val="{00000001-23F8-4031-AA25-D8A66737CBF7}"/>
            </c:ext>
          </c:extLst>
        </c:ser>
        <c:dLbls>
          <c:showLegendKey val="0"/>
          <c:showVal val="0"/>
          <c:showCatName val="0"/>
          <c:showSerName val="0"/>
          <c:showPercent val="0"/>
          <c:showBubbleSize val="0"/>
        </c:dLbls>
        <c:marker val="1"/>
        <c:smooth val="0"/>
        <c:axId val="365090848"/>
        <c:axId val="365092808"/>
      </c:lineChart>
      <c:dateAx>
        <c:axId val="365090848"/>
        <c:scaling>
          <c:orientation val="minMax"/>
        </c:scaling>
        <c:delete val="1"/>
        <c:axPos val="b"/>
        <c:numFmt formatCode="&quot;H&quot;yy" sourceLinked="1"/>
        <c:majorTickMark val="none"/>
        <c:minorTickMark val="none"/>
        <c:tickLblPos val="none"/>
        <c:crossAx val="365092808"/>
        <c:crosses val="autoZero"/>
        <c:auto val="1"/>
        <c:lblOffset val="100"/>
        <c:baseTimeUnit val="years"/>
      </c:dateAx>
      <c:valAx>
        <c:axId val="36509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54.64</c:v>
                </c:pt>
                <c:pt idx="3">
                  <c:v>54.45</c:v>
                </c:pt>
                <c:pt idx="4">
                  <c:v>48.74</c:v>
                </c:pt>
              </c:numCache>
            </c:numRef>
          </c:val>
          <c:extLst xmlns:c16r2="http://schemas.microsoft.com/office/drawing/2015/06/chart">
            <c:ext xmlns:c16="http://schemas.microsoft.com/office/drawing/2014/chart" uri="{C3380CC4-5D6E-409C-BE32-E72D297353CC}">
              <c16:uniqueId val="{00000000-389B-45D2-8241-F5CD1014EBD2}"/>
            </c:ext>
          </c:extLst>
        </c:ser>
        <c:dLbls>
          <c:showLegendKey val="0"/>
          <c:showVal val="0"/>
          <c:showCatName val="0"/>
          <c:showSerName val="0"/>
          <c:showPercent val="0"/>
          <c:showBubbleSize val="0"/>
        </c:dLbls>
        <c:gapWidth val="150"/>
        <c:axId val="364348040"/>
        <c:axId val="36434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57.54</c:v>
                </c:pt>
                <c:pt idx="3">
                  <c:v>55.55</c:v>
                </c:pt>
                <c:pt idx="4">
                  <c:v>55.84</c:v>
                </c:pt>
              </c:numCache>
            </c:numRef>
          </c:val>
          <c:smooth val="0"/>
          <c:extLst xmlns:c16r2="http://schemas.microsoft.com/office/drawing/2015/06/chart">
            <c:ext xmlns:c16="http://schemas.microsoft.com/office/drawing/2014/chart" uri="{C3380CC4-5D6E-409C-BE32-E72D297353CC}">
              <c16:uniqueId val="{00000001-389B-45D2-8241-F5CD1014EBD2}"/>
            </c:ext>
          </c:extLst>
        </c:ser>
        <c:dLbls>
          <c:showLegendKey val="0"/>
          <c:showVal val="0"/>
          <c:showCatName val="0"/>
          <c:showSerName val="0"/>
          <c:showPercent val="0"/>
          <c:showBubbleSize val="0"/>
        </c:dLbls>
        <c:marker val="1"/>
        <c:smooth val="0"/>
        <c:axId val="364348040"/>
        <c:axId val="364347256"/>
      </c:lineChart>
      <c:dateAx>
        <c:axId val="364348040"/>
        <c:scaling>
          <c:orientation val="minMax"/>
        </c:scaling>
        <c:delete val="1"/>
        <c:axPos val="b"/>
        <c:numFmt formatCode="&quot;H&quot;yy" sourceLinked="1"/>
        <c:majorTickMark val="none"/>
        <c:minorTickMark val="none"/>
        <c:tickLblPos val="none"/>
        <c:crossAx val="364347256"/>
        <c:crosses val="autoZero"/>
        <c:auto val="1"/>
        <c:lblOffset val="100"/>
        <c:baseTimeUnit val="years"/>
      </c:dateAx>
      <c:valAx>
        <c:axId val="36434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4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85.34</c:v>
                </c:pt>
                <c:pt idx="3">
                  <c:v>86.13</c:v>
                </c:pt>
                <c:pt idx="4">
                  <c:v>86.61</c:v>
                </c:pt>
              </c:numCache>
            </c:numRef>
          </c:val>
          <c:extLst xmlns:c16r2="http://schemas.microsoft.com/office/drawing/2015/06/chart">
            <c:ext xmlns:c16="http://schemas.microsoft.com/office/drawing/2014/chart" uri="{C3380CC4-5D6E-409C-BE32-E72D297353CC}">
              <c16:uniqueId val="{00000000-C977-490F-8E38-453827773A5A}"/>
            </c:ext>
          </c:extLst>
        </c:ser>
        <c:dLbls>
          <c:showLegendKey val="0"/>
          <c:showVal val="0"/>
          <c:showCatName val="0"/>
          <c:showSerName val="0"/>
          <c:showPercent val="0"/>
          <c:showBubbleSize val="0"/>
        </c:dLbls>
        <c:gapWidth val="150"/>
        <c:axId val="366485696"/>
        <c:axId val="36648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92.87</c:v>
                </c:pt>
                <c:pt idx="3">
                  <c:v>91.64</c:v>
                </c:pt>
                <c:pt idx="4">
                  <c:v>92.34</c:v>
                </c:pt>
              </c:numCache>
            </c:numRef>
          </c:val>
          <c:smooth val="0"/>
          <c:extLst xmlns:c16r2="http://schemas.microsoft.com/office/drawing/2015/06/chart">
            <c:ext xmlns:c16="http://schemas.microsoft.com/office/drawing/2014/chart" uri="{C3380CC4-5D6E-409C-BE32-E72D297353CC}">
              <c16:uniqueId val="{00000001-C977-490F-8E38-453827773A5A}"/>
            </c:ext>
          </c:extLst>
        </c:ser>
        <c:dLbls>
          <c:showLegendKey val="0"/>
          <c:showVal val="0"/>
          <c:showCatName val="0"/>
          <c:showSerName val="0"/>
          <c:showPercent val="0"/>
          <c:showBubbleSize val="0"/>
        </c:dLbls>
        <c:marker val="1"/>
        <c:smooth val="0"/>
        <c:axId val="366485696"/>
        <c:axId val="366486088"/>
      </c:lineChart>
      <c:dateAx>
        <c:axId val="366485696"/>
        <c:scaling>
          <c:orientation val="minMax"/>
        </c:scaling>
        <c:delete val="1"/>
        <c:axPos val="b"/>
        <c:numFmt formatCode="&quot;H&quot;yy" sourceLinked="1"/>
        <c:majorTickMark val="none"/>
        <c:minorTickMark val="none"/>
        <c:tickLblPos val="none"/>
        <c:crossAx val="366486088"/>
        <c:crosses val="autoZero"/>
        <c:auto val="1"/>
        <c:lblOffset val="100"/>
        <c:baseTimeUnit val="years"/>
      </c:dateAx>
      <c:valAx>
        <c:axId val="36648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117.67</c:v>
                </c:pt>
                <c:pt idx="3">
                  <c:v>100.26</c:v>
                </c:pt>
                <c:pt idx="4">
                  <c:v>107.92</c:v>
                </c:pt>
              </c:numCache>
            </c:numRef>
          </c:val>
          <c:extLst xmlns:c16r2="http://schemas.microsoft.com/office/drawing/2015/06/chart">
            <c:ext xmlns:c16="http://schemas.microsoft.com/office/drawing/2014/chart" uri="{C3380CC4-5D6E-409C-BE32-E72D297353CC}">
              <c16:uniqueId val="{00000000-5FFB-4F34-ADCB-5414C5122B44}"/>
            </c:ext>
          </c:extLst>
        </c:ser>
        <c:dLbls>
          <c:showLegendKey val="0"/>
          <c:showVal val="0"/>
          <c:showCatName val="0"/>
          <c:showSerName val="0"/>
          <c:showPercent val="0"/>
          <c:showBubbleSize val="0"/>
        </c:dLbls>
        <c:gapWidth val="150"/>
        <c:axId val="365087712"/>
        <c:axId val="36508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103.85</c:v>
                </c:pt>
                <c:pt idx="3">
                  <c:v>104.01</c:v>
                </c:pt>
                <c:pt idx="4">
                  <c:v>105.41</c:v>
                </c:pt>
              </c:numCache>
            </c:numRef>
          </c:val>
          <c:smooth val="0"/>
          <c:extLst xmlns:c16r2="http://schemas.microsoft.com/office/drawing/2015/06/chart">
            <c:ext xmlns:c16="http://schemas.microsoft.com/office/drawing/2014/chart" uri="{C3380CC4-5D6E-409C-BE32-E72D297353CC}">
              <c16:uniqueId val="{00000001-5FFB-4F34-ADCB-5414C5122B44}"/>
            </c:ext>
          </c:extLst>
        </c:ser>
        <c:dLbls>
          <c:showLegendKey val="0"/>
          <c:showVal val="0"/>
          <c:showCatName val="0"/>
          <c:showSerName val="0"/>
          <c:showPercent val="0"/>
          <c:showBubbleSize val="0"/>
        </c:dLbls>
        <c:marker val="1"/>
        <c:smooth val="0"/>
        <c:axId val="365087712"/>
        <c:axId val="365088496"/>
      </c:lineChart>
      <c:dateAx>
        <c:axId val="365087712"/>
        <c:scaling>
          <c:orientation val="minMax"/>
        </c:scaling>
        <c:delete val="1"/>
        <c:axPos val="b"/>
        <c:numFmt formatCode="&quot;H&quot;yy" sourceLinked="1"/>
        <c:majorTickMark val="none"/>
        <c:minorTickMark val="none"/>
        <c:tickLblPos val="none"/>
        <c:crossAx val="365088496"/>
        <c:crosses val="autoZero"/>
        <c:auto val="1"/>
        <c:lblOffset val="100"/>
        <c:baseTimeUnit val="years"/>
      </c:dateAx>
      <c:valAx>
        <c:axId val="36508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7.09</c:v>
                </c:pt>
                <c:pt idx="3">
                  <c:v>13.56</c:v>
                </c:pt>
                <c:pt idx="4">
                  <c:v>18.02</c:v>
                </c:pt>
              </c:numCache>
            </c:numRef>
          </c:val>
          <c:extLst xmlns:c16r2="http://schemas.microsoft.com/office/drawing/2015/06/chart">
            <c:ext xmlns:c16="http://schemas.microsoft.com/office/drawing/2014/chart" uri="{C3380CC4-5D6E-409C-BE32-E72D297353CC}">
              <c16:uniqueId val="{00000000-E8C4-4E86-A77A-1634C3BE278D}"/>
            </c:ext>
          </c:extLst>
        </c:ser>
        <c:dLbls>
          <c:showLegendKey val="0"/>
          <c:showVal val="0"/>
          <c:showCatName val="0"/>
          <c:showSerName val="0"/>
          <c:showPercent val="0"/>
          <c:showBubbleSize val="0"/>
        </c:dLbls>
        <c:gapWidth val="150"/>
        <c:axId val="365092416"/>
        <c:axId val="36509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38.450000000000003</c:v>
                </c:pt>
                <c:pt idx="3">
                  <c:v>31.19</c:v>
                </c:pt>
                <c:pt idx="4">
                  <c:v>25.37</c:v>
                </c:pt>
              </c:numCache>
            </c:numRef>
          </c:val>
          <c:smooth val="0"/>
          <c:extLst xmlns:c16r2="http://schemas.microsoft.com/office/drawing/2015/06/chart">
            <c:ext xmlns:c16="http://schemas.microsoft.com/office/drawing/2014/chart" uri="{C3380CC4-5D6E-409C-BE32-E72D297353CC}">
              <c16:uniqueId val="{00000001-E8C4-4E86-A77A-1634C3BE278D}"/>
            </c:ext>
          </c:extLst>
        </c:ser>
        <c:dLbls>
          <c:showLegendKey val="0"/>
          <c:showVal val="0"/>
          <c:showCatName val="0"/>
          <c:showSerName val="0"/>
          <c:showPercent val="0"/>
          <c:showBubbleSize val="0"/>
        </c:dLbls>
        <c:marker val="1"/>
        <c:smooth val="0"/>
        <c:axId val="365092416"/>
        <c:axId val="365090456"/>
      </c:lineChart>
      <c:dateAx>
        <c:axId val="365092416"/>
        <c:scaling>
          <c:orientation val="minMax"/>
        </c:scaling>
        <c:delete val="1"/>
        <c:axPos val="b"/>
        <c:numFmt formatCode="&quot;H&quot;yy" sourceLinked="1"/>
        <c:majorTickMark val="none"/>
        <c:minorTickMark val="none"/>
        <c:tickLblPos val="none"/>
        <c:crossAx val="365090456"/>
        <c:crosses val="autoZero"/>
        <c:auto val="1"/>
        <c:lblOffset val="100"/>
        <c:baseTimeUnit val="years"/>
      </c:dateAx>
      <c:valAx>
        <c:axId val="36509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58E-4A35-A902-FEE60371F20A}"/>
            </c:ext>
          </c:extLst>
        </c:ser>
        <c:dLbls>
          <c:showLegendKey val="0"/>
          <c:showVal val="0"/>
          <c:showCatName val="0"/>
          <c:showSerName val="0"/>
          <c:showPercent val="0"/>
          <c:showBubbleSize val="0"/>
        </c:dLbls>
        <c:gapWidth val="150"/>
        <c:axId val="365093984"/>
        <c:axId val="36509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0.83</c:v>
                </c:pt>
                <c:pt idx="3">
                  <c:v>0.57999999999999996</c:v>
                </c:pt>
                <c:pt idx="4">
                  <c:v>0.54</c:v>
                </c:pt>
              </c:numCache>
            </c:numRef>
          </c:val>
          <c:smooth val="0"/>
          <c:extLst xmlns:c16r2="http://schemas.microsoft.com/office/drawing/2015/06/chart">
            <c:ext xmlns:c16="http://schemas.microsoft.com/office/drawing/2014/chart" uri="{C3380CC4-5D6E-409C-BE32-E72D297353CC}">
              <c16:uniqueId val="{00000001-258E-4A35-A902-FEE60371F20A}"/>
            </c:ext>
          </c:extLst>
        </c:ser>
        <c:dLbls>
          <c:showLegendKey val="0"/>
          <c:showVal val="0"/>
          <c:showCatName val="0"/>
          <c:showSerName val="0"/>
          <c:showPercent val="0"/>
          <c:showBubbleSize val="0"/>
        </c:dLbls>
        <c:marker val="1"/>
        <c:smooth val="0"/>
        <c:axId val="365093984"/>
        <c:axId val="365090064"/>
      </c:lineChart>
      <c:dateAx>
        <c:axId val="365093984"/>
        <c:scaling>
          <c:orientation val="minMax"/>
        </c:scaling>
        <c:delete val="1"/>
        <c:axPos val="b"/>
        <c:numFmt formatCode="&quot;H&quot;yy" sourceLinked="1"/>
        <c:majorTickMark val="none"/>
        <c:minorTickMark val="none"/>
        <c:tickLblPos val="none"/>
        <c:crossAx val="365090064"/>
        <c:crosses val="autoZero"/>
        <c:auto val="1"/>
        <c:lblOffset val="100"/>
        <c:baseTimeUnit val="years"/>
      </c:dateAx>
      <c:valAx>
        <c:axId val="36509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9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12F-4362-B236-74B7233483BD}"/>
            </c:ext>
          </c:extLst>
        </c:ser>
        <c:dLbls>
          <c:showLegendKey val="0"/>
          <c:showVal val="0"/>
          <c:showCatName val="0"/>
          <c:showSerName val="0"/>
          <c:showPercent val="0"/>
          <c:showBubbleSize val="0"/>
        </c:dLbls>
        <c:gapWidth val="150"/>
        <c:axId val="366183408"/>
        <c:axId val="36618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39.03</c:v>
                </c:pt>
                <c:pt idx="3">
                  <c:v>26.18</c:v>
                </c:pt>
                <c:pt idx="4">
                  <c:v>25.86</c:v>
                </c:pt>
              </c:numCache>
            </c:numRef>
          </c:val>
          <c:smooth val="0"/>
          <c:extLst xmlns:c16r2="http://schemas.microsoft.com/office/drawing/2015/06/chart">
            <c:ext xmlns:c16="http://schemas.microsoft.com/office/drawing/2014/chart" uri="{C3380CC4-5D6E-409C-BE32-E72D297353CC}">
              <c16:uniqueId val="{00000001-412F-4362-B236-74B7233483BD}"/>
            </c:ext>
          </c:extLst>
        </c:ser>
        <c:dLbls>
          <c:showLegendKey val="0"/>
          <c:showVal val="0"/>
          <c:showCatName val="0"/>
          <c:showSerName val="0"/>
          <c:showPercent val="0"/>
          <c:showBubbleSize val="0"/>
        </c:dLbls>
        <c:marker val="1"/>
        <c:smooth val="0"/>
        <c:axId val="366183408"/>
        <c:axId val="366184192"/>
      </c:lineChart>
      <c:dateAx>
        <c:axId val="366183408"/>
        <c:scaling>
          <c:orientation val="minMax"/>
        </c:scaling>
        <c:delete val="1"/>
        <c:axPos val="b"/>
        <c:numFmt formatCode="&quot;H&quot;yy" sourceLinked="1"/>
        <c:majorTickMark val="none"/>
        <c:minorTickMark val="none"/>
        <c:tickLblPos val="none"/>
        <c:crossAx val="366184192"/>
        <c:crosses val="autoZero"/>
        <c:auto val="1"/>
        <c:lblOffset val="100"/>
        <c:baseTimeUnit val="years"/>
      </c:dateAx>
      <c:valAx>
        <c:axId val="3661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8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73.569999999999993</c:v>
                </c:pt>
                <c:pt idx="3">
                  <c:v>87.35</c:v>
                </c:pt>
                <c:pt idx="4">
                  <c:v>75.239999999999995</c:v>
                </c:pt>
              </c:numCache>
            </c:numRef>
          </c:val>
          <c:extLst xmlns:c16r2="http://schemas.microsoft.com/office/drawing/2015/06/chart">
            <c:ext xmlns:c16="http://schemas.microsoft.com/office/drawing/2014/chart" uri="{C3380CC4-5D6E-409C-BE32-E72D297353CC}">
              <c16:uniqueId val="{00000000-402D-40C8-B752-6DC21F7A3870}"/>
            </c:ext>
          </c:extLst>
        </c:ser>
        <c:dLbls>
          <c:showLegendKey val="0"/>
          <c:showVal val="0"/>
          <c:showCatName val="0"/>
          <c:showSerName val="0"/>
          <c:showPercent val="0"/>
          <c:showBubbleSize val="0"/>
        </c:dLbls>
        <c:gapWidth val="150"/>
        <c:axId val="366184976"/>
        <c:axId val="36618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66.790000000000006</c:v>
                </c:pt>
                <c:pt idx="3">
                  <c:v>57.3</c:v>
                </c:pt>
                <c:pt idx="4">
                  <c:v>58.23</c:v>
                </c:pt>
              </c:numCache>
            </c:numRef>
          </c:val>
          <c:smooth val="0"/>
          <c:extLst xmlns:c16r2="http://schemas.microsoft.com/office/drawing/2015/06/chart">
            <c:ext xmlns:c16="http://schemas.microsoft.com/office/drawing/2014/chart" uri="{C3380CC4-5D6E-409C-BE32-E72D297353CC}">
              <c16:uniqueId val="{00000001-402D-40C8-B752-6DC21F7A3870}"/>
            </c:ext>
          </c:extLst>
        </c:ser>
        <c:dLbls>
          <c:showLegendKey val="0"/>
          <c:showVal val="0"/>
          <c:showCatName val="0"/>
          <c:showSerName val="0"/>
          <c:showPercent val="0"/>
          <c:showBubbleSize val="0"/>
        </c:dLbls>
        <c:marker val="1"/>
        <c:smooth val="0"/>
        <c:axId val="366184976"/>
        <c:axId val="366181056"/>
      </c:lineChart>
      <c:dateAx>
        <c:axId val="366184976"/>
        <c:scaling>
          <c:orientation val="minMax"/>
        </c:scaling>
        <c:delete val="1"/>
        <c:axPos val="b"/>
        <c:numFmt formatCode="&quot;H&quot;yy" sourceLinked="1"/>
        <c:majorTickMark val="none"/>
        <c:minorTickMark val="none"/>
        <c:tickLblPos val="none"/>
        <c:crossAx val="366181056"/>
        <c:crosses val="autoZero"/>
        <c:auto val="1"/>
        <c:lblOffset val="100"/>
        <c:baseTimeUnit val="years"/>
      </c:dateAx>
      <c:valAx>
        <c:axId val="3661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8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709.39</c:v>
                </c:pt>
                <c:pt idx="3">
                  <c:v>684.47</c:v>
                </c:pt>
                <c:pt idx="4">
                  <c:v>620.88</c:v>
                </c:pt>
              </c:numCache>
            </c:numRef>
          </c:val>
          <c:extLst xmlns:c16r2="http://schemas.microsoft.com/office/drawing/2015/06/chart">
            <c:ext xmlns:c16="http://schemas.microsoft.com/office/drawing/2014/chart" uri="{C3380CC4-5D6E-409C-BE32-E72D297353CC}">
              <c16:uniqueId val="{00000000-2D95-49A8-B5B2-F0C7906115D8}"/>
            </c:ext>
          </c:extLst>
        </c:ser>
        <c:dLbls>
          <c:showLegendKey val="0"/>
          <c:showVal val="0"/>
          <c:showCatName val="0"/>
          <c:showSerName val="0"/>
          <c:showPercent val="0"/>
          <c:showBubbleSize val="0"/>
        </c:dLbls>
        <c:gapWidth val="150"/>
        <c:axId val="366183016"/>
        <c:axId val="36618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692.13</c:v>
                </c:pt>
                <c:pt idx="3">
                  <c:v>807.75</c:v>
                </c:pt>
                <c:pt idx="4">
                  <c:v>812.92</c:v>
                </c:pt>
              </c:numCache>
            </c:numRef>
          </c:val>
          <c:smooth val="0"/>
          <c:extLst xmlns:c16r2="http://schemas.microsoft.com/office/drawing/2015/06/chart">
            <c:ext xmlns:c16="http://schemas.microsoft.com/office/drawing/2014/chart" uri="{C3380CC4-5D6E-409C-BE32-E72D297353CC}">
              <c16:uniqueId val="{00000001-2D95-49A8-B5B2-F0C7906115D8}"/>
            </c:ext>
          </c:extLst>
        </c:ser>
        <c:dLbls>
          <c:showLegendKey val="0"/>
          <c:showVal val="0"/>
          <c:showCatName val="0"/>
          <c:showSerName val="0"/>
          <c:showPercent val="0"/>
          <c:showBubbleSize val="0"/>
        </c:dLbls>
        <c:marker val="1"/>
        <c:smooth val="0"/>
        <c:axId val="366183016"/>
        <c:axId val="366184584"/>
      </c:lineChart>
      <c:dateAx>
        <c:axId val="366183016"/>
        <c:scaling>
          <c:orientation val="minMax"/>
        </c:scaling>
        <c:delete val="1"/>
        <c:axPos val="b"/>
        <c:numFmt formatCode="&quot;H&quot;yy" sourceLinked="1"/>
        <c:majorTickMark val="none"/>
        <c:minorTickMark val="none"/>
        <c:tickLblPos val="none"/>
        <c:crossAx val="366184584"/>
        <c:crosses val="autoZero"/>
        <c:auto val="1"/>
        <c:lblOffset val="100"/>
        <c:baseTimeUnit val="years"/>
      </c:dateAx>
      <c:valAx>
        <c:axId val="36618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8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106.22</c:v>
                </c:pt>
                <c:pt idx="3">
                  <c:v>97.18</c:v>
                </c:pt>
                <c:pt idx="4">
                  <c:v>90.96</c:v>
                </c:pt>
              </c:numCache>
            </c:numRef>
          </c:val>
          <c:extLst xmlns:c16r2="http://schemas.microsoft.com/office/drawing/2015/06/chart">
            <c:ext xmlns:c16="http://schemas.microsoft.com/office/drawing/2014/chart" uri="{C3380CC4-5D6E-409C-BE32-E72D297353CC}">
              <c16:uniqueId val="{00000000-DA63-4F65-9435-6F956AF43A68}"/>
            </c:ext>
          </c:extLst>
        </c:ser>
        <c:dLbls>
          <c:showLegendKey val="0"/>
          <c:showVal val="0"/>
          <c:showCatName val="0"/>
          <c:showSerName val="0"/>
          <c:showPercent val="0"/>
          <c:showBubbleSize val="0"/>
        </c:dLbls>
        <c:gapWidth val="150"/>
        <c:axId val="366185368"/>
        <c:axId val="36617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88.98</c:v>
                </c:pt>
                <c:pt idx="3">
                  <c:v>86.94</c:v>
                </c:pt>
                <c:pt idx="4">
                  <c:v>85.4</c:v>
                </c:pt>
              </c:numCache>
            </c:numRef>
          </c:val>
          <c:smooth val="0"/>
          <c:extLst xmlns:c16r2="http://schemas.microsoft.com/office/drawing/2015/06/chart">
            <c:ext xmlns:c16="http://schemas.microsoft.com/office/drawing/2014/chart" uri="{C3380CC4-5D6E-409C-BE32-E72D297353CC}">
              <c16:uniqueId val="{00000001-DA63-4F65-9435-6F956AF43A68}"/>
            </c:ext>
          </c:extLst>
        </c:ser>
        <c:dLbls>
          <c:showLegendKey val="0"/>
          <c:showVal val="0"/>
          <c:showCatName val="0"/>
          <c:showSerName val="0"/>
          <c:showPercent val="0"/>
          <c:showBubbleSize val="0"/>
        </c:dLbls>
        <c:marker val="1"/>
        <c:smooth val="0"/>
        <c:axId val="366185368"/>
        <c:axId val="366178312"/>
      </c:lineChart>
      <c:dateAx>
        <c:axId val="366185368"/>
        <c:scaling>
          <c:orientation val="minMax"/>
        </c:scaling>
        <c:delete val="1"/>
        <c:axPos val="b"/>
        <c:numFmt formatCode="&quot;H&quot;yy" sourceLinked="1"/>
        <c:majorTickMark val="none"/>
        <c:minorTickMark val="none"/>
        <c:tickLblPos val="none"/>
        <c:crossAx val="366178312"/>
        <c:crosses val="autoZero"/>
        <c:auto val="1"/>
        <c:lblOffset val="100"/>
        <c:baseTimeUnit val="years"/>
      </c:dateAx>
      <c:valAx>
        <c:axId val="36617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8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193.17</c:v>
                </c:pt>
                <c:pt idx="3">
                  <c:v>208.27</c:v>
                </c:pt>
                <c:pt idx="4">
                  <c:v>211.08</c:v>
                </c:pt>
              </c:numCache>
            </c:numRef>
          </c:val>
          <c:extLst xmlns:c16r2="http://schemas.microsoft.com/office/drawing/2015/06/chart">
            <c:ext xmlns:c16="http://schemas.microsoft.com/office/drawing/2014/chart" uri="{C3380CC4-5D6E-409C-BE32-E72D297353CC}">
              <c16:uniqueId val="{00000000-8C49-417D-B16A-CF8EF0A2F26C}"/>
            </c:ext>
          </c:extLst>
        </c:ser>
        <c:dLbls>
          <c:showLegendKey val="0"/>
          <c:showVal val="0"/>
          <c:showCatName val="0"/>
          <c:showSerName val="0"/>
          <c:showPercent val="0"/>
          <c:showBubbleSize val="0"/>
        </c:dLbls>
        <c:gapWidth val="150"/>
        <c:axId val="366179488"/>
        <c:axId val="36617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175.05</c:v>
                </c:pt>
                <c:pt idx="3">
                  <c:v>179.63</c:v>
                </c:pt>
                <c:pt idx="4">
                  <c:v>188.57</c:v>
                </c:pt>
              </c:numCache>
            </c:numRef>
          </c:val>
          <c:smooth val="0"/>
          <c:extLst xmlns:c16r2="http://schemas.microsoft.com/office/drawing/2015/06/chart">
            <c:ext xmlns:c16="http://schemas.microsoft.com/office/drawing/2014/chart" uri="{C3380CC4-5D6E-409C-BE32-E72D297353CC}">
              <c16:uniqueId val="{00000001-8C49-417D-B16A-CF8EF0A2F26C}"/>
            </c:ext>
          </c:extLst>
        </c:ser>
        <c:dLbls>
          <c:showLegendKey val="0"/>
          <c:showVal val="0"/>
          <c:showCatName val="0"/>
          <c:showSerName val="0"/>
          <c:showPercent val="0"/>
          <c:showBubbleSize val="0"/>
        </c:dLbls>
        <c:marker val="1"/>
        <c:smooth val="0"/>
        <c:axId val="366179488"/>
        <c:axId val="366179880"/>
      </c:lineChart>
      <c:dateAx>
        <c:axId val="366179488"/>
        <c:scaling>
          <c:orientation val="minMax"/>
        </c:scaling>
        <c:delete val="1"/>
        <c:axPos val="b"/>
        <c:numFmt formatCode="&quot;H&quot;yy" sourceLinked="1"/>
        <c:majorTickMark val="none"/>
        <c:minorTickMark val="none"/>
        <c:tickLblPos val="none"/>
        <c:crossAx val="366179880"/>
        <c:crosses val="autoZero"/>
        <c:auto val="1"/>
        <c:lblOffset val="100"/>
        <c:baseTimeUnit val="years"/>
      </c:dateAx>
      <c:valAx>
        <c:axId val="3661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5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箱根町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tr">
        <f>データ!$M$6</f>
        <v>非設置</v>
      </c>
      <c r="AE8" s="73"/>
      <c r="AF8" s="73"/>
      <c r="AG8" s="73"/>
      <c r="AH8" s="73"/>
      <c r="AI8" s="73"/>
      <c r="AJ8" s="73"/>
      <c r="AK8" s="3"/>
      <c r="AL8" s="69">
        <f>データ!S6</f>
        <v>11195</v>
      </c>
      <c r="AM8" s="69"/>
      <c r="AN8" s="69"/>
      <c r="AO8" s="69"/>
      <c r="AP8" s="69"/>
      <c r="AQ8" s="69"/>
      <c r="AR8" s="69"/>
      <c r="AS8" s="69"/>
      <c r="AT8" s="68">
        <f>データ!T6</f>
        <v>92.86</v>
      </c>
      <c r="AU8" s="68"/>
      <c r="AV8" s="68"/>
      <c r="AW8" s="68"/>
      <c r="AX8" s="68"/>
      <c r="AY8" s="68"/>
      <c r="AZ8" s="68"/>
      <c r="BA8" s="68"/>
      <c r="BB8" s="68">
        <f>データ!U6</f>
        <v>120.56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65.459999999999994</v>
      </c>
      <c r="J10" s="68"/>
      <c r="K10" s="68"/>
      <c r="L10" s="68"/>
      <c r="M10" s="68"/>
      <c r="N10" s="68"/>
      <c r="O10" s="68"/>
      <c r="P10" s="68">
        <f>データ!P6</f>
        <v>54.99</v>
      </c>
      <c r="Q10" s="68"/>
      <c r="R10" s="68"/>
      <c r="S10" s="68"/>
      <c r="T10" s="68"/>
      <c r="U10" s="68"/>
      <c r="V10" s="68"/>
      <c r="W10" s="68">
        <f>データ!Q6</f>
        <v>77.77</v>
      </c>
      <c r="X10" s="68"/>
      <c r="Y10" s="68"/>
      <c r="Z10" s="68"/>
      <c r="AA10" s="68"/>
      <c r="AB10" s="68"/>
      <c r="AC10" s="68"/>
      <c r="AD10" s="69">
        <f>データ!R6</f>
        <v>2046</v>
      </c>
      <c r="AE10" s="69"/>
      <c r="AF10" s="69"/>
      <c r="AG10" s="69"/>
      <c r="AH10" s="69"/>
      <c r="AI10" s="69"/>
      <c r="AJ10" s="69"/>
      <c r="AK10" s="2"/>
      <c r="AL10" s="69">
        <f>データ!V6</f>
        <v>6161</v>
      </c>
      <c r="AM10" s="69"/>
      <c r="AN10" s="69"/>
      <c r="AO10" s="69"/>
      <c r="AP10" s="69"/>
      <c r="AQ10" s="69"/>
      <c r="AR10" s="69"/>
      <c r="AS10" s="69"/>
      <c r="AT10" s="68">
        <f>データ!W6</f>
        <v>7.8</v>
      </c>
      <c r="AU10" s="68"/>
      <c r="AV10" s="68"/>
      <c r="AW10" s="68"/>
      <c r="AX10" s="68"/>
      <c r="AY10" s="68"/>
      <c r="AZ10" s="68"/>
      <c r="BA10" s="68"/>
      <c r="BB10" s="68">
        <f>データ!X6</f>
        <v>789.87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wJ0xYWBYtqjV+tcIgidaAkHsjVpRP2EReGmQ1wXvwWa3lPScjaqA3gVGRKF+f2h7K5Z1qR3O1pJdxoR1RKibLw==" saltValue="c+C9XP4Y5T4+kyPrlqxw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143821</v>
      </c>
      <c r="D6" s="33">
        <f t="shared" si="3"/>
        <v>46</v>
      </c>
      <c r="E6" s="33">
        <f t="shared" si="3"/>
        <v>17</v>
      </c>
      <c r="F6" s="33">
        <f t="shared" si="3"/>
        <v>1</v>
      </c>
      <c r="G6" s="33">
        <f t="shared" si="3"/>
        <v>0</v>
      </c>
      <c r="H6" s="33" t="str">
        <f t="shared" si="3"/>
        <v>神奈川県　箱根町</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65.459999999999994</v>
      </c>
      <c r="P6" s="34">
        <f t="shared" si="3"/>
        <v>54.99</v>
      </c>
      <c r="Q6" s="34">
        <f t="shared" si="3"/>
        <v>77.77</v>
      </c>
      <c r="R6" s="34">
        <f t="shared" si="3"/>
        <v>2046</v>
      </c>
      <c r="S6" s="34">
        <f t="shared" si="3"/>
        <v>11195</v>
      </c>
      <c r="T6" s="34">
        <f t="shared" si="3"/>
        <v>92.86</v>
      </c>
      <c r="U6" s="34">
        <f t="shared" si="3"/>
        <v>120.56</v>
      </c>
      <c r="V6" s="34">
        <f t="shared" si="3"/>
        <v>6161</v>
      </c>
      <c r="W6" s="34">
        <f t="shared" si="3"/>
        <v>7.8</v>
      </c>
      <c r="X6" s="34">
        <f t="shared" si="3"/>
        <v>789.87</v>
      </c>
      <c r="Y6" s="35" t="str">
        <f>IF(Y7="",NA(),Y7)</f>
        <v>-</v>
      </c>
      <c r="Z6" s="35" t="str">
        <f t="shared" ref="Z6:AH6" si="4">IF(Z7="",NA(),Z7)</f>
        <v>-</v>
      </c>
      <c r="AA6" s="35">
        <f t="shared" si="4"/>
        <v>117.67</v>
      </c>
      <c r="AB6" s="35">
        <f t="shared" si="4"/>
        <v>100.26</v>
      </c>
      <c r="AC6" s="35">
        <f t="shared" si="4"/>
        <v>107.92</v>
      </c>
      <c r="AD6" s="35" t="str">
        <f t="shared" si="4"/>
        <v>-</v>
      </c>
      <c r="AE6" s="35" t="str">
        <f t="shared" si="4"/>
        <v>-</v>
      </c>
      <c r="AF6" s="35">
        <f t="shared" si="4"/>
        <v>103.85</v>
      </c>
      <c r="AG6" s="35">
        <f t="shared" si="4"/>
        <v>104.01</v>
      </c>
      <c r="AH6" s="35">
        <f t="shared" si="4"/>
        <v>105.41</v>
      </c>
      <c r="AI6" s="34" t="str">
        <f>IF(AI7="","",IF(AI7="-","【-】","【"&amp;SUBSTITUTE(TEXT(AI7,"#,##0.00"),"-","△")&amp;"】"))</f>
        <v>【106.67】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39.03</v>
      </c>
      <c r="AR6" s="35">
        <f t="shared" si="5"/>
        <v>26.18</v>
      </c>
      <c r="AS6" s="35">
        <f t="shared" si="5"/>
        <v>25.86</v>
      </c>
      <c r="AT6" s="34" t="str">
        <f>IF(AT7="","",IF(AT7="-","【-】","【"&amp;SUBSTITUTE(TEXT(AT7,"#,##0.00"),"-","△")&amp;"】"))</f>
        <v>【3.64】</v>
      </c>
      <c r="AU6" s="35" t="str">
        <f>IF(AU7="",NA(),AU7)</f>
        <v>-</v>
      </c>
      <c r="AV6" s="35" t="str">
        <f t="shared" ref="AV6:BD6" si="6">IF(AV7="",NA(),AV7)</f>
        <v>-</v>
      </c>
      <c r="AW6" s="35">
        <f t="shared" si="6"/>
        <v>73.569999999999993</v>
      </c>
      <c r="AX6" s="35">
        <f t="shared" si="6"/>
        <v>87.35</v>
      </c>
      <c r="AY6" s="35">
        <f t="shared" si="6"/>
        <v>75.239999999999995</v>
      </c>
      <c r="AZ6" s="35" t="str">
        <f t="shared" si="6"/>
        <v>-</v>
      </c>
      <c r="BA6" s="35" t="str">
        <f t="shared" si="6"/>
        <v>-</v>
      </c>
      <c r="BB6" s="35">
        <f t="shared" si="6"/>
        <v>66.790000000000006</v>
      </c>
      <c r="BC6" s="35">
        <f t="shared" si="6"/>
        <v>57.3</v>
      </c>
      <c r="BD6" s="35">
        <f t="shared" si="6"/>
        <v>58.23</v>
      </c>
      <c r="BE6" s="34" t="str">
        <f>IF(BE7="","",IF(BE7="-","【-】","【"&amp;SUBSTITUTE(TEXT(BE7,"#,##0.00"),"-","△")&amp;"】"))</f>
        <v>【67.52】</v>
      </c>
      <c r="BF6" s="35" t="str">
        <f>IF(BF7="",NA(),BF7)</f>
        <v>-</v>
      </c>
      <c r="BG6" s="35" t="str">
        <f t="shared" ref="BG6:BO6" si="7">IF(BG7="",NA(),BG7)</f>
        <v>-</v>
      </c>
      <c r="BH6" s="35">
        <f t="shared" si="7"/>
        <v>709.39</v>
      </c>
      <c r="BI6" s="35">
        <f t="shared" si="7"/>
        <v>684.47</v>
      </c>
      <c r="BJ6" s="35">
        <f t="shared" si="7"/>
        <v>620.88</v>
      </c>
      <c r="BK6" s="35" t="str">
        <f t="shared" si="7"/>
        <v>-</v>
      </c>
      <c r="BL6" s="35" t="str">
        <f t="shared" si="7"/>
        <v>-</v>
      </c>
      <c r="BM6" s="35">
        <f t="shared" si="7"/>
        <v>692.13</v>
      </c>
      <c r="BN6" s="35">
        <f t="shared" si="7"/>
        <v>807.75</v>
      </c>
      <c r="BO6" s="35">
        <f t="shared" si="7"/>
        <v>812.92</v>
      </c>
      <c r="BP6" s="34" t="str">
        <f>IF(BP7="","",IF(BP7="-","【-】","【"&amp;SUBSTITUTE(TEXT(BP7,"#,##0.00"),"-","△")&amp;"】"))</f>
        <v>【705.21】</v>
      </c>
      <c r="BQ6" s="35" t="str">
        <f>IF(BQ7="",NA(),BQ7)</f>
        <v>-</v>
      </c>
      <c r="BR6" s="35" t="str">
        <f t="shared" ref="BR6:BZ6" si="8">IF(BR7="",NA(),BR7)</f>
        <v>-</v>
      </c>
      <c r="BS6" s="35">
        <f t="shared" si="8"/>
        <v>106.22</v>
      </c>
      <c r="BT6" s="35">
        <f t="shared" si="8"/>
        <v>97.18</v>
      </c>
      <c r="BU6" s="35">
        <f t="shared" si="8"/>
        <v>90.96</v>
      </c>
      <c r="BV6" s="35" t="str">
        <f t="shared" si="8"/>
        <v>-</v>
      </c>
      <c r="BW6" s="35" t="str">
        <f t="shared" si="8"/>
        <v>-</v>
      </c>
      <c r="BX6" s="35">
        <f t="shared" si="8"/>
        <v>88.98</v>
      </c>
      <c r="BY6" s="35">
        <f t="shared" si="8"/>
        <v>86.94</v>
      </c>
      <c r="BZ6" s="35">
        <f t="shared" si="8"/>
        <v>85.4</v>
      </c>
      <c r="CA6" s="34" t="str">
        <f>IF(CA7="","",IF(CA7="-","【-】","【"&amp;SUBSTITUTE(TEXT(CA7,"#,##0.00"),"-","△")&amp;"】"))</f>
        <v>【98.96】</v>
      </c>
      <c r="CB6" s="35" t="str">
        <f>IF(CB7="",NA(),CB7)</f>
        <v>-</v>
      </c>
      <c r="CC6" s="35" t="str">
        <f t="shared" ref="CC6:CK6" si="9">IF(CC7="",NA(),CC7)</f>
        <v>-</v>
      </c>
      <c r="CD6" s="35">
        <f t="shared" si="9"/>
        <v>193.17</v>
      </c>
      <c r="CE6" s="35">
        <f t="shared" si="9"/>
        <v>208.27</v>
      </c>
      <c r="CF6" s="35">
        <f t="shared" si="9"/>
        <v>211.08</v>
      </c>
      <c r="CG6" s="35" t="str">
        <f t="shared" si="9"/>
        <v>-</v>
      </c>
      <c r="CH6" s="35" t="str">
        <f t="shared" si="9"/>
        <v>-</v>
      </c>
      <c r="CI6" s="35">
        <f t="shared" si="9"/>
        <v>175.05</v>
      </c>
      <c r="CJ6" s="35">
        <f t="shared" si="9"/>
        <v>179.63</v>
      </c>
      <c r="CK6" s="35">
        <f t="shared" si="9"/>
        <v>188.57</v>
      </c>
      <c r="CL6" s="34" t="str">
        <f>IF(CL7="","",IF(CL7="-","【-】","【"&amp;SUBSTITUTE(TEXT(CL7,"#,##0.00"),"-","△")&amp;"】"))</f>
        <v>【134.52】</v>
      </c>
      <c r="CM6" s="35" t="str">
        <f>IF(CM7="",NA(),CM7)</f>
        <v>-</v>
      </c>
      <c r="CN6" s="35" t="str">
        <f t="shared" ref="CN6:CV6" si="10">IF(CN7="",NA(),CN7)</f>
        <v>-</v>
      </c>
      <c r="CO6" s="35">
        <f t="shared" si="10"/>
        <v>54.64</v>
      </c>
      <c r="CP6" s="35">
        <f t="shared" si="10"/>
        <v>54.45</v>
      </c>
      <c r="CQ6" s="35">
        <f t="shared" si="10"/>
        <v>48.74</v>
      </c>
      <c r="CR6" s="35" t="str">
        <f t="shared" si="10"/>
        <v>-</v>
      </c>
      <c r="CS6" s="35" t="str">
        <f t="shared" si="10"/>
        <v>-</v>
      </c>
      <c r="CT6" s="35">
        <f t="shared" si="10"/>
        <v>57.54</v>
      </c>
      <c r="CU6" s="35">
        <f t="shared" si="10"/>
        <v>55.55</v>
      </c>
      <c r="CV6" s="35">
        <f t="shared" si="10"/>
        <v>55.84</v>
      </c>
      <c r="CW6" s="34" t="str">
        <f>IF(CW7="","",IF(CW7="-","【-】","【"&amp;SUBSTITUTE(TEXT(CW7,"#,##0.00"),"-","△")&amp;"】"))</f>
        <v>【59.57】</v>
      </c>
      <c r="CX6" s="35" t="str">
        <f>IF(CX7="",NA(),CX7)</f>
        <v>-</v>
      </c>
      <c r="CY6" s="35" t="str">
        <f t="shared" ref="CY6:DG6" si="11">IF(CY7="",NA(),CY7)</f>
        <v>-</v>
      </c>
      <c r="CZ6" s="35">
        <f t="shared" si="11"/>
        <v>85.34</v>
      </c>
      <c r="DA6" s="35">
        <f t="shared" si="11"/>
        <v>86.13</v>
      </c>
      <c r="DB6" s="35">
        <f t="shared" si="11"/>
        <v>86.61</v>
      </c>
      <c r="DC6" s="35" t="str">
        <f t="shared" si="11"/>
        <v>-</v>
      </c>
      <c r="DD6" s="35" t="str">
        <f t="shared" si="11"/>
        <v>-</v>
      </c>
      <c r="DE6" s="35">
        <f t="shared" si="11"/>
        <v>92.87</v>
      </c>
      <c r="DF6" s="35">
        <f t="shared" si="11"/>
        <v>91.64</v>
      </c>
      <c r="DG6" s="35">
        <f t="shared" si="11"/>
        <v>92.34</v>
      </c>
      <c r="DH6" s="34" t="str">
        <f>IF(DH7="","",IF(DH7="-","【-】","【"&amp;SUBSTITUTE(TEXT(DH7,"#,##0.00"),"-","△")&amp;"】"))</f>
        <v>【95.57】</v>
      </c>
      <c r="DI6" s="35" t="str">
        <f>IF(DI7="",NA(),DI7)</f>
        <v>-</v>
      </c>
      <c r="DJ6" s="35" t="str">
        <f t="shared" ref="DJ6:DR6" si="12">IF(DJ7="",NA(),DJ7)</f>
        <v>-</v>
      </c>
      <c r="DK6" s="35">
        <f t="shared" si="12"/>
        <v>7.09</v>
      </c>
      <c r="DL6" s="35">
        <f t="shared" si="12"/>
        <v>13.56</v>
      </c>
      <c r="DM6" s="35">
        <f t="shared" si="12"/>
        <v>18.02</v>
      </c>
      <c r="DN6" s="35" t="str">
        <f t="shared" si="12"/>
        <v>-</v>
      </c>
      <c r="DO6" s="35" t="str">
        <f t="shared" si="12"/>
        <v>-</v>
      </c>
      <c r="DP6" s="35">
        <f t="shared" si="12"/>
        <v>38.450000000000003</v>
      </c>
      <c r="DQ6" s="35">
        <f t="shared" si="12"/>
        <v>31.19</v>
      </c>
      <c r="DR6" s="35">
        <f t="shared" si="12"/>
        <v>25.37</v>
      </c>
      <c r="DS6" s="34" t="str">
        <f>IF(DS7="","",IF(DS7="-","【-】","【"&amp;SUBSTITUTE(TEXT(DS7,"#,##0.00"),"-","△")&amp;"】"))</f>
        <v>【36.52】</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0.83</v>
      </c>
      <c r="EB6" s="35">
        <f t="shared" si="13"/>
        <v>0.57999999999999996</v>
      </c>
      <c r="EC6" s="35">
        <f t="shared" si="13"/>
        <v>0.54</v>
      </c>
      <c r="ED6" s="34" t="str">
        <f>IF(ED7="","",IF(ED7="-","【-】","【"&amp;SUBSTITUTE(TEXT(ED7,"#,##0.00"),"-","△")&amp;"】"))</f>
        <v>【5.72】</v>
      </c>
      <c r="EE6" s="35" t="str">
        <f>IF(EE7="",NA(),EE7)</f>
        <v>-</v>
      </c>
      <c r="EF6" s="35" t="str">
        <f t="shared" ref="EF6:EN6" si="14">IF(EF7="",NA(),EF7)</f>
        <v>-</v>
      </c>
      <c r="EG6" s="34">
        <f t="shared" si="14"/>
        <v>0</v>
      </c>
      <c r="EH6" s="35">
        <f t="shared" si="14"/>
        <v>0.08</v>
      </c>
      <c r="EI6" s="35">
        <f t="shared" si="14"/>
        <v>0.15</v>
      </c>
      <c r="EJ6" s="35" t="str">
        <f t="shared" si="14"/>
        <v>-</v>
      </c>
      <c r="EK6" s="35" t="str">
        <f t="shared" si="14"/>
        <v>-</v>
      </c>
      <c r="EL6" s="35">
        <f t="shared" si="14"/>
        <v>0.16</v>
      </c>
      <c r="EM6" s="35">
        <f t="shared" si="14"/>
        <v>0.1</v>
      </c>
      <c r="EN6" s="35">
        <f t="shared" si="14"/>
        <v>0.09</v>
      </c>
      <c r="EO6" s="34" t="str">
        <f>IF(EO7="","",IF(EO7="-","【-】","【"&amp;SUBSTITUTE(TEXT(EO7,"#,##0.00"),"-","△")&amp;"】"))</f>
        <v>【0.30】</v>
      </c>
    </row>
    <row r="7" spans="1:148" s="36" customFormat="1" x14ac:dyDescent="0.15">
      <c r="A7" s="28"/>
      <c r="B7" s="37">
        <v>2020</v>
      </c>
      <c r="C7" s="37">
        <v>143821</v>
      </c>
      <c r="D7" s="37">
        <v>46</v>
      </c>
      <c r="E7" s="37">
        <v>17</v>
      </c>
      <c r="F7" s="37">
        <v>1</v>
      </c>
      <c r="G7" s="37">
        <v>0</v>
      </c>
      <c r="H7" s="37" t="s">
        <v>95</v>
      </c>
      <c r="I7" s="37" t="s">
        <v>96</v>
      </c>
      <c r="J7" s="37" t="s">
        <v>97</v>
      </c>
      <c r="K7" s="37" t="s">
        <v>98</v>
      </c>
      <c r="L7" s="37" t="s">
        <v>99</v>
      </c>
      <c r="M7" s="37" t="s">
        <v>100</v>
      </c>
      <c r="N7" s="38" t="s">
        <v>101</v>
      </c>
      <c r="O7" s="38">
        <v>65.459999999999994</v>
      </c>
      <c r="P7" s="38">
        <v>54.99</v>
      </c>
      <c r="Q7" s="38">
        <v>77.77</v>
      </c>
      <c r="R7" s="38">
        <v>2046</v>
      </c>
      <c r="S7" s="38">
        <v>11195</v>
      </c>
      <c r="T7" s="38">
        <v>92.86</v>
      </c>
      <c r="U7" s="38">
        <v>120.56</v>
      </c>
      <c r="V7" s="38">
        <v>6161</v>
      </c>
      <c r="W7" s="38">
        <v>7.8</v>
      </c>
      <c r="X7" s="38">
        <v>789.87</v>
      </c>
      <c r="Y7" s="38" t="s">
        <v>101</v>
      </c>
      <c r="Z7" s="38" t="s">
        <v>101</v>
      </c>
      <c r="AA7" s="38">
        <v>117.67</v>
      </c>
      <c r="AB7" s="38">
        <v>100.26</v>
      </c>
      <c r="AC7" s="38">
        <v>107.92</v>
      </c>
      <c r="AD7" s="38" t="s">
        <v>101</v>
      </c>
      <c r="AE7" s="38" t="s">
        <v>101</v>
      </c>
      <c r="AF7" s="38">
        <v>103.85</v>
      </c>
      <c r="AG7" s="38">
        <v>104.01</v>
      </c>
      <c r="AH7" s="38">
        <v>105.41</v>
      </c>
      <c r="AI7" s="38">
        <v>106.67</v>
      </c>
      <c r="AJ7" s="38" t="s">
        <v>101</v>
      </c>
      <c r="AK7" s="38" t="s">
        <v>101</v>
      </c>
      <c r="AL7" s="38">
        <v>0</v>
      </c>
      <c r="AM7" s="38">
        <v>0</v>
      </c>
      <c r="AN7" s="38">
        <v>0</v>
      </c>
      <c r="AO7" s="38" t="s">
        <v>101</v>
      </c>
      <c r="AP7" s="38" t="s">
        <v>101</v>
      </c>
      <c r="AQ7" s="38">
        <v>39.03</v>
      </c>
      <c r="AR7" s="38">
        <v>26.18</v>
      </c>
      <c r="AS7" s="38">
        <v>25.86</v>
      </c>
      <c r="AT7" s="38">
        <v>3.64</v>
      </c>
      <c r="AU7" s="38" t="s">
        <v>101</v>
      </c>
      <c r="AV7" s="38" t="s">
        <v>101</v>
      </c>
      <c r="AW7" s="38">
        <v>73.569999999999993</v>
      </c>
      <c r="AX7" s="38">
        <v>87.35</v>
      </c>
      <c r="AY7" s="38">
        <v>75.239999999999995</v>
      </c>
      <c r="AZ7" s="38" t="s">
        <v>101</v>
      </c>
      <c r="BA7" s="38" t="s">
        <v>101</v>
      </c>
      <c r="BB7" s="38">
        <v>66.790000000000006</v>
      </c>
      <c r="BC7" s="38">
        <v>57.3</v>
      </c>
      <c r="BD7" s="38">
        <v>58.23</v>
      </c>
      <c r="BE7" s="38">
        <v>67.52</v>
      </c>
      <c r="BF7" s="38" t="s">
        <v>101</v>
      </c>
      <c r="BG7" s="38" t="s">
        <v>101</v>
      </c>
      <c r="BH7" s="38">
        <v>709.39</v>
      </c>
      <c r="BI7" s="38">
        <v>684.47</v>
      </c>
      <c r="BJ7" s="38">
        <v>620.88</v>
      </c>
      <c r="BK7" s="38" t="s">
        <v>101</v>
      </c>
      <c r="BL7" s="38" t="s">
        <v>101</v>
      </c>
      <c r="BM7" s="38">
        <v>692.13</v>
      </c>
      <c r="BN7" s="38">
        <v>807.75</v>
      </c>
      <c r="BO7" s="38">
        <v>812.92</v>
      </c>
      <c r="BP7" s="38">
        <v>705.21</v>
      </c>
      <c r="BQ7" s="38" t="s">
        <v>101</v>
      </c>
      <c r="BR7" s="38" t="s">
        <v>101</v>
      </c>
      <c r="BS7" s="38">
        <v>106.22</v>
      </c>
      <c r="BT7" s="38">
        <v>97.18</v>
      </c>
      <c r="BU7" s="38">
        <v>90.96</v>
      </c>
      <c r="BV7" s="38" t="s">
        <v>101</v>
      </c>
      <c r="BW7" s="38" t="s">
        <v>101</v>
      </c>
      <c r="BX7" s="38">
        <v>88.98</v>
      </c>
      <c r="BY7" s="38">
        <v>86.94</v>
      </c>
      <c r="BZ7" s="38">
        <v>85.4</v>
      </c>
      <c r="CA7" s="38">
        <v>98.96</v>
      </c>
      <c r="CB7" s="38" t="s">
        <v>101</v>
      </c>
      <c r="CC7" s="38" t="s">
        <v>101</v>
      </c>
      <c r="CD7" s="38">
        <v>193.17</v>
      </c>
      <c r="CE7" s="38">
        <v>208.27</v>
      </c>
      <c r="CF7" s="38">
        <v>211.08</v>
      </c>
      <c r="CG7" s="38" t="s">
        <v>101</v>
      </c>
      <c r="CH7" s="38" t="s">
        <v>101</v>
      </c>
      <c r="CI7" s="38">
        <v>175.05</v>
      </c>
      <c r="CJ7" s="38">
        <v>179.63</v>
      </c>
      <c r="CK7" s="38">
        <v>188.57</v>
      </c>
      <c r="CL7" s="38">
        <v>134.52000000000001</v>
      </c>
      <c r="CM7" s="38" t="s">
        <v>101</v>
      </c>
      <c r="CN7" s="38" t="s">
        <v>101</v>
      </c>
      <c r="CO7" s="38">
        <v>54.64</v>
      </c>
      <c r="CP7" s="38">
        <v>54.45</v>
      </c>
      <c r="CQ7" s="38">
        <v>48.74</v>
      </c>
      <c r="CR7" s="38" t="s">
        <v>101</v>
      </c>
      <c r="CS7" s="38" t="s">
        <v>101</v>
      </c>
      <c r="CT7" s="38">
        <v>57.54</v>
      </c>
      <c r="CU7" s="38">
        <v>55.55</v>
      </c>
      <c r="CV7" s="38">
        <v>55.84</v>
      </c>
      <c r="CW7" s="38">
        <v>59.57</v>
      </c>
      <c r="CX7" s="38" t="s">
        <v>101</v>
      </c>
      <c r="CY7" s="38" t="s">
        <v>101</v>
      </c>
      <c r="CZ7" s="38">
        <v>85.34</v>
      </c>
      <c r="DA7" s="38">
        <v>86.13</v>
      </c>
      <c r="DB7" s="38">
        <v>86.61</v>
      </c>
      <c r="DC7" s="38" t="s">
        <v>101</v>
      </c>
      <c r="DD7" s="38" t="s">
        <v>101</v>
      </c>
      <c r="DE7" s="38">
        <v>92.87</v>
      </c>
      <c r="DF7" s="38">
        <v>91.64</v>
      </c>
      <c r="DG7" s="38">
        <v>92.34</v>
      </c>
      <c r="DH7" s="38">
        <v>95.57</v>
      </c>
      <c r="DI7" s="38" t="s">
        <v>101</v>
      </c>
      <c r="DJ7" s="38" t="s">
        <v>101</v>
      </c>
      <c r="DK7" s="38">
        <v>7.09</v>
      </c>
      <c r="DL7" s="38">
        <v>13.56</v>
      </c>
      <c r="DM7" s="38">
        <v>18.02</v>
      </c>
      <c r="DN7" s="38" t="s">
        <v>101</v>
      </c>
      <c r="DO7" s="38" t="s">
        <v>101</v>
      </c>
      <c r="DP7" s="38">
        <v>38.450000000000003</v>
      </c>
      <c r="DQ7" s="38">
        <v>31.19</v>
      </c>
      <c r="DR7" s="38">
        <v>25.37</v>
      </c>
      <c r="DS7" s="38">
        <v>36.520000000000003</v>
      </c>
      <c r="DT7" s="38" t="s">
        <v>101</v>
      </c>
      <c r="DU7" s="38" t="s">
        <v>101</v>
      </c>
      <c r="DV7" s="38">
        <v>0</v>
      </c>
      <c r="DW7" s="38">
        <v>0</v>
      </c>
      <c r="DX7" s="38">
        <v>0</v>
      </c>
      <c r="DY7" s="38" t="s">
        <v>101</v>
      </c>
      <c r="DZ7" s="38" t="s">
        <v>101</v>
      </c>
      <c r="EA7" s="38">
        <v>0.83</v>
      </c>
      <c r="EB7" s="38">
        <v>0.57999999999999996</v>
      </c>
      <c r="EC7" s="38">
        <v>0.54</v>
      </c>
      <c r="ED7" s="38">
        <v>5.72</v>
      </c>
      <c r="EE7" s="38" t="s">
        <v>101</v>
      </c>
      <c r="EF7" s="38" t="s">
        <v>101</v>
      </c>
      <c r="EG7" s="38">
        <v>0</v>
      </c>
      <c r="EH7" s="38">
        <v>0.08</v>
      </c>
      <c r="EI7" s="38">
        <v>0.15</v>
      </c>
      <c r="EJ7" s="38" t="s">
        <v>101</v>
      </c>
      <c r="EK7" s="38" t="s">
        <v>101</v>
      </c>
      <c r="EL7" s="38">
        <v>0.16</v>
      </c>
      <c r="EM7" s="38">
        <v>0.1</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2022-01-18T02:58:27Z</cp:lastPrinted>
  <dcterms:created xsi:type="dcterms:W3CDTF">2021-12-03T07:11:21Z</dcterms:created>
  <dcterms:modified xsi:type="dcterms:W3CDTF">2022-02-17T07:10:22Z</dcterms:modified>
  <cp:category/>
</cp:coreProperties>
</file>