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29_箱根町★\"/>
    </mc:Choice>
  </mc:AlternateContent>
  <workbookProtection workbookAlgorithmName="SHA-512" workbookHashValue="wSH0q5RPmu3FYzgQoy1+R4QEpBNNVMDJrd59UPbH5na9gdPrd0rtpDQIqgknVgbiMFZH/PS7jiogV64ylZaMXg==" workbookSaltValue="XXWGmV2UYNOQ+xLEmrSqaQ==" workbookSpinCount="100000" lockStructure="1"/>
  <bookViews>
    <workbookView xWindow="-120" yWindow="-120" windowWidth="21840" windowHeight="1314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L10" i="4"/>
  <c r="W10" i="4"/>
  <c r="I10" i="4"/>
  <c r="BB8" i="4"/>
  <c r="AT8" i="4"/>
  <c r="AD8" i="4"/>
  <c r="W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<sst xmlns="http://schemas.openxmlformats.org/spreadsheetml/2006/main" count="228" uniqueCount="114">
  <si>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</si>
  <si>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</si>
  <si>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</si>
  <si>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</si>
  <si>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</si>
  <si>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</si>
  <si>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</si>
  <si>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</si>
  <si>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</si>
  <si>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</si>
  <si>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</si>
  <si>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</si>
  <si>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</si>
  <si>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</si>
  <si>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</si>
  <si>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</si>
  <si>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</si>
  <si>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</si>
  <si>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</si>
  <si>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</si>
  <si>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</si>
  <si>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</si>
  <si>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</si>
  <si>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</si>
  <si>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</si>
  <si>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</si>
  <si>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</si>
  <si>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</si>
  <si>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</si>
  <si>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</si>
  <si>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</si>
  <si>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</si>
  <si>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</si>
  <si>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</si>
  <si>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</si>
  <si>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</si>
  <si>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</si>
  <si>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</si>
  <si>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</si>
  <si>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</si>
  <si>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</si>
  <si>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</si>
  <si>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</si>
  <si>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</si>
  <si>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</si>
  <si>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</si>
  <si>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</si>
  <si>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</si>
  <si>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</si>
  <si>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</si>
  <si>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</si>
  <si>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</si>
  <si>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</si>
  <si>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</si>
  <si>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</si>
  <si>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</si>
  <si>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</si>
  <si>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</si>
  <si>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</si>
  <si>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</si>
  <si>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</si>
  <si>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</si>
  <si>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</si>
  <si>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</si>
  <si>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</si>
  <si>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</si>
  <si>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</si>
  <si>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</si>
  <si>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</si>
  <si>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</si>
  <si>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</si>
  <si>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</si>
  <si>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</si>
  <si>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</si>
  <si>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</si>
  <si>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</si>
  <si>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</si>
  <si>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</si>
  <si>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</si>
  <si>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</si>
  <si>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</si>
  <si>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</si>
  <si>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</si>
  <si>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</si>
  <si>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</si>
  <si>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</si>
  <si>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</si>
  <si>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</si>
  <si>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</si>
  <si>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</si>
  <si>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</si>
  <si>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</si>
  <si>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</si>
  <si>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</si>
  <si>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</si>
  <si>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</si>
  <si>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</si>
  <si>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</si>
  <si>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</si>
  <si>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</si>
  <si>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</si>
  <si>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</si>
  <si>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</si>
  <si>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</si>
  <si>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</si>
  <si>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</si>
  <si>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</si>
  <si>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</si>
  <si>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</si>
  <si>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</si>
  <si>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</si>
  <si>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96％、累積欠損金比率０％、流動比率100％以上であり、企業債残高対給水収益比率も類似団体内で平均的な水準となっています。料金回収率は91％となったものの、類似団体内での平均値は上回っており、比較的健全な経営と言えます。　
　給水収益の約７割を大手旅館・ホテル等が使用する業務用が占めておりますため、令和２年度は、新型コロナウイルス感染症拡大防止のための活動自粛等による水需要の減少から、給水収益、有収水量ともに大きく影響を受け、過去10年間で最も低い数値となりました。当町は観光地であり、住民のほかに季節変動が大きい観光施設の最大需要に対応する必要があるため、通年での施設利用率は低くなっています。
　決算状況を経年比較しますと、流動比率の減少が見られ、施設利用率が低いことから、給水量に対して維持管理費の負担が類似団体平均値より多く、今後も長期間にわたって健全な経営を維持していくことは難しいと予想されます。令和３年度は「アセットマネジメント計画策定業務委託」を執行しており、その業務委託の中で、施設等の維持管理や計画的な更新計画だけではなく、財政計画を含んだ実施計画を策定予定でありますので、その結果を踏まえ、健全経営の継続に努めていくものです。
　</t>
    <rPh sb="1" eb="3">
      <t>ケイジョウ</t>
    </rPh>
    <rPh sb="3" eb="5">
      <t>シュウシ</t>
    </rPh>
    <rPh sb="5" eb="7">
      <t>ヒリツ</t>
    </rPh>
    <rPh sb="120" eb="124">
      <t>キュウスイシュウエキ</t>
    </rPh>
    <rPh sb="125" eb="126">
      <t>ヤク</t>
    </rPh>
    <rPh sb="127" eb="128">
      <t>ワリ</t>
    </rPh>
    <rPh sb="129" eb="133">
      <t>オオテリョカン</t>
    </rPh>
    <rPh sb="137" eb="138">
      <t>トウ</t>
    </rPh>
    <rPh sb="139" eb="141">
      <t>シヨウ</t>
    </rPh>
    <rPh sb="143" eb="146">
      <t>ギョウムヨウ</t>
    </rPh>
    <rPh sb="147" eb="148">
      <t>シ</t>
    </rPh>
    <rPh sb="157" eb="159">
      <t>レイワ</t>
    </rPh>
    <rPh sb="160" eb="162">
      <t>ネンド</t>
    </rPh>
    <rPh sb="164" eb="166">
      <t>シンガタ</t>
    </rPh>
    <rPh sb="173" eb="178">
      <t>カンセンショウカクダイ</t>
    </rPh>
    <rPh sb="178" eb="180">
      <t>ボウシ</t>
    </rPh>
    <rPh sb="184" eb="188">
      <t>カツドウジシュク</t>
    </rPh>
    <rPh sb="188" eb="189">
      <t>トウ</t>
    </rPh>
    <rPh sb="192" eb="195">
      <t>ミズジュヨウ</t>
    </rPh>
    <rPh sb="196" eb="198">
      <t>ゲンショウ</t>
    </rPh>
    <rPh sb="201" eb="205">
      <t>キュウスイシュウエキ</t>
    </rPh>
    <rPh sb="206" eb="210">
      <t>ユウシュウスイリョウ</t>
    </rPh>
    <rPh sb="213" eb="214">
      <t>オオ</t>
    </rPh>
    <rPh sb="216" eb="218">
      <t>エイキョウ</t>
    </rPh>
    <rPh sb="219" eb="220">
      <t>ウ</t>
    </rPh>
    <rPh sb="222" eb="224">
      <t>カコ</t>
    </rPh>
    <rPh sb="226" eb="228">
      <t>ネンカン</t>
    </rPh>
    <rPh sb="229" eb="230">
      <t>モット</t>
    </rPh>
    <rPh sb="231" eb="232">
      <t>ヒク</t>
    </rPh>
    <rPh sb="233" eb="235">
      <t>スウチ</t>
    </rPh>
    <rPh sb="242" eb="243">
      <t>トウ</t>
    </rPh>
    <rPh sb="309" eb="311">
      <t>ケッサン</t>
    </rPh>
    <rPh sb="311" eb="313">
      <t>ジョウキョウ</t>
    </rPh>
    <rPh sb="314" eb="316">
      <t>ケイネン</t>
    </rPh>
    <rPh sb="316" eb="318">
      <t>ヒカク</t>
    </rPh>
    <rPh sb="323" eb="325">
      <t>リュウドウ</t>
    </rPh>
    <rPh sb="325" eb="327">
      <t>ヒリツ</t>
    </rPh>
    <rPh sb="328" eb="330">
      <t>ゲンショウ</t>
    </rPh>
    <rPh sb="331" eb="332">
      <t>ミ</t>
    </rPh>
    <rPh sb="335" eb="337">
      <t>シセツ</t>
    </rPh>
    <rPh sb="337" eb="339">
      <t>リヨウ</t>
    </rPh>
    <rPh sb="339" eb="340">
      <t>リツ</t>
    </rPh>
    <rPh sb="341" eb="342">
      <t>ヒク</t>
    </rPh>
    <rPh sb="348" eb="350">
      <t>キュウスイ</t>
    </rPh>
    <rPh sb="350" eb="351">
      <t>リョウ</t>
    </rPh>
    <rPh sb="352" eb="353">
      <t>タイ</t>
    </rPh>
    <rPh sb="355" eb="357">
      <t>イジ</t>
    </rPh>
    <rPh sb="357" eb="360">
      <t>カンリヒ</t>
    </rPh>
    <rPh sb="361" eb="363">
      <t>フタン</t>
    </rPh>
    <rPh sb="364" eb="366">
      <t>ルイジ</t>
    </rPh>
    <rPh sb="366" eb="368">
      <t>ダンタイ</t>
    </rPh>
    <rPh sb="368" eb="371">
      <t>ヘイキンチ</t>
    </rPh>
    <rPh sb="373" eb="374">
      <t>オオ</t>
    </rPh>
    <rPh sb="376" eb="378">
      <t>コンゴ</t>
    </rPh>
    <rPh sb="379" eb="382">
      <t>チョウキカン</t>
    </rPh>
    <rPh sb="387" eb="389">
      <t>ケンゼン</t>
    </rPh>
    <rPh sb="390" eb="392">
      <t>ケイエイ</t>
    </rPh>
    <rPh sb="393" eb="395">
      <t>イジ</t>
    </rPh>
    <rPh sb="402" eb="403">
      <t>ムズカ</t>
    </rPh>
    <rPh sb="406" eb="408">
      <t>ヨソウ</t>
    </rPh>
    <rPh sb="413" eb="415">
      <t>レイワ</t>
    </rPh>
    <rPh sb="416" eb="418">
      <t>ネンド</t>
    </rPh>
    <rPh sb="496" eb="498">
      <t>ヨテイ</t>
    </rPh>
    <rPh sb="508" eb="510">
      <t>ケッカ</t>
    </rPh>
    <rPh sb="511" eb="512">
      <t>フ</t>
    </rPh>
    <rPh sb="520" eb="522">
      <t>ケイゾク</t>
    </rPh>
    <rPh sb="523" eb="524">
      <t>ツト</t>
    </rPh>
    <phoneticPr fontId="4"/>
  </si>
  <si>
    <t>　管路経年化率は類似団体平均値や全国平均より低くなっていますが、今後、更新時期を迎える管路が増加すること等が考えられるため、更新計画の精査を進めていく必要があります。管路更新率が平均より低く、近年の管路更新が十分進んでいない状況となっています。系統ごとに配水量を監視し、特異な傾向がみられる地区では漏水調査を行い、優先的に修理を行っていますが、技術職員の数も限られており、施設の老朽化に対して必要な更新が進んでおりません。現在は平成29年度に策定した「箱根町新水道ビジョン」に基づいて施設の計画的な更新や長寿命化を推進しておりますが、今後は、令和３年度策定の「アセットマネジメント計画」に基づいて進めていく予定です。</t>
    <rPh sb="12" eb="15">
      <t>ヘイキンチ</t>
    </rPh>
    <rPh sb="75" eb="77">
      <t>ヒツヨウ</t>
    </rPh>
    <rPh sb="83" eb="88">
      <t>カンロコウシンリツ</t>
    </rPh>
    <rPh sb="89" eb="91">
      <t>ヘイキン</t>
    </rPh>
    <rPh sb="93" eb="94">
      <t>ヒク</t>
    </rPh>
    <rPh sb="96" eb="98">
      <t>キンネン</t>
    </rPh>
    <rPh sb="99" eb="103">
      <t>カンロコウシン</t>
    </rPh>
    <rPh sb="104" eb="106">
      <t>ジュウブン</t>
    </rPh>
    <rPh sb="106" eb="107">
      <t>スス</t>
    </rPh>
    <rPh sb="112" eb="114">
      <t>ジョウキョウ</t>
    </rPh>
    <rPh sb="122" eb="124">
      <t>ケイトウ</t>
    </rPh>
    <rPh sb="127" eb="130">
      <t>ハイスイリョウ</t>
    </rPh>
    <rPh sb="131" eb="133">
      <t>カンシ</t>
    </rPh>
    <rPh sb="135" eb="137">
      <t>トクイ</t>
    </rPh>
    <rPh sb="138" eb="140">
      <t>ケイコウ</t>
    </rPh>
    <rPh sb="145" eb="147">
      <t>チク</t>
    </rPh>
    <rPh sb="149" eb="153">
      <t>ロウスイチョウサ</t>
    </rPh>
    <rPh sb="154" eb="155">
      <t>オコナ</t>
    </rPh>
    <rPh sb="157" eb="160">
      <t>ユウセンテキ</t>
    </rPh>
    <rPh sb="161" eb="163">
      <t>シュウリ</t>
    </rPh>
    <rPh sb="164" eb="165">
      <t>オコナ</t>
    </rPh>
    <rPh sb="172" eb="176">
      <t>ギジュツショクイン</t>
    </rPh>
    <rPh sb="177" eb="178">
      <t>カズ</t>
    </rPh>
    <rPh sb="179" eb="180">
      <t>カギ</t>
    </rPh>
    <rPh sb="186" eb="188">
      <t>シセツ</t>
    </rPh>
    <rPh sb="211" eb="213">
      <t>ゲンザイ</t>
    </rPh>
    <rPh sb="214" eb="216">
      <t>ヘイセイ</t>
    </rPh>
    <rPh sb="218" eb="220">
      <t>ネンド</t>
    </rPh>
    <rPh sb="221" eb="223">
      <t>サクテイ</t>
    </rPh>
    <rPh sb="226" eb="229">
      <t>ハコネマチ</t>
    </rPh>
    <rPh sb="229" eb="230">
      <t>シン</t>
    </rPh>
    <rPh sb="230" eb="232">
      <t>スイドウ</t>
    </rPh>
    <rPh sb="238" eb="239">
      <t>モト</t>
    </rPh>
    <rPh sb="242" eb="244">
      <t>シセツ</t>
    </rPh>
    <rPh sb="245" eb="248">
      <t>ケイカクテキ</t>
    </rPh>
    <rPh sb="249" eb="251">
      <t>コウシン</t>
    </rPh>
    <rPh sb="252" eb="256">
      <t>チョウジュミョウカ</t>
    </rPh>
    <rPh sb="267" eb="269">
      <t>コンゴ</t>
    </rPh>
    <rPh sb="271" eb="273">
      <t>レイワ</t>
    </rPh>
    <rPh sb="274" eb="276">
      <t>ネンド</t>
    </rPh>
    <rPh sb="276" eb="278">
      <t>サクテイ</t>
    </rPh>
    <rPh sb="290" eb="292">
      <t>ケイカク</t>
    </rPh>
    <rPh sb="294" eb="295">
      <t>モト</t>
    </rPh>
    <rPh sb="298" eb="299">
      <t>スス</t>
    </rPh>
    <rPh sb="303" eb="305">
      <t>ヨテイ</t>
    </rPh>
    <phoneticPr fontId="4"/>
  </si>
  <si>
    <t>　経常収支比率が100％未満となっており、令和２年度は赤字であることを示しています。また、給水収益が大幅に減となったことで、料金回収率も例年100％を超えていたものが91％まで減となりました。前述しているとおり、新型コロナウイルス感染症の影響を強く受けているため、この状況が収束に向かえば例年どおりの数値に戻ると推測しています。しかしながら、先行きは依然として不透明であるため、より計画的、効率的な事業運用に努めてまいります。
　管路更新率が年々減少傾向であり、近年の管路更新が十分に進んでいない状況となっていますので、技術職員の確保など、中長期にわたる更新に必要な計画を進めていく必要があります。
　水道料金につきましては、消費税の転嫁を除いては平成13年度以降、改定を行っていませんが、今後の需要予測とともに設備の更新計画とあわせて慎重に検討してまいります。</t>
    <rPh sb="175" eb="177">
      <t>イゼン</t>
    </rPh>
    <rPh sb="180" eb="183">
      <t>フトウメイ</t>
    </rPh>
    <rPh sb="191" eb="194">
      <t>ケイカクテキ</t>
    </rPh>
    <rPh sb="195" eb="198">
      <t>コウリツテキ</t>
    </rPh>
    <rPh sb="199" eb="203">
      <t>ジギョウウンヨウ</t>
    </rPh>
    <rPh sb="204" eb="20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</si>
</sst>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c:v>
                </c:pt>
                <c:pt idx="1">
                  <c:v>0.66</c:v>
                </c:pt>
                <c:pt idx="2">
                  <c:v>0.75</c:v>
                </c:pt>
                <c:pt idx="3">
                  <c:v>0.47</c:v>
                </c:pt>
                <c:pt idx="4">
                  <c:v>0.15</c:v>
                </c:pt>
              </c:numCache>
            </c:numRef>
          </c:val>
          <c:extLst xmlns:c16r2="http://schemas.microsoft.com/office/drawing/2015/06/chart">
            <c:ext xmlns:c16="http://schemas.microsoft.com/office/drawing/2014/chart" uri="{C3380CC4-5D6E-409C-BE32-E72D297353CC}">
              <c16:uniqueId val="{00000000-26F9-46D1-93C7-E2A0D188BA13}"/>
            </c:ext>
          </c:extLst>
        </c:ser>
        <c:dLbls>
          <c:showLegendKey val="0"/>
          <c:showVal val="0"/>
          <c:showCatName val="0"/>
          <c:showSerName val="0"/>
          <c:showPercent val="0"/>
          <c:showBubbleSize val="0"/>
        </c:dLbls>
        <c:gapWidth val="150"/>
        <c:axId val="367217608"/>
        <c:axId val="36721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c:v>
                </c:pt>
                <c:pt idx="2">
                  <c:v>0.32</c:v>
                </c:pt>
                <c:pt idx="3">
                  <c:v>0.81</c:v>
                </c:pt>
                <c:pt idx="4">
                  <c:v>0.38</c:v>
                </c:pt>
              </c:numCache>
            </c:numRef>
          </c:val>
          <c:smooth val="0"/>
          <c:extLst xmlns:c16r2="http://schemas.microsoft.com/office/drawing/2015/06/chart">
            <c:ext xmlns:c16="http://schemas.microsoft.com/office/drawing/2014/chart" uri="{C3380CC4-5D6E-409C-BE32-E72D297353CC}">
              <c16:uniqueId val="{00000001-26F9-46D1-93C7-E2A0D188BA13}"/>
            </c:ext>
          </c:extLst>
        </c:ser>
        <c:dLbls>
          <c:showLegendKey val="0"/>
          <c:showVal val="0"/>
          <c:showCatName val="0"/>
          <c:showSerName val="0"/>
          <c:showPercent val="0"/>
          <c:showBubbleSize val="0"/>
        </c:dLbls>
        <c:marker val="1"/>
        <c:smooth val="0"/>
        <c:axId val="367217608"/>
        <c:axId val="367213296"/>
      </c:lineChart>
      <c:dateAx>
        <c:axId val="367217608"/>
        <c:scaling>
          <c:orientation val="minMax"/>
        </c:scaling>
        <c:delete val="1"/>
        <c:axPos val="b"/>
        <c:numFmt formatCode="&quot;H&quot;yy" sourceLinked="1"/>
        <c:majorTickMark val="none"/>
        <c:minorTickMark val="none"/>
        <c:tickLblPos val="none"/>
        <c:crossAx val="367213296"/>
        <c:crosses val="autoZero"/>
        <c:auto val="1"/>
        <c:lblOffset val="100"/>
        <c:baseTimeUnit val="years"/>
      </c:dateAx>
      <c:valAx>
        <c:axId val="36721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21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25.92</c:v>
                </c:pt>
                <c:pt idx="1">
                  <c:v>26.94</c:v>
                </c:pt>
                <c:pt idx="2">
                  <c:v>25.33</c:v>
                </c:pt>
                <c:pt idx="3">
                  <c:v>24.21</c:v>
                </c:pt>
                <c:pt idx="4">
                  <c:v>21.27</c:v>
                </c:pt>
              </c:numCache>
            </c:numRef>
          </c:val>
          <c:extLst xmlns:c16r2="http://schemas.microsoft.com/office/drawing/2015/06/chart">
            <c:ext xmlns:c16="http://schemas.microsoft.com/office/drawing/2014/chart" uri="{C3380CC4-5D6E-409C-BE32-E72D297353CC}">
              <c16:uniqueId val="{00000000-3000-4C57-A288-9A4571CC957E}"/>
            </c:ext>
          </c:extLst>
        </c:ser>
        <c:dLbls>
          <c:showLegendKey val="0"/>
          <c:showVal val="0"/>
          <c:showCatName val="0"/>
          <c:showSerName val="0"/>
          <c:showPercent val="0"/>
          <c:showBubbleSize val="0"/>
        </c:dLbls>
        <c:gapWidth val="150"/>
        <c:axId val="368769352"/>
        <c:axId val="368763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38.979999999999997</c:v>
                </c:pt>
                <c:pt idx="2">
                  <c:v>39.61</c:v>
                </c:pt>
                <c:pt idx="3">
                  <c:v>41.06</c:v>
                </c:pt>
                <c:pt idx="4">
                  <c:v>39.94</c:v>
                </c:pt>
              </c:numCache>
            </c:numRef>
          </c:val>
          <c:smooth val="0"/>
          <c:extLst xmlns:c16r2="http://schemas.microsoft.com/office/drawing/2015/06/chart">
            <c:ext xmlns:c16="http://schemas.microsoft.com/office/drawing/2014/chart" uri="{C3380CC4-5D6E-409C-BE32-E72D297353CC}">
              <c16:uniqueId val="{00000001-3000-4C57-A288-9A4571CC957E}"/>
            </c:ext>
          </c:extLst>
        </c:ser>
        <c:dLbls>
          <c:showLegendKey val="0"/>
          <c:showVal val="0"/>
          <c:showCatName val="0"/>
          <c:showSerName val="0"/>
          <c:showPercent val="0"/>
          <c:showBubbleSize val="0"/>
        </c:dLbls>
        <c:marker val="1"/>
        <c:smooth val="0"/>
        <c:axId val="368769352"/>
        <c:axId val="368763080"/>
      </c:lineChart>
      <c:dateAx>
        <c:axId val="368769352"/>
        <c:scaling>
          <c:orientation val="minMax"/>
        </c:scaling>
        <c:delete val="1"/>
        <c:axPos val="b"/>
        <c:numFmt formatCode="&quot;H&quot;yy" sourceLinked="1"/>
        <c:majorTickMark val="none"/>
        <c:minorTickMark val="none"/>
        <c:tickLblPos val="none"/>
        <c:crossAx val="368763080"/>
        <c:crosses val="autoZero"/>
        <c:auto val="1"/>
        <c:lblOffset val="100"/>
        <c:baseTimeUnit val="years"/>
      </c:dateAx>
      <c:valAx>
        <c:axId val="36876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6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80.8</c:v>
                </c:pt>
                <c:pt idx="1">
                  <c:v>83.95</c:v>
                </c:pt>
                <c:pt idx="2">
                  <c:v>85.5</c:v>
                </c:pt>
                <c:pt idx="3">
                  <c:v>84.74</c:v>
                </c:pt>
                <c:pt idx="4">
                  <c:v>84.1</c:v>
                </c:pt>
              </c:numCache>
            </c:numRef>
          </c:val>
          <c:extLst xmlns:c16r2="http://schemas.microsoft.com/office/drawing/2015/06/chart">
            <c:ext xmlns:c16="http://schemas.microsoft.com/office/drawing/2014/chart" uri="{C3380CC4-5D6E-409C-BE32-E72D297353CC}">
              <c16:uniqueId val="{00000000-0BB6-4FCC-8404-ECED731C7312}"/>
            </c:ext>
          </c:extLst>
        </c:ser>
        <c:dLbls>
          <c:showLegendKey val="0"/>
          <c:showVal val="0"/>
          <c:showCatName val="0"/>
          <c:showSerName val="0"/>
          <c:showPercent val="0"/>
          <c:showBubbleSize val="0"/>
        </c:dLbls>
        <c:gapWidth val="150"/>
        <c:axId val="368645888"/>
        <c:axId val="36864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75.010000000000005</c:v>
                </c:pt>
                <c:pt idx="2">
                  <c:v>72.959999999999994</c:v>
                </c:pt>
                <c:pt idx="3">
                  <c:v>72.42</c:v>
                </c:pt>
                <c:pt idx="4">
                  <c:v>69.41</c:v>
                </c:pt>
              </c:numCache>
            </c:numRef>
          </c:val>
          <c:smooth val="0"/>
          <c:extLst xmlns:c16r2="http://schemas.microsoft.com/office/drawing/2015/06/chart">
            <c:ext xmlns:c16="http://schemas.microsoft.com/office/drawing/2014/chart" uri="{C3380CC4-5D6E-409C-BE32-E72D297353CC}">
              <c16:uniqueId val="{00000001-0BB6-4FCC-8404-ECED731C7312}"/>
            </c:ext>
          </c:extLst>
        </c:ser>
        <c:dLbls>
          <c:showLegendKey val="0"/>
          <c:showVal val="0"/>
          <c:showCatName val="0"/>
          <c:showSerName val="0"/>
          <c:showPercent val="0"/>
          <c:showBubbleSize val="0"/>
        </c:dLbls>
        <c:marker val="1"/>
        <c:smooth val="0"/>
        <c:axId val="368645888"/>
        <c:axId val="368649024"/>
      </c:lineChart>
      <c:dateAx>
        <c:axId val="368645888"/>
        <c:scaling>
          <c:orientation val="minMax"/>
        </c:scaling>
        <c:delete val="1"/>
        <c:axPos val="b"/>
        <c:numFmt formatCode="&quot;H&quot;yy" sourceLinked="1"/>
        <c:majorTickMark val="none"/>
        <c:minorTickMark val="none"/>
        <c:tickLblPos val="none"/>
        <c:crossAx val="368649024"/>
        <c:crosses val="autoZero"/>
        <c:auto val="1"/>
        <c:lblOffset val="100"/>
        <c:baseTimeUnit val="years"/>
      </c:dateAx>
      <c:valAx>
        <c:axId val="36864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6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109.38</c:v>
                </c:pt>
                <c:pt idx="1">
                  <c:v>122.44</c:v>
                </c:pt>
                <c:pt idx="2">
                  <c:v>111.09</c:v>
                </c:pt>
                <c:pt idx="3">
                  <c:v>104.33</c:v>
                </c:pt>
                <c:pt idx="4">
                  <c:v>96.01</c:v>
                </c:pt>
              </c:numCache>
            </c:numRef>
          </c:val>
          <c:extLst xmlns:c16r2="http://schemas.microsoft.com/office/drawing/2015/06/chart">
            <c:ext xmlns:c16="http://schemas.microsoft.com/office/drawing/2014/chart" uri="{C3380CC4-5D6E-409C-BE32-E72D297353CC}">
              <c16:uniqueId val="{00000000-B793-494F-9733-4ED0A72D9950}"/>
            </c:ext>
          </c:extLst>
        </c:ser>
        <c:dLbls>
          <c:showLegendKey val="0"/>
          <c:showVal val="0"/>
          <c:showCatName val="0"/>
          <c:showSerName val="0"/>
          <c:showPercent val="0"/>
          <c:showBubbleSize val="0"/>
        </c:dLbls>
        <c:gapWidth val="150"/>
        <c:axId val="367217216"/>
        <c:axId val="36721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104.85</c:v>
                </c:pt>
                <c:pt idx="2">
                  <c:v>107.64</c:v>
                </c:pt>
                <c:pt idx="3">
                  <c:v>108.22</c:v>
                </c:pt>
                <c:pt idx="4">
                  <c:v>114.22</c:v>
                </c:pt>
              </c:numCache>
            </c:numRef>
          </c:val>
          <c:smooth val="0"/>
          <c:extLst xmlns:c16r2="http://schemas.microsoft.com/office/drawing/2015/06/chart">
            <c:ext xmlns:c16="http://schemas.microsoft.com/office/drawing/2014/chart" uri="{C3380CC4-5D6E-409C-BE32-E72D297353CC}">
              <c16:uniqueId val="{00000001-B793-494F-9733-4ED0A72D9950}"/>
            </c:ext>
          </c:extLst>
        </c:ser>
        <c:dLbls>
          <c:showLegendKey val="0"/>
          <c:showVal val="0"/>
          <c:showCatName val="0"/>
          <c:showSerName val="0"/>
          <c:showPercent val="0"/>
          <c:showBubbleSize val="0"/>
        </c:dLbls>
        <c:marker val="1"/>
        <c:smooth val="0"/>
        <c:axId val="367217216"/>
        <c:axId val="367219176"/>
      </c:lineChart>
      <c:dateAx>
        <c:axId val="367217216"/>
        <c:scaling>
          <c:orientation val="minMax"/>
        </c:scaling>
        <c:delete val="1"/>
        <c:axPos val="b"/>
        <c:numFmt formatCode="&quot;H&quot;yy" sourceLinked="1"/>
        <c:majorTickMark val="none"/>
        <c:minorTickMark val="none"/>
        <c:tickLblPos val="none"/>
        <c:crossAx val="367219176"/>
        <c:crosses val="autoZero"/>
        <c:auto val="1"/>
        <c:lblOffset val="100"/>
        <c:baseTimeUnit val="years"/>
      </c:dateAx>
      <c:valAx>
        <c:axId val="367219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72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49.43</c:v>
                </c:pt>
                <c:pt idx="1">
                  <c:v>50.8</c:v>
                </c:pt>
                <c:pt idx="2">
                  <c:v>52.19</c:v>
                </c:pt>
                <c:pt idx="3">
                  <c:v>53.32</c:v>
                </c:pt>
                <c:pt idx="4">
                  <c:v>54.57</c:v>
                </c:pt>
              </c:numCache>
            </c:numRef>
          </c:val>
          <c:extLst xmlns:c16r2="http://schemas.microsoft.com/office/drawing/2015/06/chart">
            <c:ext xmlns:c16="http://schemas.microsoft.com/office/drawing/2014/chart" uri="{C3380CC4-5D6E-409C-BE32-E72D297353CC}">
              <c16:uniqueId val="{00000000-3A98-44AE-B4D4-A5E610969A52}"/>
            </c:ext>
          </c:extLst>
        </c:ser>
        <c:dLbls>
          <c:showLegendKey val="0"/>
          <c:showVal val="0"/>
          <c:showCatName val="0"/>
          <c:showSerName val="0"/>
          <c:showPercent val="0"/>
          <c:showBubbleSize val="0"/>
        </c:dLbls>
        <c:gapWidth val="150"/>
        <c:axId val="367212904"/>
        <c:axId val="367214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51.89</c:v>
                </c:pt>
                <c:pt idx="2">
                  <c:v>54.09</c:v>
                </c:pt>
                <c:pt idx="3">
                  <c:v>52.73</c:v>
                </c:pt>
                <c:pt idx="4">
                  <c:v>53.25</c:v>
                </c:pt>
              </c:numCache>
            </c:numRef>
          </c:val>
          <c:smooth val="0"/>
          <c:extLst xmlns:c16r2="http://schemas.microsoft.com/office/drawing/2015/06/chart">
            <c:ext xmlns:c16="http://schemas.microsoft.com/office/drawing/2014/chart" uri="{C3380CC4-5D6E-409C-BE32-E72D297353CC}">
              <c16:uniqueId val="{00000001-3A98-44AE-B4D4-A5E610969A52}"/>
            </c:ext>
          </c:extLst>
        </c:ser>
        <c:dLbls>
          <c:showLegendKey val="0"/>
          <c:showVal val="0"/>
          <c:showCatName val="0"/>
          <c:showSerName val="0"/>
          <c:showPercent val="0"/>
          <c:showBubbleSize val="0"/>
        </c:dLbls>
        <c:marker val="1"/>
        <c:smooth val="0"/>
        <c:axId val="367212904"/>
        <c:axId val="367214472"/>
      </c:lineChart>
      <c:dateAx>
        <c:axId val="367212904"/>
        <c:scaling>
          <c:orientation val="minMax"/>
        </c:scaling>
        <c:delete val="1"/>
        <c:axPos val="b"/>
        <c:numFmt formatCode="&quot;H&quot;yy" sourceLinked="1"/>
        <c:majorTickMark val="none"/>
        <c:minorTickMark val="none"/>
        <c:tickLblPos val="none"/>
        <c:crossAx val="367214472"/>
        <c:crosses val="autoZero"/>
        <c:auto val="1"/>
        <c:lblOffset val="100"/>
        <c:baseTimeUnit val="years"/>
      </c:dateAx>
      <c:valAx>
        <c:axId val="36721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21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16.18</c:v>
                </c:pt>
                <c:pt idx="1">
                  <c:v>16.059999999999999</c:v>
                </c:pt>
                <c:pt idx="2">
                  <c:v>15.63</c:v>
                </c:pt>
                <c:pt idx="3">
                  <c:v>15.37</c:v>
                </c:pt>
                <c:pt idx="4">
                  <c:v>15.35</c:v>
                </c:pt>
              </c:numCache>
            </c:numRef>
          </c:val>
          <c:extLst xmlns:c16r2="http://schemas.microsoft.com/office/drawing/2015/06/chart">
            <c:ext xmlns:c16="http://schemas.microsoft.com/office/drawing/2014/chart" uri="{C3380CC4-5D6E-409C-BE32-E72D297353CC}">
              <c16:uniqueId val="{00000000-7033-47C3-973F-0B215F3F359D}"/>
            </c:ext>
          </c:extLst>
        </c:ser>
        <c:dLbls>
          <c:showLegendKey val="0"/>
          <c:showVal val="0"/>
          <c:showCatName val="0"/>
          <c:showSerName val="0"/>
          <c:showPercent val="0"/>
          <c:showBubbleSize val="0"/>
        </c:dLbls>
        <c:gapWidth val="150"/>
        <c:axId val="367212512"/>
        <c:axId val="36721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14.74</c:v>
                </c:pt>
                <c:pt idx="2">
                  <c:v>18.68</c:v>
                </c:pt>
                <c:pt idx="3">
                  <c:v>19.91</c:v>
                </c:pt>
                <c:pt idx="4">
                  <c:v>23.02</c:v>
                </c:pt>
              </c:numCache>
            </c:numRef>
          </c:val>
          <c:smooth val="0"/>
          <c:extLst xmlns:c16r2="http://schemas.microsoft.com/office/drawing/2015/06/chart">
            <c:ext xmlns:c16="http://schemas.microsoft.com/office/drawing/2014/chart" uri="{C3380CC4-5D6E-409C-BE32-E72D297353CC}">
              <c16:uniqueId val="{00000001-7033-47C3-973F-0B215F3F359D}"/>
            </c:ext>
          </c:extLst>
        </c:ser>
        <c:dLbls>
          <c:showLegendKey val="0"/>
          <c:showVal val="0"/>
          <c:showCatName val="0"/>
          <c:showSerName val="0"/>
          <c:showPercent val="0"/>
          <c:showBubbleSize val="0"/>
        </c:dLbls>
        <c:marker val="1"/>
        <c:smooth val="0"/>
        <c:axId val="367212512"/>
        <c:axId val="367215256"/>
      </c:lineChart>
      <c:dateAx>
        <c:axId val="367212512"/>
        <c:scaling>
          <c:orientation val="minMax"/>
        </c:scaling>
        <c:delete val="1"/>
        <c:axPos val="b"/>
        <c:numFmt formatCode="&quot;H&quot;yy" sourceLinked="1"/>
        <c:majorTickMark val="none"/>
        <c:minorTickMark val="none"/>
        <c:tickLblPos val="none"/>
        <c:crossAx val="367215256"/>
        <c:crosses val="autoZero"/>
        <c:auto val="1"/>
        <c:lblOffset val="100"/>
        <c:baseTimeUnit val="years"/>
      </c:dateAx>
      <c:valAx>
        <c:axId val="36721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2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B2-4ACE-8365-4A7C2FC3ADAA}"/>
            </c:ext>
          </c:extLst>
        </c:ser>
        <c:dLbls>
          <c:showLegendKey val="0"/>
          <c:showVal val="0"/>
          <c:showCatName val="0"/>
          <c:showSerName val="0"/>
          <c:showPercent val="0"/>
          <c:showBubbleSize val="0"/>
        </c:dLbls>
        <c:gapWidth val="150"/>
        <c:axId val="366149728"/>
        <c:axId val="36614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27.52</c:v>
                </c:pt>
                <c:pt idx="2">
                  <c:v>30.84</c:v>
                </c:pt>
                <c:pt idx="3">
                  <c:v>25.29</c:v>
                </c:pt>
                <c:pt idx="4">
                  <c:v>22.71</c:v>
                </c:pt>
              </c:numCache>
            </c:numRef>
          </c:val>
          <c:smooth val="0"/>
          <c:extLst xmlns:c16r2="http://schemas.microsoft.com/office/drawing/2015/06/chart">
            <c:ext xmlns:c16="http://schemas.microsoft.com/office/drawing/2014/chart" uri="{C3380CC4-5D6E-409C-BE32-E72D297353CC}">
              <c16:uniqueId val="{00000001-92B2-4ACE-8365-4A7C2FC3ADAA}"/>
            </c:ext>
          </c:extLst>
        </c:ser>
        <c:dLbls>
          <c:showLegendKey val="0"/>
          <c:showVal val="0"/>
          <c:showCatName val="0"/>
          <c:showSerName val="0"/>
          <c:showPercent val="0"/>
          <c:showBubbleSize val="0"/>
        </c:dLbls>
        <c:marker val="1"/>
        <c:smooth val="0"/>
        <c:axId val="366149728"/>
        <c:axId val="366146200"/>
      </c:lineChart>
      <c:dateAx>
        <c:axId val="366149728"/>
        <c:scaling>
          <c:orientation val="minMax"/>
        </c:scaling>
        <c:delete val="1"/>
        <c:axPos val="b"/>
        <c:numFmt formatCode="&quot;H&quot;yy" sourceLinked="1"/>
        <c:majorTickMark val="none"/>
        <c:minorTickMark val="none"/>
        <c:tickLblPos val="none"/>
        <c:crossAx val="366146200"/>
        <c:crosses val="autoZero"/>
        <c:auto val="1"/>
        <c:lblOffset val="100"/>
        <c:baseTimeUnit val="years"/>
      </c:dateAx>
      <c:valAx>
        <c:axId val="366146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614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109.85</c:v>
                </c:pt>
                <c:pt idx="1">
                  <c:v>127.77</c:v>
                </c:pt>
                <c:pt idx="2">
                  <c:v>132.97</c:v>
                </c:pt>
                <c:pt idx="3">
                  <c:v>124.71</c:v>
                </c:pt>
                <c:pt idx="4">
                  <c:v>114.24</c:v>
                </c:pt>
              </c:numCache>
            </c:numRef>
          </c:val>
          <c:extLst xmlns:c16r2="http://schemas.microsoft.com/office/drawing/2015/06/chart">
            <c:ext xmlns:c16="http://schemas.microsoft.com/office/drawing/2014/chart" uri="{C3380CC4-5D6E-409C-BE32-E72D297353CC}">
              <c16:uniqueId val="{00000000-FC54-4F68-9147-4606E659FA61}"/>
            </c:ext>
          </c:extLst>
        </c:ser>
        <c:dLbls>
          <c:showLegendKey val="0"/>
          <c:showVal val="0"/>
          <c:showCatName val="0"/>
          <c:showSerName val="0"/>
          <c:showPercent val="0"/>
          <c:showBubbleSize val="0"/>
        </c:dLbls>
        <c:gapWidth val="150"/>
        <c:axId val="368767392"/>
        <c:axId val="368770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445.85</c:v>
                </c:pt>
                <c:pt idx="2">
                  <c:v>450.54</c:v>
                </c:pt>
                <c:pt idx="3">
                  <c:v>348.88</c:v>
                </c:pt>
                <c:pt idx="4">
                  <c:v>381.07</c:v>
                </c:pt>
              </c:numCache>
            </c:numRef>
          </c:val>
          <c:smooth val="0"/>
          <c:extLst xmlns:c16r2="http://schemas.microsoft.com/office/drawing/2015/06/chart">
            <c:ext xmlns:c16="http://schemas.microsoft.com/office/drawing/2014/chart" uri="{C3380CC4-5D6E-409C-BE32-E72D297353CC}">
              <c16:uniqueId val="{00000001-FC54-4F68-9147-4606E659FA61}"/>
            </c:ext>
          </c:extLst>
        </c:ser>
        <c:dLbls>
          <c:showLegendKey val="0"/>
          <c:showVal val="0"/>
          <c:showCatName val="0"/>
          <c:showSerName val="0"/>
          <c:showPercent val="0"/>
          <c:showBubbleSize val="0"/>
        </c:dLbls>
        <c:marker val="1"/>
        <c:smooth val="0"/>
        <c:axId val="368767392"/>
        <c:axId val="368770136"/>
      </c:lineChart>
      <c:dateAx>
        <c:axId val="368767392"/>
        <c:scaling>
          <c:orientation val="minMax"/>
        </c:scaling>
        <c:delete val="1"/>
        <c:axPos val="b"/>
        <c:numFmt formatCode="&quot;H&quot;yy" sourceLinked="1"/>
        <c:majorTickMark val="none"/>
        <c:minorTickMark val="none"/>
        <c:tickLblPos val="none"/>
        <c:crossAx val="368770136"/>
        <c:crosses val="autoZero"/>
        <c:auto val="1"/>
        <c:lblOffset val="100"/>
        <c:baseTimeUnit val="years"/>
      </c:dateAx>
      <c:valAx>
        <c:axId val="368770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76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484.85</c:v>
                </c:pt>
                <c:pt idx="1">
                  <c:v>426.75</c:v>
                </c:pt>
                <c:pt idx="2">
                  <c:v>429.47</c:v>
                </c:pt>
                <c:pt idx="3">
                  <c:v>446.06</c:v>
                </c:pt>
                <c:pt idx="4">
                  <c:v>511.98</c:v>
                </c:pt>
              </c:numCache>
            </c:numRef>
          </c:val>
          <c:extLst xmlns:c16r2="http://schemas.microsoft.com/office/drawing/2015/06/chart">
            <c:ext xmlns:c16="http://schemas.microsoft.com/office/drawing/2014/chart" uri="{C3380CC4-5D6E-409C-BE32-E72D297353CC}">
              <c16:uniqueId val="{00000000-3E7C-47D9-9791-598449BAC31C}"/>
            </c:ext>
          </c:extLst>
        </c:ser>
        <c:dLbls>
          <c:showLegendKey val="0"/>
          <c:showVal val="0"/>
          <c:showCatName val="0"/>
          <c:showSerName val="0"/>
          <c:showPercent val="0"/>
          <c:showBubbleSize val="0"/>
        </c:dLbls>
        <c:gapWidth val="150"/>
        <c:axId val="368768176"/>
        <c:axId val="36876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516.34</c:v>
                </c:pt>
                <c:pt idx="2">
                  <c:v>496.56</c:v>
                </c:pt>
                <c:pt idx="3">
                  <c:v>540.38</c:v>
                </c:pt>
                <c:pt idx="4">
                  <c:v>556.47</c:v>
                </c:pt>
              </c:numCache>
            </c:numRef>
          </c:val>
          <c:smooth val="0"/>
          <c:extLst xmlns:c16r2="http://schemas.microsoft.com/office/drawing/2015/06/chart">
            <c:ext xmlns:c16="http://schemas.microsoft.com/office/drawing/2014/chart" uri="{C3380CC4-5D6E-409C-BE32-E72D297353CC}">
              <c16:uniqueId val="{00000001-3E7C-47D9-9791-598449BAC31C}"/>
            </c:ext>
          </c:extLst>
        </c:ser>
        <c:dLbls>
          <c:showLegendKey val="0"/>
          <c:showVal val="0"/>
          <c:showCatName val="0"/>
          <c:showSerName val="0"/>
          <c:showPercent val="0"/>
          <c:showBubbleSize val="0"/>
        </c:dLbls>
        <c:marker val="1"/>
        <c:smooth val="0"/>
        <c:axId val="368768176"/>
        <c:axId val="368765432"/>
      </c:lineChart>
      <c:dateAx>
        <c:axId val="368768176"/>
        <c:scaling>
          <c:orientation val="minMax"/>
        </c:scaling>
        <c:delete val="1"/>
        <c:axPos val="b"/>
        <c:numFmt formatCode="&quot;H&quot;yy" sourceLinked="1"/>
        <c:majorTickMark val="none"/>
        <c:minorTickMark val="none"/>
        <c:tickLblPos val="none"/>
        <c:crossAx val="368765432"/>
        <c:crosses val="autoZero"/>
        <c:auto val="1"/>
        <c:lblOffset val="100"/>
        <c:baseTimeUnit val="years"/>
      </c:dateAx>
      <c:valAx>
        <c:axId val="368765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76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108.85</c:v>
                </c:pt>
                <c:pt idx="1">
                  <c:v>122.48</c:v>
                </c:pt>
                <c:pt idx="2">
                  <c:v>109.41</c:v>
                </c:pt>
                <c:pt idx="3">
                  <c:v>101.18</c:v>
                </c:pt>
                <c:pt idx="4">
                  <c:v>91.38</c:v>
                </c:pt>
              </c:numCache>
            </c:numRef>
          </c:val>
          <c:extLst xmlns:c16r2="http://schemas.microsoft.com/office/drawing/2015/06/chart">
            <c:ext xmlns:c16="http://schemas.microsoft.com/office/drawing/2014/chart" uri="{C3380CC4-5D6E-409C-BE32-E72D297353CC}">
              <c16:uniqueId val="{00000000-9175-45F1-90CD-A608CC09F76A}"/>
            </c:ext>
          </c:extLst>
        </c:ser>
        <c:dLbls>
          <c:showLegendKey val="0"/>
          <c:showVal val="0"/>
          <c:showCatName val="0"/>
          <c:showSerName val="0"/>
          <c:showPercent val="0"/>
          <c:showBubbleSize val="0"/>
        </c:dLbls>
        <c:gapWidth val="150"/>
        <c:axId val="368767784"/>
        <c:axId val="368766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83.27</c:v>
                </c:pt>
                <c:pt idx="2">
                  <c:v>84.9</c:v>
                </c:pt>
                <c:pt idx="3">
                  <c:v>83.22</c:v>
                </c:pt>
                <c:pt idx="4">
                  <c:v>78.67</c:v>
                </c:pt>
              </c:numCache>
            </c:numRef>
          </c:val>
          <c:smooth val="0"/>
          <c:extLst xmlns:c16r2="http://schemas.microsoft.com/office/drawing/2015/06/chart">
            <c:ext xmlns:c16="http://schemas.microsoft.com/office/drawing/2014/chart" uri="{C3380CC4-5D6E-409C-BE32-E72D297353CC}">
              <c16:uniqueId val="{00000001-9175-45F1-90CD-A608CC09F76A}"/>
            </c:ext>
          </c:extLst>
        </c:ser>
        <c:dLbls>
          <c:showLegendKey val="0"/>
          <c:showVal val="0"/>
          <c:showCatName val="0"/>
          <c:showSerName val="0"/>
          <c:showPercent val="0"/>
          <c:showBubbleSize val="0"/>
        </c:dLbls>
        <c:marker val="1"/>
        <c:smooth val="0"/>
        <c:axId val="368767784"/>
        <c:axId val="368766216"/>
      </c:lineChart>
      <c:dateAx>
        <c:axId val="368767784"/>
        <c:scaling>
          <c:orientation val="minMax"/>
        </c:scaling>
        <c:delete val="1"/>
        <c:axPos val="b"/>
        <c:numFmt formatCode="&quot;H&quot;yy" sourceLinked="1"/>
        <c:majorTickMark val="none"/>
        <c:minorTickMark val="none"/>
        <c:tickLblPos val="none"/>
        <c:crossAx val="368766216"/>
        <c:crosses val="autoZero"/>
        <c:auto val="1"/>
        <c:lblOffset val="100"/>
        <c:baseTimeUnit val="years"/>
      </c:dateAx>
      <c:valAx>
        <c:axId val="36876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6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192.33</c:v>
                </c:pt>
                <c:pt idx="1">
                  <c:v>171.46</c:v>
                </c:pt>
                <c:pt idx="2">
                  <c:v>191.71</c:v>
                </c:pt>
                <c:pt idx="3">
                  <c:v>204.64</c:v>
                </c:pt>
                <c:pt idx="4">
                  <c:v>219.53</c:v>
                </c:pt>
              </c:numCache>
            </c:numRef>
          </c:val>
          <c:extLst xmlns:c16r2="http://schemas.microsoft.com/office/drawing/2015/06/chart">
            <c:ext xmlns:c16="http://schemas.microsoft.com/office/drawing/2014/chart" uri="{C3380CC4-5D6E-409C-BE32-E72D297353CC}">
              <c16:uniqueId val="{00000000-64AC-46B1-8D26-4A2D07FB4D27}"/>
            </c:ext>
          </c:extLst>
        </c:ser>
        <c:dLbls>
          <c:showLegendKey val="0"/>
          <c:showVal val="0"/>
          <c:showCatName val="0"/>
          <c:showSerName val="0"/>
          <c:showPercent val="0"/>
          <c:showBubbleSize val="0"/>
        </c:dLbls>
        <c:gapWidth val="150"/>
        <c:axId val="368768568"/>
        <c:axId val="36876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228.81</c:v>
                </c:pt>
                <c:pt idx="2">
                  <c:v>231.9</c:v>
                </c:pt>
                <c:pt idx="3">
                  <c:v>234.17</c:v>
                </c:pt>
                <c:pt idx="4">
                  <c:v>257.95</c:v>
                </c:pt>
              </c:numCache>
            </c:numRef>
          </c:val>
          <c:smooth val="0"/>
          <c:extLst xmlns:c16r2="http://schemas.microsoft.com/office/drawing/2015/06/chart">
            <c:ext xmlns:c16="http://schemas.microsoft.com/office/drawing/2014/chart" uri="{C3380CC4-5D6E-409C-BE32-E72D297353CC}">
              <c16:uniqueId val="{00000001-64AC-46B1-8D26-4A2D07FB4D27}"/>
            </c:ext>
          </c:extLst>
        </c:ser>
        <c:dLbls>
          <c:showLegendKey val="0"/>
          <c:showVal val="0"/>
          <c:showCatName val="0"/>
          <c:showSerName val="0"/>
          <c:showPercent val="0"/>
          <c:showBubbleSize val="0"/>
        </c:dLbls>
        <c:marker val="1"/>
        <c:smooth val="0"/>
        <c:axId val="368768568"/>
        <c:axId val="368768960"/>
      </c:lineChart>
      <c:dateAx>
        <c:axId val="368768568"/>
        <c:scaling>
          <c:orientation val="minMax"/>
        </c:scaling>
        <c:delete val="1"/>
        <c:axPos val="b"/>
        <c:numFmt formatCode="&quot;H&quot;yy" sourceLinked="1"/>
        <c:majorTickMark val="none"/>
        <c:minorTickMark val="none"/>
        <c:tickLblPos val="none"/>
        <c:crossAx val="368768960"/>
        <c:crosses val="autoZero"/>
        <c:auto val="1"/>
        <c:lblOffset val="100"/>
        <c:baseTimeUnit val="years"/>
      </c:dateAx>
      <c:valAx>
        <c:axId val="3687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6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神奈川県　箱根町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A9</v>
      </c>
      <c r="X8" s="86"/>
      <c r="Y8" s="86"/>
      <c r="Z8" s="86"/>
      <c r="AA8" s="86"/>
      <c r="AB8" s="86"/>
      <c r="AC8" s="86"/>
      <c r="AD8" s="86" t="str">
        <f>データ!$M$6</f>
        <v>非設置</v>
      </c>
      <c r="AE8" s="86"/>
      <c r="AF8" s="86"/>
      <c r="AG8" s="86"/>
      <c r="AH8" s="86"/>
      <c r="AI8" s="86"/>
      <c r="AJ8" s="86"/>
      <c r="AK8" s="4"/>
      <c r="AL8" s="74">
        <f>データ!$R$6</f>
        <v>11195</v>
      </c>
      <c r="AM8" s="74"/>
      <c r="AN8" s="74"/>
      <c r="AO8" s="74"/>
      <c r="AP8" s="74"/>
      <c r="AQ8" s="74"/>
      <c r="AR8" s="74"/>
      <c r="AS8" s="74"/>
      <c r="AT8" s="70">
        <f>データ!$S$6</f>
        <v>92.86</v>
      </c>
      <c r="AU8" s="71"/>
      <c r="AV8" s="71"/>
      <c r="AW8" s="71"/>
      <c r="AX8" s="71"/>
      <c r="AY8" s="71"/>
      <c r="AZ8" s="71"/>
      <c r="BA8" s="71"/>
      <c r="BB8" s="73">
        <f>データ!$T$6</f>
        <v>120.56</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63.78</v>
      </c>
      <c r="J10" s="71"/>
      <c r="K10" s="71"/>
      <c r="L10" s="71"/>
      <c r="M10" s="71"/>
      <c r="N10" s="71"/>
      <c r="O10" s="72"/>
      <c r="P10" s="73">
        <f>データ!$P$6</f>
        <v>41.12</v>
      </c>
      <c r="Q10" s="73"/>
      <c r="R10" s="73"/>
      <c r="S10" s="73"/>
      <c r="T10" s="73"/>
      <c r="U10" s="73"/>
      <c r="V10" s="73"/>
      <c r="W10" s="74">
        <f>データ!$Q$6</f>
        <v>1870</v>
      </c>
      <c r="X10" s="74"/>
      <c r="Y10" s="74"/>
      <c r="Z10" s="74"/>
      <c r="AA10" s="74"/>
      <c r="AB10" s="74"/>
      <c r="AC10" s="74"/>
      <c r="AD10" s="2"/>
      <c r="AE10" s="2"/>
      <c r="AF10" s="2"/>
      <c r="AG10" s="2"/>
      <c r="AH10" s="4"/>
      <c r="AI10" s="4"/>
      <c r="AJ10" s="4"/>
      <c r="AK10" s="4"/>
      <c r="AL10" s="74">
        <f>データ!$U$6</f>
        <v>4607</v>
      </c>
      <c r="AM10" s="74"/>
      <c r="AN10" s="74"/>
      <c r="AO10" s="74"/>
      <c r="AP10" s="74"/>
      <c r="AQ10" s="74"/>
      <c r="AR10" s="74"/>
      <c r="AS10" s="74"/>
      <c r="AT10" s="70">
        <f>データ!$V$6</f>
        <v>52.79</v>
      </c>
      <c r="AU10" s="71"/>
      <c r="AV10" s="71"/>
      <c r="AW10" s="71"/>
      <c r="AX10" s="71"/>
      <c r="AY10" s="71"/>
      <c r="AZ10" s="71"/>
      <c r="BA10" s="71"/>
      <c r="BB10" s="73">
        <f>データ!$W$6</f>
        <v>87.27</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112</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QfdiVbQmmX8HV+12+H2pOMLGZWJNW6Gk325kYINBtSo1GJi2/ifbsRf2bw5WqvzkrGV4Yq4A+rasgZNikjUOw==" saltValue="w9+Wu2tffTkyfrRi4U6OW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143821</v>
      </c>
      <c r="D6" s="34">
        <f t="shared" si="3"/>
        <v>46</v>
      </c>
      <c r="E6" s="34">
        <f t="shared" si="3"/>
        <v>1</v>
      </c>
      <c r="F6" s="34">
        <f t="shared" si="3"/>
        <v>0</v>
      </c>
      <c r="G6" s="34">
        <f t="shared" si="3"/>
        <v>1</v>
      </c>
      <c r="H6" s="34" t="str">
        <f t="shared" si="3"/>
        <v>神奈川県　箱根町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63.78</v>
      </c>
      <c r="P6" s="35">
        <f t="shared" si="3"/>
        <v>41.12</v>
      </c>
      <c r="Q6" s="35">
        <f t="shared" si="3"/>
        <v>1870</v>
      </c>
      <c r="R6" s="35">
        <f t="shared" si="3"/>
        <v>11195</v>
      </c>
      <c r="S6" s="35">
        <f t="shared" si="3"/>
        <v>92.86</v>
      </c>
      <c r="T6" s="35">
        <f t="shared" si="3"/>
        <v>120.56</v>
      </c>
      <c r="U6" s="35">
        <f t="shared" si="3"/>
        <v>4607</v>
      </c>
      <c r="V6" s="35">
        <f t="shared" si="3"/>
        <v>52.79</v>
      </c>
      <c r="W6" s="35">
        <f t="shared" si="3"/>
        <v>87.27</v>
      </c>
      <c r="X6" s="36">
        <f>IF(X7="",NA(),X7)</f>
        <v>109.38</v>
      </c>
      <c r="Y6" s="36">
        <f t="shared" ref="Y6:AG6" si="4">IF(Y7="",NA(),Y7)</f>
        <v>122.44</v>
      </c>
      <c r="Z6" s="36">
        <f t="shared" si="4"/>
        <v>111.09</v>
      </c>
      <c r="AA6" s="36">
        <f t="shared" si="4"/>
        <v>104.33</v>
      </c>
      <c r="AB6" s="36">
        <f t="shared" si="4"/>
        <v>96.01</v>
      </c>
      <c r="AC6" s="36">
        <f t="shared" si="4"/>
        <v>107.95</v>
      </c>
      <c r="AD6" s="36">
        <f t="shared" si="4"/>
        <v>104.85</v>
      </c>
      <c r="AE6" s="36">
        <f t="shared" si="4"/>
        <v>107.64</v>
      </c>
      <c r="AF6" s="36">
        <f t="shared" si="4"/>
        <v>108.22</v>
      </c>
      <c r="AG6" s="36">
        <f t="shared" si="4"/>
        <v>114.22</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27.52</v>
      </c>
      <c r="AP6" s="36">
        <f t="shared" si="5"/>
        <v>30.84</v>
      </c>
      <c r="AQ6" s="36">
        <f t="shared" si="5"/>
        <v>25.29</v>
      </c>
      <c r="AR6" s="36">
        <f t="shared" si="5"/>
        <v>22.71</v>
      </c>
      <c r="AS6" s="35" t="str">
        <f>IF(AS7="","",IF(AS7="-","【-】","【"&amp;SUBSTITUTE(TEXT(AS7,"#,##0.00"),"-","△")&amp;"】"))</f>
        <v>【1.15】</v>
      </c>
      <c r="AT6" s="36">
        <f>IF(AT7="",NA(),AT7)</f>
        <v>109.85</v>
      </c>
      <c r="AU6" s="36">
        <f t="shared" ref="AU6:BC6" si="6">IF(AU7="",NA(),AU7)</f>
        <v>127.77</v>
      </c>
      <c r="AV6" s="36">
        <f t="shared" si="6"/>
        <v>132.97</v>
      </c>
      <c r="AW6" s="36">
        <f t="shared" si="6"/>
        <v>124.71</v>
      </c>
      <c r="AX6" s="36">
        <f t="shared" si="6"/>
        <v>114.24</v>
      </c>
      <c r="AY6" s="36">
        <f t="shared" si="6"/>
        <v>371.89</v>
      </c>
      <c r="AZ6" s="36">
        <f t="shared" si="6"/>
        <v>445.85</v>
      </c>
      <c r="BA6" s="36">
        <f t="shared" si="6"/>
        <v>450.54</v>
      </c>
      <c r="BB6" s="36">
        <f t="shared" si="6"/>
        <v>348.88</v>
      </c>
      <c r="BC6" s="36">
        <f t="shared" si="6"/>
        <v>381.07</v>
      </c>
      <c r="BD6" s="35" t="str">
        <f>IF(BD7="","",IF(BD7="-","【-】","【"&amp;SUBSTITUTE(TEXT(BD7,"#,##0.00"),"-","△")&amp;"】"))</f>
        <v>【260.31】</v>
      </c>
      <c r="BE6" s="36">
        <f>IF(BE7="",NA(),BE7)</f>
        <v>484.85</v>
      </c>
      <c r="BF6" s="36">
        <f t="shared" ref="BF6:BN6" si="7">IF(BF7="",NA(),BF7)</f>
        <v>426.75</v>
      </c>
      <c r="BG6" s="36">
        <f t="shared" si="7"/>
        <v>429.47</v>
      </c>
      <c r="BH6" s="36">
        <f t="shared" si="7"/>
        <v>446.06</v>
      </c>
      <c r="BI6" s="36">
        <f t="shared" si="7"/>
        <v>511.98</v>
      </c>
      <c r="BJ6" s="36">
        <f t="shared" si="7"/>
        <v>483.11</v>
      </c>
      <c r="BK6" s="36">
        <f t="shared" si="7"/>
        <v>516.34</v>
      </c>
      <c r="BL6" s="36">
        <f t="shared" si="7"/>
        <v>496.56</v>
      </c>
      <c r="BM6" s="36">
        <f t="shared" si="7"/>
        <v>540.38</v>
      </c>
      <c r="BN6" s="36">
        <f t="shared" si="7"/>
        <v>556.47</v>
      </c>
      <c r="BO6" s="35" t="str">
        <f>IF(BO7="","",IF(BO7="-","【-】","【"&amp;SUBSTITUTE(TEXT(BO7,"#,##0.00"),"-","△")&amp;"】"))</f>
        <v>【275.67】</v>
      </c>
      <c r="BP6" s="36">
        <f>IF(BP7="",NA(),BP7)</f>
        <v>108.85</v>
      </c>
      <c r="BQ6" s="36">
        <f t="shared" ref="BQ6:BY6" si="8">IF(BQ7="",NA(),BQ7)</f>
        <v>122.48</v>
      </c>
      <c r="BR6" s="36">
        <f t="shared" si="8"/>
        <v>109.41</v>
      </c>
      <c r="BS6" s="36">
        <f t="shared" si="8"/>
        <v>101.18</v>
      </c>
      <c r="BT6" s="36">
        <f t="shared" si="8"/>
        <v>91.38</v>
      </c>
      <c r="BU6" s="36">
        <f t="shared" si="8"/>
        <v>93.28</v>
      </c>
      <c r="BV6" s="36">
        <f t="shared" si="8"/>
        <v>83.27</v>
      </c>
      <c r="BW6" s="36">
        <f t="shared" si="8"/>
        <v>84.9</v>
      </c>
      <c r="BX6" s="36">
        <f t="shared" si="8"/>
        <v>83.22</v>
      </c>
      <c r="BY6" s="36">
        <f t="shared" si="8"/>
        <v>78.67</v>
      </c>
      <c r="BZ6" s="35" t="str">
        <f>IF(BZ7="","",IF(BZ7="-","【-】","【"&amp;SUBSTITUTE(TEXT(BZ7,"#,##0.00"),"-","△")&amp;"】"))</f>
        <v>【100.05】</v>
      </c>
      <c r="CA6" s="36">
        <f>IF(CA7="",NA(),CA7)</f>
        <v>192.33</v>
      </c>
      <c r="CB6" s="36">
        <f t="shared" ref="CB6:CJ6" si="9">IF(CB7="",NA(),CB7)</f>
        <v>171.46</v>
      </c>
      <c r="CC6" s="36">
        <f t="shared" si="9"/>
        <v>191.71</v>
      </c>
      <c r="CD6" s="36">
        <f t="shared" si="9"/>
        <v>204.64</v>
      </c>
      <c r="CE6" s="36">
        <f t="shared" si="9"/>
        <v>219.53</v>
      </c>
      <c r="CF6" s="36">
        <f t="shared" si="9"/>
        <v>208.29</v>
      </c>
      <c r="CG6" s="36">
        <f t="shared" si="9"/>
        <v>228.81</v>
      </c>
      <c r="CH6" s="36">
        <f t="shared" si="9"/>
        <v>231.9</v>
      </c>
      <c r="CI6" s="36">
        <f t="shared" si="9"/>
        <v>234.17</v>
      </c>
      <c r="CJ6" s="36">
        <f t="shared" si="9"/>
        <v>257.95</v>
      </c>
      <c r="CK6" s="35" t="str">
        <f>IF(CK7="","",IF(CK7="-","【-】","【"&amp;SUBSTITUTE(TEXT(CK7,"#,##0.00"),"-","△")&amp;"】"))</f>
        <v>【166.40】</v>
      </c>
      <c r="CL6" s="36">
        <f>IF(CL7="",NA(),CL7)</f>
        <v>25.92</v>
      </c>
      <c r="CM6" s="36">
        <f t="shared" ref="CM6:CU6" si="10">IF(CM7="",NA(),CM7)</f>
        <v>26.94</v>
      </c>
      <c r="CN6" s="36">
        <f t="shared" si="10"/>
        <v>25.33</v>
      </c>
      <c r="CO6" s="36">
        <f t="shared" si="10"/>
        <v>24.21</v>
      </c>
      <c r="CP6" s="36">
        <f t="shared" si="10"/>
        <v>21.27</v>
      </c>
      <c r="CQ6" s="36">
        <f t="shared" si="10"/>
        <v>49.32</v>
      </c>
      <c r="CR6" s="36">
        <f t="shared" si="10"/>
        <v>38.979999999999997</v>
      </c>
      <c r="CS6" s="36">
        <f t="shared" si="10"/>
        <v>39.61</v>
      </c>
      <c r="CT6" s="36">
        <f t="shared" si="10"/>
        <v>41.06</v>
      </c>
      <c r="CU6" s="36">
        <f t="shared" si="10"/>
        <v>39.94</v>
      </c>
      <c r="CV6" s="35" t="str">
        <f>IF(CV7="","",IF(CV7="-","【-】","【"&amp;SUBSTITUTE(TEXT(CV7,"#,##0.00"),"-","△")&amp;"】"))</f>
        <v>【60.69】</v>
      </c>
      <c r="CW6" s="36">
        <f>IF(CW7="",NA(),CW7)</f>
        <v>80.8</v>
      </c>
      <c r="CX6" s="36">
        <f t="shared" ref="CX6:DF6" si="11">IF(CX7="",NA(),CX7)</f>
        <v>83.95</v>
      </c>
      <c r="CY6" s="36">
        <f t="shared" si="11"/>
        <v>85.5</v>
      </c>
      <c r="CZ6" s="36">
        <f t="shared" si="11"/>
        <v>84.74</v>
      </c>
      <c r="DA6" s="36">
        <f t="shared" si="11"/>
        <v>84.1</v>
      </c>
      <c r="DB6" s="36">
        <f t="shared" si="11"/>
        <v>79.34</v>
      </c>
      <c r="DC6" s="36">
        <f t="shared" si="11"/>
        <v>75.010000000000005</v>
      </c>
      <c r="DD6" s="36">
        <f t="shared" si="11"/>
        <v>72.959999999999994</v>
      </c>
      <c r="DE6" s="36">
        <f t="shared" si="11"/>
        <v>72.42</v>
      </c>
      <c r="DF6" s="36">
        <f t="shared" si="11"/>
        <v>69.41</v>
      </c>
      <c r="DG6" s="35" t="str">
        <f>IF(DG7="","",IF(DG7="-","【-】","【"&amp;SUBSTITUTE(TEXT(DG7,"#,##0.00"),"-","△")&amp;"】"))</f>
        <v>【89.82】</v>
      </c>
      <c r="DH6" s="36">
        <f>IF(DH7="",NA(),DH7)</f>
        <v>49.43</v>
      </c>
      <c r="DI6" s="36">
        <f t="shared" ref="DI6:DQ6" si="12">IF(DI7="",NA(),DI7)</f>
        <v>50.8</v>
      </c>
      <c r="DJ6" s="36">
        <f t="shared" si="12"/>
        <v>52.19</v>
      </c>
      <c r="DK6" s="36">
        <f t="shared" si="12"/>
        <v>53.32</v>
      </c>
      <c r="DL6" s="36">
        <f t="shared" si="12"/>
        <v>54.57</v>
      </c>
      <c r="DM6" s="36">
        <f t="shared" si="12"/>
        <v>48.3</v>
      </c>
      <c r="DN6" s="36">
        <f t="shared" si="12"/>
        <v>51.89</v>
      </c>
      <c r="DO6" s="36">
        <f t="shared" si="12"/>
        <v>54.09</v>
      </c>
      <c r="DP6" s="36">
        <f t="shared" si="12"/>
        <v>52.73</v>
      </c>
      <c r="DQ6" s="36">
        <f t="shared" si="12"/>
        <v>53.25</v>
      </c>
      <c r="DR6" s="35" t="str">
        <f>IF(DR7="","",IF(DR7="-","【-】","【"&amp;SUBSTITUTE(TEXT(DR7,"#,##0.00"),"-","△")&amp;"】"))</f>
        <v>【50.19】</v>
      </c>
      <c r="DS6" s="36">
        <f>IF(DS7="",NA(),DS7)</f>
        <v>16.18</v>
      </c>
      <c r="DT6" s="36">
        <f t="shared" ref="DT6:EB6" si="13">IF(DT7="",NA(),DT7)</f>
        <v>16.059999999999999</v>
      </c>
      <c r="DU6" s="36">
        <f t="shared" si="13"/>
        <v>15.63</v>
      </c>
      <c r="DV6" s="36">
        <f t="shared" si="13"/>
        <v>15.37</v>
      </c>
      <c r="DW6" s="36">
        <f t="shared" si="13"/>
        <v>15.35</v>
      </c>
      <c r="DX6" s="36">
        <f t="shared" si="13"/>
        <v>12.43</v>
      </c>
      <c r="DY6" s="36">
        <f t="shared" si="13"/>
        <v>14.74</v>
      </c>
      <c r="DZ6" s="36">
        <f t="shared" si="13"/>
        <v>18.68</v>
      </c>
      <c r="EA6" s="36">
        <f t="shared" si="13"/>
        <v>19.91</v>
      </c>
      <c r="EB6" s="36">
        <f t="shared" si="13"/>
        <v>23.02</v>
      </c>
      <c r="EC6" s="35" t="str">
        <f>IF(EC7="","",IF(EC7="-","【-】","【"&amp;SUBSTITUTE(TEXT(EC7,"#,##0.00"),"-","△")&amp;"】"))</f>
        <v>【20.63】</v>
      </c>
      <c r="ED6" s="36">
        <f>IF(ED7="",NA(),ED7)</f>
        <v>0.3</v>
      </c>
      <c r="EE6" s="36">
        <f t="shared" ref="EE6:EM6" si="14">IF(EE7="",NA(),EE7)</f>
        <v>0.66</v>
      </c>
      <c r="EF6" s="36">
        <f t="shared" si="14"/>
        <v>0.75</v>
      </c>
      <c r="EG6" s="36">
        <f t="shared" si="14"/>
        <v>0.47</v>
      </c>
      <c r="EH6" s="36">
        <f t="shared" si="14"/>
        <v>0.15</v>
      </c>
      <c r="EI6" s="36">
        <f t="shared" si="14"/>
        <v>0.46</v>
      </c>
      <c r="EJ6" s="36">
        <f t="shared" si="14"/>
        <v>0.4</v>
      </c>
      <c r="EK6" s="36">
        <f t="shared" si="14"/>
        <v>0.32</v>
      </c>
      <c r="EL6" s="36">
        <f t="shared" si="14"/>
        <v>0.81</v>
      </c>
      <c r="EM6" s="36">
        <f t="shared" si="14"/>
        <v>0.38</v>
      </c>
      <c r="EN6" s="35" t="str">
        <f>IF(EN7="","",IF(EN7="-","【-】","【"&amp;SUBSTITUTE(TEXT(EN7,"#,##0.00"),"-","△")&amp;"】"))</f>
        <v>【0.69】</v>
      </c>
    </row>
    <row r="7" spans="1:144" s="37" customFormat="1" x14ac:dyDescent="0.15">
      <c r="A7" s="29"/>
      <c r="B7" s="38">
        <v>2020</v>
      </c>
      <c r="C7" s="38">
        <v>143821</v>
      </c>
      <c r="D7" s="38">
        <v>46</v>
      </c>
      <c r="E7" s="38">
        <v>1</v>
      </c>
      <c r="F7" s="38">
        <v>0</v>
      </c>
      <c r="G7" s="38">
        <v>1</v>
      </c>
      <c r="H7" s="38" t="s">
        <v>93</v>
      </c>
      <c r="I7" s="38" t="s">
        <v>94</v>
      </c>
      <c r="J7" s="38" t="s">
        <v>95</v>
      </c>
      <c r="K7" s="38" t="s">
        <v>96</v>
      </c>
      <c r="L7" s="38" t="s">
        <v>97</v>
      </c>
      <c r="M7" s="38" t="s">
        <v>98</v>
      </c>
      <c r="N7" s="39" t="s">
        <v>99</v>
      </c>
      <c r="O7" s="39">
        <v>63.78</v>
      </c>
      <c r="P7" s="39">
        <v>41.12</v>
      </c>
      <c r="Q7" s="39">
        <v>1870</v>
      </c>
      <c r="R7" s="39">
        <v>11195</v>
      </c>
      <c r="S7" s="39">
        <v>92.86</v>
      </c>
      <c r="T7" s="39">
        <v>120.56</v>
      </c>
      <c r="U7" s="39">
        <v>4607</v>
      </c>
      <c r="V7" s="39">
        <v>52.79</v>
      </c>
      <c r="W7" s="39">
        <v>87.27</v>
      </c>
      <c r="X7" s="39">
        <v>109.38</v>
      </c>
      <c r="Y7" s="39">
        <v>122.44</v>
      </c>
      <c r="Z7" s="39">
        <v>111.09</v>
      </c>
      <c r="AA7" s="39">
        <v>104.33</v>
      </c>
      <c r="AB7" s="39">
        <v>96.01</v>
      </c>
      <c r="AC7" s="39">
        <v>107.95</v>
      </c>
      <c r="AD7" s="39">
        <v>104.85</v>
      </c>
      <c r="AE7" s="39">
        <v>107.64</v>
      </c>
      <c r="AF7" s="39">
        <v>108.22</v>
      </c>
      <c r="AG7" s="39">
        <v>114.22</v>
      </c>
      <c r="AH7" s="39">
        <v>110.27</v>
      </c>
      <c r="AI7" s="39">
        <v>0</v>
      </c>
      <c r="AJ7" s="39">
        <v>0</v>
      </c>
      <c r="AK7" s="39">
        <v>0</v>
      </c>
      <c r="AL7" s="39">
        <v>0</v>
      </c>
      <c r="AM7" s="39">
        <v>0</v>
      </c>
      <c r="AN7" s="39">
        <v>12.44</v>
      </c>
      <c r="AO7" s="39">
        <v>27.52</v>
      </c>
      <c r="AP7" s="39">
        <v>30.84</v>
      </c>
      <c r="AQ7" s="39">
        <v>25.29</v>
      </c>
      <c r="AR7" s="39">
        <v>22.71</v>
      </c>
      <c r="AS7" s="39">
        <v>1.1499999999999999</v>
      </c>
      <c r="AT7" s="39">
        <v>109.85</v>
      </c>
      <c r="AU7" s="39">
        <v>127.77</v>
      </c>
      <c r="AV7" s="39">
        <v>132.97</v>
      </c>
      <c r="AW7" s="39">
        <v>124.71</v>
      </c>
      <c r="AX7" s="39">
        <v>114.24</v>
      </c>
      <c r="AY7" s="39">
        <v>371.89</v>
      </c>
      <c r="AZ7" s="39">
        <v>445.85</v>
      </c>
      <c r="BA7" s="39">
        <v>450.54</v>
      </c>
      <c r="BB7" s="39">
        <v>348.88</v>
      </c>
      <c r="BC7" s="39">
        <v>381.07</v>
      </c>
      <c r="BD7" s="39">
        <v>260.31</v>
      </c>
      <c r="BE7" s="39">
        <v>484.85</v>
      </c>
      <c r="BF7" s="39">
        <v>426.75</v>
      </c>
      <c r="BG7" s="39">
        <v>429.47</v>
      </c>
      <c r="BH7" s="39">
        <v>446.06</v>
      </c>
      <c r="BI7" s="39">
        <v>511.98</v>
      </c>
      <c r="BJ7" s="39">
        <v>483.11</v>
      </c>
      <c r="BK7" s="39">
        <v>516.34</v>
      </c>
      <c r="BL7" s="39">
        <v>496.56</v>
      </c>
      <c r="BM7" s="39">
        <v>540.38</v>
      </c>
      <c r="BN7" s="39">
        <v>556.47</v>
      </c>
      <c r="BO7" s="39">
        <v>275.67</v>
      </c>
      <c r="BP7" s="39">
        <v>108.85</v>
      </c>
      <c r="BQ7" s="39">
        <v>122.48</v>
      </c>
      <c r="BR7" s="39">
        <v>109.41</v>
      </c>
      <c r="BS7" s="39">
        <v>101.18</v>
      </c>
      <c r="BT7" s="39">
        <v>91.38</v>
      </c>
      <c r="BU7" s="39">
        <v>93.28</v>
      </c>
      <c r="BV7" s="39">
        <v>83.27</v>
      </c>
      <c r="BW7" s="39">
        <v>84.9</v>
      </c>
      <c r="BX7" s="39">
        <v>83.22</v>
      </c>
      <c r="BY7" s="39">
        <v>78.67</v>
      </c>
      <c r="BZ7" s="39">
        <v>100.05</v>
      </c>
      <c r="CA7" s="39">
        <v>192.33</v>
      </c>
      <c r="CB7" s="39">
        <v>171.46</v>
      </c>
      <c r="CC7" s="39">
        <v>191.71</v>
      </c>
      <c r="CD7" s="39">
        <v>204.64</v>
      </c>
      <c r="CE7" s="39">
        <v>219.53</v>
      </c>
      <c r="CF7" s="39">
        <v>208.29</v>
      </c>
      <c r="CG7" s="39">
        <v>228.81</v>
      </c>
      <c r="CH7" s="39">
        <v>231.9</v>
      </c>
      <c r="CI7" s="39">
        <v>234.17</v>
      </c>
      <c r="CJ7" s="39">
        <v>257.95</v>
      </c>
      <c r="CK7" s="39">
        <v>166.4</v>
      </c>
      <c r="CL7" s="39">
        <v>25.92</v>
      </c>
      <c r="CM7" s="39">
        <v>26.94</v>
      </c>
      <c r="CN7" s="39">
        <v>25.33</v>
      </c>
      <c r="CO7" s="39">
        <v>24.21</v>
      </c>
      <c r="CP7" s="39">
        <v>21.27</v>
      </c>
      <c r="CQ7" s="39">
        <v>49.32</v>
      </c>
      <c r="CR7" s="39">
        <v>38.979999999999997</v>
      </c>
      <c r="CS7" s="39">
        <v>39.61</v>
      </c>
      <c r="CT7" s="39">
        <v>41.06</v>
      </c>
      <c r="CU7" s="39">
        <v>39.94</v>
      </c>
      <c r="CV7" s="39">
        <v>60.69</v>
      </c>
      <c r="CW7" s="39">
        <v>80.8</v>
      </c>
      <c r="CX7" s="39">
        <v>83.95</v>
      </c>
      <c r="CY7" s="39">
        <v>85.5</v>
      </c>
      <c r="CZ7" s="39">
        <v>84.74</v>
      </c>
      <c r="DA7" s="39">
        <v>84.1</v>
      </c>
      <c r="DB7" s="39">
        <v>79.34</v>
      </c>
      <c r="DC7" s="39">
        <v>75.010000000000005</v>
      </c>
      <c r="DD7" s="39">
        <v>72.959999999999994</v>
      </c>
      <c r="DE7" s="39">
        <v>72.42</v>
      </c>
      <c r="DF7" s="39">
        <v>69.41</v>
      </c>
      <c r="DG7" s="39">
        <v>89.82</v>
      </c>
      <c r="DH7" s="39">
        <v>49.43</v>
      </c>
      <c r="DI7" s="39">
        <v>50.8</v>
      </c>
      <c r="DJ7" s="39">
        <v>52.19</v>
      </c>
      <c r="DK7" s="39">
        <v>53.32</v>
      </c>
      <c r="DL7" s="39">
        <v>54.57</v>
      </c>
      <c r="DM7" s="39">
        <v>48.3</v>
      </c>
      <c r="DN7" s="39">
        <v>51.89</v>
      </c>
      <c r="DO7" s="39">
        <v>54.09</v>
      </c>
      <c r="DP7" s="39">
        <v>52.73</v>
      </c>
      <c r="DQ7" s="39">
        <v>53.25</v>
      </c>
      <c r="DR7" s="39">
        <v>50.19</v>
      </c>
      <c r="DS7" s="39">
        <v>16.18</v>
      </c>
      <c r="DT7" s="39">
        <v>16.059999999999999</v>
      </c>
      <c r="DU7" s="39">
        <v>15.63</v>
      </c>
      <c r="DV7" s="39">
        <v>15.37</v>
      </c>
      <c r="DW7" s="39">
        <v>15.35</v>
      </c>
      <c r="DX7" s="39">
        <v>12.43</v>
      </c>
      <c r="DY7" s="39">
        <v>14.74</v>
      </c>
      <c r="DZ7" s="39">
        <v>18.68</v>
      </c>
      <c r="EA7" s="39">
        <v>19.91</v>
      </c>
      <c r="EB7" s="39">
        <v>23.02</v>
      </c>
      <c r="EC7" s="39">
        <v>20.63</v>
      </c>
      <c r="ED7" s="39">
        <v>0.3</v>
      </c>
      <c r="EE7" s="39">
        <v>0.66</v>
      </c>
      <c r="EF7" s="39">
        <v>0.75</v>
      </c>
      <c r="EG7" s="39">
        <v>0.47</v>
      </c>
      <c r="EH7" s="39">
        <v>0.15</v>
      </c>
      <c r="EI7" s="39">
        <v>0.46</v>
      </c>
      <c r="EJ7" s="39">
        <v>0.4</v>
      </c>
      <c r="EK7" s="39">
        <v>0.32</v>
      </c>
      <c r="EL7" s="39">
        <v>0.81</v>
      </c>
      <c r="EM7" s="39">
        <v>0.38</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2022-01-20T06:54:59Z</cp:lastPrinted>
  <dcterms:created xsi:type="dcterms:W3CDTF">2021-12-03T06:47:52Z</dcterms:created>
  <dcterms:modified xsi:type="dcterms:W3CDTF">2022-02-17T07:11:06Z</dcterms:modified>
  <cp:category/>
</cp:coreProperties>
</file>