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8_開成町★\"/>
    </mc:Choice>
  </mc:AlternateContent>
  <workbookProtection workbookAlgorithmName="SHA-512" workbookHashValue="SiihRkRrHrgkMGTRvZskxZfQoi5I077yXdrPBT0icsPTHS2A86PFjp52PLa/D4acylcjHaNlgGXdFhA55lFD7Q==" workbookSaltValue="mcRQK5hL6Sab7BM51pJ8Tg==" workbookSpinCount="100000" lockStructure="1"/>
  <bookViews>
    <workbookView xWindow="-120" yWindow="-120" windowWidth="20730" windowHeight="1116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alcChain>
</file>

<file path=xl/sharedStrings.xml><?xml version="1.0" encoding="utf-8"?>
<sst xmlns="http://schemas.openxmlformats.org/spreadsheetml/2006/main" count="299" uniqueCount="116">
  <si>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</si>
  <si>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</si>
  <si>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</si>
  <si>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</si>
  <si>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</si>
  <si>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</si>
  <si>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</si>
  <si>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</si>
  <si>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</si>
  <si>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</si>
  <si>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</si>
  <si>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</si>
  <si>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</si>
  <si>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</si>
  <si>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</si>
  <si>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</si>
  <si>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</si>
  <si>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</si>
  <si>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</si>
  <si>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</si>
  <si>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</si>
  <si>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</si>
  <si>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</si>
  <si>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</si>
  <si>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</si>
  <si>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</si>
  <si>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</si>
  <si>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</si>
  <si>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</si>
  <si>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</si>
  <si>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</si>
  <si>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</si>
  <si>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</si>
  <si>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</si>
  <si>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</si>
  <si>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</si>
  <si>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</si>
  <si>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</si>
  <si>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</si>
  <si>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</si>
  <si>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</si>
  <si>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</si>
  <si>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</si>
  <si>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</si>
  <si>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</si>
  <si>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</si>
  <si>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</si>
  <si>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</si>
  <si>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</si>
  <si>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</si>
  <si>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</si>
  <si>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</si>
  <si>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</si>
  <si>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</si>
  <si>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</si>
  <si>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</si>
  <si>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</si>
  <si>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</si>
  <si>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</si>
  <si>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</si>
  <si>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</si>
  <si>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</si>
  <si>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</si>
  <si>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</si>
  <si>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</si>
  <si>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</si>
  <si>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</si>
  <si>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</si>
  <si>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</si>
  <si>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</si>
  <si>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</si>
  <si>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</si>
  <si>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</si>
  <si>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</si>
  <si>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</si>
  <si>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</si>
  <si>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</si>
  <si>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</si>
  <si>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</si>
  <si>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</si>
  <si>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</si>
  <si>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</si>
  <si>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</si>
  <si>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</si>
  <si>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</si>
  <si>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</si>
  <si>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</si>
  <si>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</si>
  <si>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</si>
  <si>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</si>
  <si>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</si>
  <si>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</si>
  <si>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</si>
  <si>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</si>
  <si>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</si>
  <si>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</si>
  <si>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</si>
  <si>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</si>
  <si>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</si>
  <si>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</si>
  <si>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</si>
  <si>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</si>
  <si>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</si>
  <si>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</si>
  <si>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</si>
  <si>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</si>
  <si>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</si>
  <si>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</si>
  <si>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</si>
  <si>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</si>
  <si>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</si>
  <si>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</si>
  <si>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</si>
  <si>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現状では耐用年数に達する管渠はなく、管渠の老朽化に伴う更新は行っていません。
　しかしながら、将来の更新費用等を踏まえ計画的に更新が行えるようストックマネジメント計画などを策定する必要があります。
　ストックマネジメント計画などの策定により、具体的な将来更新需要を把握し、経営戦略に反映させ収支の改善を図りながら中長期的に経営の安定化が図れるように進めます。</t>
    <rPh sb="1" eb="3">
      <t>ゲンジョウ</t>
    </rPh>
    <rPh sb="5" eb="7">
      <t>タイヨウ</t>
    </rPh>
    <rPh sb="7" eb="9">
      <t>ネンスウ</t>
    </rPh>
    <rPh sb="10" eb="11">
      <t>タッ</t>
    </rPh>
    <rPh sb="13" eb="15">
      <t>カンキョ</t>
    </rPh>
    <rPh sb="19" eb="21">
      <t>カンキョ</t>
    </rPh>
    <rPh sb="22" eb="25">
      <t>ロウキュウカ</t>
    </rPh>
    <rPh sb="26" eb="27">
      <t>トモナ</t>
    </rPh>
    <rPh sb="28" eb="30">
      <t>コウシン</t>
    </rPh>
    <rPh sb="31" eb="32">
      <t>オコナ</t>
    </rPh>
    <rPh sb="48" eb="50">
      <t>ショウライ</t>
    </rPh>
    <rPh sb="51" eb="53">
      <t>コウシン</t>
    </rPh>
    <rPh sb="53" eb="55">
      <t>ヒヨウ</t>
    </rPh>
    <rPh sb="55" eb="56">
      <t>トウ</t>
    </rPh>
    <rPh sb="57" eb="58">
      <t>フ</t>
    </rPh>
    <rPh sb="60" eb="63">
      <t>ケイカクテキ</t>
    </rPh>
    <rPh sb="64" eb="66">
      <t>コウシン</t>
    </rPh>
    <rPh sb="67" eb="68">
      <t>オコナ</t>
    </rPh>
    <rPh sb="82" eb="84">
      <t>ケイカク</t>
    </rPh>
    <rPh sb="87" eb="89">
      <t>サクテイ</t>
    </rPh>
    <rPh sb="91" eb="93">
      <t>ヒツヨウ</t>
    </rPh>
    <rPh sb="111" eb="113">
      <t>ケイカク</t>
    </rPh>
    <rPh sb="116" eb="118">
      <t>サクテイ</t>
    </rPh>
    <rPh sb="122" eb="125">
      <t>グタイテキ</t>
    </rPh>
    <rPh sb="126" eb="128">
      <t>ショウライ</t>
    </rPh>
    <rPh sb="128" eb="130">
      <t>コウシン</t>
    </rPh>
    <rPh sb="130" eb="132">
      <t>ジュヨウ</t>
    </rPh>
    <rPh sb="133" eb="135">
      <t>ハアク</t>
    </rPh>
    <rPh sb="137" eb="139">
      <t>ケイエイ</t>
    </rPh>
    <rPh sb="139" eb="141">
      <t>センリャク</t>
    </rPh>
    <rPh sb="142" eb="144">
      <t>ハンエイ</t>
    </rPh>
    <rPh sb="146" eb="148">
      <t>シュウシ</t>
    </rPh>
    <rPh sb="149" eb="151">
      <t>カイゼン</t>
    </rPh>
    <rPh sb="152" eb="153">
      <t>ハカ</t>
    </rPh>
    <rPh sb="157" eb="161">
      <t>チュウチョウキテキ</t>
    </rPh>
    <rPh sb="162" eb="164">
      <t>ケイエイ</t>
    </rPh>
    <rPh sb="165" eb="168">
      <t>アンテイカ</t>
    </rPh>
    <rPh sb="169" eb="170">
      <t>ハカ</t>
    </rPh>
    <rPh sb="175" eb="176">
      <t>スス</t>
    </rPh>
    <phoneticPr fontId="4"/>
  </si>
  <si>
    <t>　経常収支比率は107.02％であり100.00％を超えていますが、使用料収入の他一般会計からの繰入をしている状況です。
　経費回収率は100.00％を下回っており、類似団体平均値と比較しても低い値となっています。
　支出面では、今後、管渠等の老朽化に伴う更新などの費用の増大が想定されます。
　将来の更新費用等を見据えて経費節減や下水道使用料の見直しなど収支改善を行い経営の安定化を進めていく必要があります。</t>
    <rPh sb="1" eb="3">
      <t>ケイジョウ</t>
    </rPh>
    <rPh sb="3" eb="5">
      <t>シュウシ</t>
    </rPh>
    <rPh sb="5" eb="7">
      <t>ヒリツ</t>
    </rPh>
    <rPh sb="26" eb="27">
      <t>コ</t>
    </rPh>
    <rPh sb="34" eb="37">
      <t>シヨウリョウ</t>
    </rPh>
    <rPh sb="37" eb="39">
      <t>シュウニュウ</t>
    </rPh>
    <rPh sb="40" eb="41">
      <t>ホカ</t>
    </rPh>
    <rPh sb="41" eb="43">
      <t>イッパン</t>
    </rPh>
    <rPh sb="43" eb="45">
      <t>カイケイ</t>
    </rPh>
    <rPh sb="48" eb="50">
      <t>クリイ</t>
    </rPh>
    <rPh sb="55" eb="57">
      <t>ジョウキョウ</t>
    </rPh>
    <rPh sb="62" eb="64">
      <t>ケイヒ</t>
    </rPh>
    <rPh sb="64" eb="66">
      <t>カイシュウ</t>
    </rPh>
    <rPh sb="66" eb="67">
      <t>リツ</t>
    </rPh>
    <rPh sb="76" eb="78">
      <t>シタマワ</t>
    </rPh>
    <rPh sb="83" eb="85">
      <t>ルイジ</t>
    </rPh>
    <rPh sb="85" eb="87">
      <t>ダンタイ</t>
    </rPh>
    <rPh sb="87" eb="90">
      <t>ヘイキンチ</t>
    </rPh>
    <rPh sb="91" eb="93">
      <t>ヒカク</t>
    </rPh>
    <rPh sb="96" eb="97">
      <t>ヒク</t>
    </rPh>
    <rPh sb="98" eb="99">
      <t>アタイ</t>
    </rPh>
    <rPh sb="109" eb="111">
      <t>シシュツ</t>
    </rPh>
    <rPh sb="111" eb="112">
      <t>メン</t>
    </rPh>
    <rPh sb="115" eb="117">
      <t>コンゴ</t>
    </rPh>
    <rPh sb="118" eb="120">
      <t>カンキョ</t>
    </rPh>
    <rPh sb="120" eb="121">
      <t>トウ</t>
    </rPh>
    <rPh sb="122" eb="125">
      <t>ロウキュウカ</t>
    </rPh>
    <rPh sb="126" eb="127">
      <t>トモナ</t>
    </rPh>
    <rPh sb="128" eb="130">
      <t>コウシン</t>
    </rPh>
    <rPh sb="133" eb="135">
      <t>ヒヨウ</t>
    </rPh>
    <rPh sb="136" eb="138">
      <t>ゾウダイ</t>
    </rPh>
    <rPh sb="139" eb="141">
      <t>ソウテイ</t>
    </rPh>
    <rPh sb="148" eb="150">
      <t>ショウライ</t>
    </rPh>
    <rPh sb="151" eb="153">
      <t>コウシン</t>
    </rPh>
    <rPh sb="153" eb="155">
      <t>ヒヨウ</t>
    </rPh>
    <rPh sb="155" eb="156">
      <t>トウ</t>
    </rPh>
    <rPh sb="157" eb="159">
      <t>ミス</t>
    </rPh>
    <rPh sb="161" eb="163">
      <t>ケイヒ</t>
    </rPh>
    <rPh sb="163" eb="165">
      <t>セツゲン</t>
    </rPh>
    <rPh sb="166" eb="169">
      <t>ゲスイドウ</t>
    </rPh>
    <rPh sb="169" eb="172">
      <t>シヨウリョウ</t>
    </rPh>
    <rPh sb="173" eb="175">
      <t>ミナオ</t>
    </rPh>
    <rPh sb="178" eb="180">
      <t>シュウシ</t>
    </rPh>
    <rPh sb="180" eb="182">
      <t>カイゼン</t>
    </rPh>
    <rPh sb="183" eb="184">
      <t>オコナ</t>
    </rPh>
    <rPh sb="185" eb="187">
      <t>ケイエイ</t>
    </rPh>
    <rPh sb="188" eb="191">
      <t>アンテイカ</t>
    </rPh>
    <rPh sb="192" eb="193">
      <t>スス</t>
    </rPh>
    <rPh sb="197" eb="199">
      <t>ヒツヨウ</t>
    </rPh>
    <phoneticPr fontId="4"/>
  </si>
  <si>
    <t>　管渠については、耐用年数に達してないため管渠改善率は0.00％となっています。
　有形固定資産減価償却率は6.18％で類似団体平均値と比較しても低い数値であり老朽化の度合いは高くありません。現時点においてすぐに耐用年数に達する管渠はありませんが、管渠調査の定期的な実施やストックマネジメント計画などを作成して将来の管渠の更新について計画的に進めていく必要があります。</t>
    <rPh sb="1" eb="3">
      <t>カンキョ</t>
    </rPh>
    <rPh sb="9" eb="11">
      <t>タイヨウ</t>
    </rPh>
    <rPh sb="11" eb="13">
      <t>ネンスウ</t>
    </rPh>
    <rPh sb="14" eb="15">
      <t>タッ</t>
    </rPh>
    <rPh sb="21" eb="23">
      <t>カンキョ</t>
    </rPh>
    <rPh sb="23" eb="25">
      <t>カイゼン</t>
    </rPh>
    <rPh sb="25" eb="26">
      <t>リツ</t>
    </rPh>
    <rPh sb="42" eb="44">
      <t>ユウケイ</t>
    </rPh>
    <rPh sb="44" eb="46">
      <t>コテイ</t>
    </rPh>
    <rPh sb="46" eb="48">
      <t>シサン</t>
    </rPh>
    <rPh sb="48" eb="50">
      <t>ゲンカ</t>
    </rPh>
    <rPh sb="50" eb="52">
      <t>ショウキャク</t>
    </rPh>
    <rPh sb="52" eb="53">
      <t>リツ</t>
    </rPh>
    <rPh sb="60" eb="62">
      <t>ルイジ</t>
    </rPh>
    <rPh sb="62" eb="64">
      <t>ダンタイ</t>
    </rPh>
    <rPh sb="64" eb="67">
      <t>ヘイキンチ</t>
    </rPh>
    <rPh sb="68" eb="70">
      <t>ヒカク</t>
    </rPh>
    <rPh sb="73" eb="74">
      <t>ヒク</t>
    </rPh>
    <rPh sb="75" eb="77">
      <t>スウチ</t>
    </rPh>
    <rPh sb="80" eb="83">
      <t>ロウキュウカ</t>
    </rPh>
    <rPh sb="84" eb="86">
      <t>ドア</t>
    </rPh>
    <rPh sb="88" eb="89">
      <t>タカ</t>
    </rPh>
    <rPh sb="96" eb="99">
      <t>ゲンジテン</t>
    </rPh>
    <rPh sb="106" eb="108">
      <t>タイヨウ</t>
    </rPh>
    <rPh sb="108" eb="110">
      <t>ネンスウ</t>
    </rPh>
    <rPh sb="111" eb="112">
      <t>タッ</t>
    </rPh>
    <rPh sb="114" eb="116">
      <t>カンキョ</t>
    </rPh>
    <rPh sb="124" eb="126">
      <t>カンキョ</t>
    </rPh>
    <rPh sb="126" eb="128">
      <t>チョウサ</t>
    </rPh>
    <rPh sb="129" eb="132">
      <t>テイキテキ</t>
    </rPh>
    <rPh sb="133" eb="135">
      <t>ジッシ</t>
    </rPh>
    <rPh sb="146" eb="148">
      <t>ケイカク</t>
    </rPh>
    <rPh sb="151" eb="153">
      <t>サクセイ</t>
    </rPh>
    <rPh sb="158" eb="160">
      <t>カンキョ</t>
    </rPh>
    <rPh sb="161" eb="163">
      <t>コウシン</t>
    </rPh>
    <rPh sb="167" eb="170">
      <t>ケイカクテキ</t>
    </rPh>
    <rPh sb="171" eb="172">
      <t>スス</t>
    </rPh>
    <rPh sb="176" eb="1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</si>
</sst>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AB8-4E50-932C-47163C7CA3ED}"/>
            </c:ext>
          </c:extLst>
        </c:ser>
        <c:dLbls>
          <c:showLegendKey val="0"/>
          <c:showVal val="0"/>
          <c:showCatName val="0"/>
          <c:showSerName val="0"/>
          <c:showPercent val="0"/>
          <c:showBubbleSize val="0"/>
        </c:dLbls>
        <c:gapWidth val="150"/>
        <c:axId val="367583984"/>
        <c:axId val="36758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0.13</c:v>
                </c:pt>
                <c:pt idx="4">
                  <c:v>0.19</c:v>
                </c:pt>
              </c:numCache>
            </c:numRef>
          </c:val>
          <c:smooth val="0"/>
          <c:extLst xmlns:c16r2="http://schemas.microsoft.com/office/drawing/2015/06/chart">
            <c:ext xmlns:c16="http://schemas.microsoft.com/office/drawing/2014/chart" uri="{C3380CC4-5D6E-409C-BE32-E72D297353CC}">
              <c16:uniqueId val="{00000001-FAB8-4E50-932C-47163C7CA3ED}"/>
            </c:ext>
          </c:extLst>
        </c:ser>
        <c:dLbls>
          <c:showLegendKey val="0"/>
          <c:showVal val="0"/>
          <c:showCatName val="0"/>
          <c:showSerName val="0"/>
          <c:showPercent val="0"/>
          <c:showBubbleSize val="0"/>
        </c:dLbls>
        <c:marker val="1"/>
        <c:smooth val="0"/>
        <c:axId val="367583984"/>
        <c:axId val="367581240"/>
      </c:lineChart>
      <c:dateAx>
        <c:axId val="367583984"/>
        <c:scaling>
          <c:orientation val="minMax"/>
        </c:scaling>
        <c:delete val="1"/>
        <c:axPos val="b"/>
        <c:numFmt formatCode="&quot;H&quot;yy" sourceLinked="1"/>
        <c:majorTickMark val="none"/>
        <c:minorTickMark val="none"/>
        <c:tickLblPos val="none"/>
        <c:crossAx val="367581240"/>
        <c:crosses val="autoZero"/>
        <c:auto val="1"/>
        <c:lblOffset val="100"/>
        <c:baseTimeUnit val="years"/>
      </c:dateAx>
      <c:valAx>
        <c:axId val="36758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8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1E-4C37-853B-B828E6848F59}"/>
            </c:ext>
          </c:extLst>
        </c:ser>
        <c:dLbls>
          <c:showLegendKey val="0"/>
          <c:showVal val="0"/>
          <c:showCatName val="0"/>
          <c:showSerName val="0"/>
          <c:showPercent val="0"/>
          <c:showBubbleSize val="0"/>
        </c:dLbls>
        <c:gapWidth val="150"/>
        <c:axId val="369858824"/>
        <c:axId val="36985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55.73</c:v>
                </c:pt>
                <c:pt idx="4">
                  <c:v>58.12</c:v>
                </c:pt>
              </c:numCache>
            </c:numRef>
          </c:val>
          <c:smooth val="0"/>
          <c:extLst xmlns:c16r2="http://schemas.microsoft.com/office/drawing/2015/06/chart">
            <c:ext xmlns:c16="http://schemas.microsoft.com/office/drawing/2014/chart" uri="{C3380CC4-5D6E-409C-BE32-E72D297353CC}">
              <c16:uniqueId val="{00000001-771E-4C37-853B-B828E6848F59}"/>
            </c:ext>
          </c:extLst>
        </c:ser>
        <c:dLbls>
          <c:showLegendKey val="0"/>
          <c:showVal val="0"/>
          <c:showCatName val="0"/>
          <c:showSerName val="0"/>
          <c:showPercent val="0"/>
          <c:showBubbleSize val="0"/>
        </c:dLbls>
        <c:marker val="1"/>
        <c:smooth val="0"/>
        <c:axId val="369858824"/>
        <c:axId val="369855296"/>
      </c:lineChart>
      <c:dateAx>
        <c:axId val="369858824"/>
        <c:scaling>
          <c:orientation val="minMax"/>
        </c:scaling>
        <c:delete val="1"/>
        <c:axPos val="b"/>
        <c:numFmt formatCode="&quot;H&quot;yy" sourceLinked="1"/>
        <c:majorTickMark val="none"/>
        <c:minorTickMark val="none"/>
        <c:tickLblPos val="none"/>
        <c:crossAx val="369855296"/>
        <c:crosses val="autoZero"/>
        <c:auto val="1"/>
        <c:lblOffset val="100"/>
        <c:baseTimeUnit val="years"/>
      </c:dateAx>
      <c:valAx>
        <c:axId val="3698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5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96.57</c:v>
                </c:pt>
                <c:pt idx="4">
                  <c:v>96.58</c:v>
                </c:pt>
              </c:numCache>
            </c:numRef>
          </c:val>
          <c:extLst xmlns:c16r2="http://schemas.microsoft.com/office/drawing/2015/06/chart">
            <c:ext xmlns:c16="http://schemas.microsoft.com/office/drawing/2014/chart" uri="{C3380CC4-5D6E-409C-BE32-E72D297353CC}">
              <c16:uniqueId val="{00000000-C6B7-4619-B597-ABC81FDE041B}"/>
            </c:ext>
          </c:extLst>
        </c:ser>
        <c:dLbls>
          <c:showLegendKey val="0"/>
          <c:showVal val="0"/>
          <c:showCatName val="0"/>
          <c:showSerName val="0"/>
          <c:showPercent val="0"/>
          <c:showBubbleSize val="0"/>
        </c:dLbls>
        <c:gapWidth val="150"/>
        <c:axId val="369858432"/>
        <c:axId val="36986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92.45</c:v>
                </c:pt>
                <c:pt idx="4">
                  <c:v>92.55</c:v>
                </c:pt>
              </c:numCache>
            </c:numRef>
          </c:val>
          <c:smooth val="0"/>
          <c:extLst xmlns:c16r2="http://schemas.microsoft.com/office/drawing/2015/06/chart">
            <c:ext xmlns:c16="http://schemas.microsoft.com/office/drawing/2014/chart" uri="{C3380CC4-5D6E-409C-BE32-E72D297353CC}">
              <c16:uniqueId val="{00000001-C6B7-4619-B597-ABC81FDE041B}"/>
            </c:ext>
          </c:extLst>
        </c:ser>
        <c:dLbls>
          <c:showLegendKey val="0"/>
          <c:showVal val="0"/>
          <c:showCatName val="0"/>
          <c:showSerName val="0"/>
          <c:showPercent val="0"/>
          <c:showBubbleSize val="0"/>
        </c:dLbls>
        <c:marker val="1"/>
        <c:smooth val="0"/>
        <c:axId val="369858432"/>
        <c:axId val="369860000"/>
      </c:lineChart>
      <c:dateAx>
        <c:axId val="369858432"/>
        <c:scaling>
          <c:orientation val="minMax"/>
        </c:scaling>
        <c:delete val="1"/>
        <c:axPos val="b"/>
        <c:numFmt formatCode="&quot;H&quot;yy" sourceLinked="1"/>
        <c:majorTickMark val="none"/>
        <c:minorTickMark val="none"/>
        <c:tickLblPos val="none"/>
        <c:crossAx val="369860000"/>
        <c:crosses val="autoZero"/>
        <c:auto val="1"/>
        <c:lblOffset val="100"/>
        <c:baseTimeUnit val="years"/>
      </c:dateAx>
      <c:valAx>
        <c:axId val="36986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5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106.34</c:v>
                </c:pt>
                <c:pt idx="4">
                  <c:v>107.02</c:v>
                </c:pt>
              </c:numCache>
            </c:numRef>
          </c:val>
          <c:extLst xmlns:c16r2="http://schemas.microsoft.com/office/drawing/2015/06/chart">
            <c:ext xmlns:c16="http://schemas.microsoft.com/office/drawing/2014/chart" uri="{C3380CC4-5D6E-409C-BE32-E72D297353CC}">
              <c16:uniqueId val="{00000000-0EF3-4747-8310-62A9CA3B057B}"/>
            </c:ext>
          </c:extLst>
        </c:ser>
        <c:dLbls>
          <c:showLegendKey val="0"/>
          <c:showVal val="0"/>
          <c:showCatName val="0"/>
          <c:showSerName val="0"/>
          <c:showPercent val="0"/>
          <c:showBubbleSize val="0"/>
        </c:dLbls>
        <c:gapWidth val="150"/>
        <c:axId val="367579280"/>
        <c:axId val="367580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101.51</c:v>
                </c:pt>
                <c:pt idx="4">
                  <c:v>103.78</c:v>
                </c:pt>
              </c:numCache>
            </c:numRef>
          </c:val>
          <c:smooth val="0"/>
          <c:extLst xmlns:c16r2="http://schemas.microsoft.com/office/drawing/2015/06/chart">
            <c:ext xmlns:c16="http://schemas.microsoft.com/office/drawing/2014/chart" uri="{C3380CC4-5D6E-409C-BE32-E72D297353CC}">
              <c16:uniqueId val="{00000001-0EF3-4747-8310-62A9CA3B057B}"/>
            </c:ext>
          </c:extLst>
        </c:ser>
        <c:dLbls>
          <c:showLegendKey val="0"/>
          <c:showVal val="0"/>
          <c:showCatName val="0"/>
          <c:showSerName val="0"/>
          <c:showPercent val="0"/>
          <c:showBubbleSize val="0"/>
        </c:dLbls>
        <c:marker val="1"/>
        <c:smooth val="0"/>
        <c:axId val="367579280"/>
        <c:axId val="367580456"/>
      </c:lineChart>
      <c:dateAx>
        <c:axId val="367579280"/>
        <c:scaling>
          <c:orientation val="minMax"/>
        </c:scaling>
        <c:delete val="1"/>
        <c:axPos val="b"/>
        <c:numFmt formatCode="&quot;H&quot;yy" sourceLinked="1"/>
        <c:majorTickMark val="none"/>
        <c:minorTickMark val="none"/>
        <c:tickLblPos val="none"/>
        <c:crossAx val="367580456"/>
        <c:crosses val="autoZero"/>
        <c:auto val="1"/>
        <c:lblOffset val="100"/>
        <c:baseTimeUnit val="years"/>
      </c:dateAx>
      <c:valAx>
        <c:axId val="36758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7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3.14</c:v>
                </c:pt>
                <c:pt idx="4">
                  <c:v>6.18</c:v>
                </c:pt>
              </c:numCache>
            </c:numRef>
          </c:val>
          <c:extLst xmlns:c16r2="http://schemas.microsoft.com/office/drawing/2015/06/chart">
            <c:ext xmlns:c16="http://schemas.microsoft.com/office/drawing/2014/chart" uri="{C3380CC4-5D6E-409C-BE32-E72D297353CC}">
              <c16:uniqueId val="{00000000-13AC-4706-80F2-2F33AE82124E}"/>
            </c:ext>
          </c:extLst>
        </c:ser>
        <c:dLbls>
          <c:showLegendKey val="0"/>
          <c:showVal val="0"/>
          <c:showCatName val="0"/>
          <c:showSerName val="0"/>
          <c:showPercent val="0"/>
          <c:showBubbleSize val="0"/>
        </c:dLbls>
        <c:gapWidth val="150"/>
        <c:axId val="367582024"/>
        <c:axId val="15780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16.37</c:v>
                </c:pt>
                <c:pt idx="4">
                  <c:v>18.829999999999998</c:v>
                </c:pt>
              </c:numCache>
            </c:numRef>
          </c:val>
          <c:smooth val="0"/>
          <c:extLst xmlns:c16r2="http://schemas.microsoft.com/office/drawing/2015/06/chart">
            <c:ext xmlns:c16="http://schemas.microsoft.com/office/drawing/2014/chart" uri="{C3380CC4-5D6E-409C-BE32-E72D297353CC}">
              <c16:uniqueId val="{00000001-13AC-4706-80F2-2F33AE82124E}"/>
            </c:ext>
          </c:extLst>
        </c:ser>
        <c:dLbls>
          <c:showLegendKey val="0"/>
          <c:showVal val="0"/>
          <c:showCatName val="0"/>
          <c:showSerName val="0"/>
          <c:showPercent val="0"/>
          <c:showBubbleSize val="0"/>
        </c:dLbls>
        <c:marker val="1"/>
        <c:smooth val="0"/>
        <c:axId val="367582024"/>
        <c:axId val="157800272"/>
      </c:lineChart>
      <c:dateAx>
        <c:axId val="367582024"/>
        <c:scaling>
          <c:orientation val="minMax"/>
        </c:scaling>
        <c:delete val="1"/>
        <c:axPos val="b"/>
        <c:numFmt formatCode="&quot;H&quot;yy" sourceLinked="1"/>
        <c:majorTickMark val="none"/>
        <c:minorTickMark val="none"/>
        <c:tickLblPos val="none"/>
        <c:crossAx val="157800272"/>
        <c:crosses val="autoZero"/>
        <c:auto val="1"/>
        <c:lblOffset val="100"/>
        <c:baseTimeUnit val="years"/>
      </c:dateAx>
      <c:valAx>
        <c:axId val="15780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8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B62-43F7-8731-4DBB40E13864}"/>
            </c:ext>
          </c:extLst>
        </c:ser>
        <c:dLbls>
          <c:showLegendKey val="0"/>
          <c:showVal val="0"/>
          <c:showCatName val="0"/>
          <c:showSerName val="0"/>
          <c:showPercent val="0"/>
          <c:showBubbleSize val="0"/>
        </c:dLbls>
        <c:gapWidth val="150"/>
        <c:axId val="369736432"/>
        <c:axId val="36973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0.98</c:v>
                </c:pt>
                <c:pt idx="4">
                  <c:v>0.56999999999999995</c:v>
                </c:pt>
              </c:numCache>
            </c:numRef>
          </c:val>
          <c:smooth val="0"/>
          <c:extLst xmlns:c16r2="http://schemas.microsoft.com/office/drawing/2015/06/chart">
            <c:ext xmlns:c16="http://schemas.microsoft.com/office/drawing/2014/chart" uri="{C3380CC4-5D6E-409C-BE32-E72D297353CC}">
              <c16:uniqueId val="{00000001-0B62-43F7-8731-4DBB40E13864}"/>
            </c:ext>
          </c:extLst>
        </c:ser>
        <c:dLbls>
          <c:showLegendKey val="0"/>
          <c:showVal val="0"/>
          <c:showCatName val="0"/>
          <c:showSerName val="0"/>
          <c:showPercent val="0"/>
          <c:showBubbleSize val="0"/>
        </c:dLbls>
        <c:marker val="1"/>
        <c:smooth val="0"/>
        <c:axId val="369736432"/>
        <c:axId val="369733688"/>
      </c:lineChart>
      <c:dateAx>
        <c:axId val="369736432"/>
        <c:scaling>
          <c:orientation val="minMax"/>
        </c:scaling>
        <c:delete val="1"/>
        <c:axPos val="b"/>
        <c:numFmt formatCode="&quot;H&quot;yy" sourceLinked="1"/>
        <c:majorTickMark val="none"/>
        <c:minorTickMark val="none"/>
        <c:tickLblPos val="none"/>
        <c:crossAx val="369733688"/>
        <c:crosses val="autoZero"/>
        <c:auto val="1"/>
        <c:lblOffset val="100"/>
        <c:baseTimeUnit val="years"/>
      </c:dateAx>
      <c:valAx>
        <c:axId val="36973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73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D48-4C16-98F7-20E252D776C9}"/>
            </c:ext>
          </c:extLst>
        </c:ser>
        <c:dLbls>
          <c:showLegendKey val="0"/>
          <c:showVal val="0"/>
          <c:showCatName val="0"/>
          <c:showSerName val="0"/>
          <c:showPercent val="0"/>
          <c:showBubbleSize val="0"/>
        </c:dLbls>
        <c:gapWidth val="150"/>
        <c:axId val="369735648"/>
        <c:axId val="36973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37.86</c:v>
                </c:pt>
                <c:pt idx="4">
                  <c:v>19.829999999999998</c:v>
                </c:pt>
              </c:numCache>
            </c:numRef>
          </c:val>
          <c:smooth val="0"/>
          <c:extLst xmlns:c16r2="http://schemas.microsoft.com/office/drawing/2015/06/chart">
            <c:ext xmlns:c16="http://schemas.microsoft.com/office/drawing/2014/chart" uri="{C3380CC4-5D6E-409C-BE32-E72D297353CC}">
              <c16:uniqueId val="{00000001-2D48-4C16-98F7-20E252D776C9}"/>
            </c:ext>
          </c:extLst>
        </c:ser>
        <c:dLbls>
          <c:showLegendKey val="0"/>
          <c:showVal val="0"/>
          <c:showCatName val="0"/>
          <c:showSerName val="0"/>
          <c:showPercent val="0"/>
          <c:showBubbleSize val="0"/>
        </c:dLbls>
        <c:marker val="1"/>
        <c:smooth val="0"/>
        <c:axId val="369735648"/>
        <c:axId val="369730160"/>
      </c:lineChart>
      <c:dateAx>
        <c:axId val="369735648"/>
        <c:scaling>
          <c:orientation val="minMax"/>
        </c:scaling>
        <c:delete val="1"/>
        <c:axPos val="b"/>
        <c:numFmt formatCode="&quot;H&quot;yy" sourceLinked="1"/>
        <c:majorTickMark val="none"/>
        <c:minorTickMark val="none"/>
        <c:tickLblPos val="none"/>
        <c:crossAx val="369730160"/>
        <c:crosses val="autoZero"/>
        <c:auto val="1"/>
        <c:lblOffset val="100"/>
        <c:baseTimeUnit val="years"/>
      </c:dateAx>
      <c:valAx>
        <c:axId val="36973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73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29.55</c:v>
                </c:pt>
                <c:pt idx="4">
                  <c:v>50.79</c:v>
                </c:pt>
              </c:numCache>
            </c:numRef>
          </c:val>
          <c:extLst xmlns:c16r2="http://schemas.microsoft.com/office/drawing/2015/06/chart">
            <c:ext xmlns:c16="http://schemas.microsoft.com/office/drawing/2014/chart" uri="{C3380CC4-5D6E-409C-BE32-E72D297353CC}">
              <c16:uniqueId val="{00000000-ADE6-4F5B-B413-159CB022C2B9}"/>
            </c:ext>
          </c:extLst>
        </c:ser>
        <c:dLbls>
          <c:showLegendKey val="0"/>
          <c:showVal val="0"/>
          <c:showCatName val="0"/>
          <c:showSerName val="0"/>
          <c:showPercent val="0"/>
          <c:showBubbleSize val="0"/>
        </c:dLbls>
        <c:gapWidth val="150"/>
        <c:axId val="369734472"/>
        <c:axId val="36973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60.16</c:v>
                </c:pt>
                <c:pt idx="4">
                  <c:v>54.3</c:v>
                </c:pt>
              </c:numCache>
            </c:numRef>
          </c:val>
          <c:smooth val="0"/>
          <c:extLst xmlns:c16r2="http://schemas.microsoft.com/office/drawing/2015/06/chart">
            <c:ext xmlns:c16="http://schemas.microsoft.com/office/drawing/2014/chart" uri="{C3380CC4-5D6E-409C-BE32-E72D297353CC}">
              <c16:uniqueId val="{00000001-ADE6-4F5B-B413-159CB022C2B9}"/>
            </c:ext>
          </c:extLst>
        </c:ser>
        <c:dLbls>
          <c:showLegendKey val="0"/>
          <c:showVal val="0"/>
          <c:showCatName val="0"/>
          <c:showSerName val="0"/>
          <c:showPercent val="0"/>
          <c:showBubbleSize val="0"/>
        </c:dLbls>
        <c:marker val="1"/>
        <c:smooth val="0"/>
        <c:axId val="369734472"/>
        <c:axId val="369730944"/>
      </c:lineChart>
      <c:dateAx>
        <c:axId val="369734472"/>
        <c:scaling>
          <c:orientation val="minMax"/>
        </c:scaling>
        <c:delete val="1"/>
        <c:axPos val="b"/>
        <c:numFmt formatCode="&quot;H&quot;yy" sourceLinked="1"/>
        <c:majorTickMark val="none"/>
        <c:minorTickMark val="none"/>
        <c:tickLblPos val="none"/>
        <c:crossAx val="369730944"/>
        <c:crosses val="autoZero"/>
        <c:auto val="1"/>
        <c:lblOffset val="100"/>
        <c:baseTimeUnit val="years"/>
      </c:dateAx>
      <c:valAx>
        <c:axId val="3697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73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942.19</c:v>
                </c:pt>
                <c:pt idx="4">
                  <c:v>920.72</c:v>
                </c:pt>
              </c:numCache>
            </c:numRef>
          </c:val>
          <c:extLst xmlns:c16r2="http://schemas.microsoft.com/office/drawing/2015/06/chart">
            <c:ext xmlns:c16="http://schemas.microsoft.com/office/drawing/2014/chart" uri="{C3380CC4-5D6E-409C-BE32-E72D297353CC}">
              <c16:uniqueId val="{00000000-548E-438A-AF95-21A4EC6384F4}"/>
            </c:ext>
          </c:extLst>
        </c:ser>
        <c:dLbls>
          <c:showLegendKey val="0"/>
          <c:showVal val="0"/>
          <c:showCatName val="0"/>
          <c:showSerName val="0"/>
          <c:showPercent val="0"/>
          <c:showBubbleSize val="0"/>
        </c:dLbls>
        <c:gapWidth val="150"/>
        <c:axId val="369732512"/>
        <c:axId val="36973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917.44</c:v>
                </c:pt>
                <c:pt idx="4">
                  <c:v>856.88</c:v>
                </c:pt>
              </c:numCache>
            </c:numRef>
          </c:val>
          <c:smooth val="0"/>
          <c:extLst xmlns:c16r2="http://schemas.microsoft.com/office/drawing/2015/06/chart">
            <c:ext xmlns:c16="http://schemas.microsoft.com/office/drawing/2014/chart" uri="{C3380CC4-5D6E-409C-BE32-E72D297353CC}">
              <c16:uniqueId val="{00000001-548E-438A-AF95-21A4EC6384F4}"/>
            </c:ext>
          </c:extLst>
        </c:ser>
        <c:dLbls>
          <c:showLegendKey val="0"/>
          <c:showVal val="0"/>
          <c:showCatName val="0"/>
          <c:showSerName val="0"/>
          <c:showPercent val="0"/>
          <c:showBubbleSize val="0"/>
        </c:dLbls>
        <c:marker val="1"/>
        <c:smooth val="0"/>
        <c:axId val="369732512"/>
        <c:axId val="369731728"/>
      </c:lineChart>
      <c:dateAx>
        <c:axId val="369732512"/>
        <c:scaling>
          <c:orientation val="minMax"/>
        </c:scaling>
        <c:delete val="1"/>
        <c:axPos val="b"/>
        <c:numFmt formatCode="&quot;H&quot;yy" sourceLinked="1"/>
        <c:majorTickMark val="none"/>
        <c:minorTickMark val="none"/>
        <c:tickLblPos val="none"/>
        <c:crossAx val="369731728"/>
        <c:crosses val="autoZero"/>
        <c:auto val="1"/>
        <c:lblOffset val="100"/>
        <c:baseTimeUnit val="years"/>
      </c:dateAx>
      <c:valAx>
        <c:axId val="36973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7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73.87</c:v>
                </c:pt>
                <c:pt idx="4">
                  <c:v>70.44</c:v>
                </c:pt>
              </c:numCache>
            </c:numRef>
          </c:val>
          <c:extLst xmlns:c16r2="http://schemas.microsoft.com/office/drawing/2015/06/chart">
            <c:ext xmlns:c16="http://schemas.microsoft.com/office/drawing/2014/chart" uri="{C3380CC4-5D6E-409C-BE32-E72D297353CC}">
              <c16:uniqueId val="{00000000-E150-4C6B-9BBF-F9F406C6EC9C}"/>
            </c:ext>
          </c:extLst>
        </c:ser>
        <c:dLbls>
          <c:showLegendKey val="0"/>
          <c:showVal val="0"/>
          <c:showCatName val="0"/>
          <c:showSerName val="0"/>
          <c:showPercent val="0"/>
          <c:showBubbleSize val="0"/>
        </c:dLbls>
        <c:gapWidth val="150"/>
        <c:axId val="369736824"/>
        <c:axId val="36973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85.34</c:v>
                </c:pt>
                <c:pt idx="4">
                  <c:v>89.01</c:v>
                </c:pt>
              </c:numCache>
            </c:numRef>
          </c:val>
          <c:smooth val="0"/>
          <c:extLst xmlns:c16r2="http://schemas.microsoft.com/office/drawing/2015/06/chart">
            <c:ext xmlns:c16="http://schemas.microsoft.com/office/drawing/2014/chart" uri="{C3380CC4-5D6E-409C-BE32-E72D297353CC}">
              <c16:uniqueId val="{00000001-E150-4C6B-9BBF-F9F406C6EC9C}"/>
            </c:ext>
          </c:extLst>
        </c:ser>
        <c:dLbls>
          <c:showLegendKey val="0"/>
          <c:showVal val="0"/>
          <c:showCatName val="0"/>
          <c:showSerName val="0"/>
          <c:showPercent val="0"/>
          <c:showBubbleSize val="0"/>
        </c:dLbls>
        <c:marker val="1"/>
        <c:smooth val="0"/>
        <c:axId val="369736824"/>
        <c:axId val="369734864"/>
      </c:lineChart>
      <c:dateAx>
        <c:axId val="369736824"/>
        <c:scaling>
          <c:orientation val="minMax"/>
        </c:scaling>
        <c:delete val="1"/>
        <c:axPos val="b"/>
        <c:numFmt formatCode="&quot;H&quot;yy" sourceLinked="1"/>
        <c:majorTickMark val="none"/>
        <c:minorTickMark val="none"/>
        <c:tickLblPos val="none"/>
        <c:crossAx val="369734864"/>
        <c:crosses val="autoZero"/>
        <c:auto val="1"/>
        <c:lblOffset val="100"/>
        <c:baseTimeUnit val="years"/>
      </c:dateAx>
      <c:valAx>
        <c:axId val="36973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73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150</c:v>
                </c:pt>
                <c:pt idx="4">
                  <c:v>145.30000000000001</c:v>
                </c:pt>
              </c:numCache>
            </c:numRef>
          </c:val>
          <c:extLst xmlns:c16r2="http://schemas.microsoft.com/office/drawing/2015/06/chart">
            <c:ext xmlns:c16="http://schemas.microsoft.com/office/drawing/2014/chart" uri="{C3380CC4-5D6E-409C-BE32-E72D297353CC}">
              <c16:uniqueId val="{00000000-3397-445C-A44F-11F832F4C416}"/>
            </c:ext>
          </c:extLst>
        </c:ser>
        <c:dLbls>
          <c:showLegendKey val="0"/>
          <c:showVal val="0"/>
          <c:showCatName val="0"/>
          <c:showSerName val="0"/>
          <c:showPercent val="0"/>
          <c:showBubbleSize val="0"/>
        </c:dLbls>
        <c:gapWidth val="150"/>
        <c:axId val="369852944"/>
        <c:axId val="36986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149.27000000000001</c:v>
                </c:pt>
                <c:pt idx="4">
                  <c:v>147.08000000000001</c:v>
                </c:pt>
              </c:numCache>
            </c:numRef>
          </c:val>
          <c:smooth val="0"/>
          <c:extLst xmlns:c16r2="http://schemas.microsoft.com/office/drawing/2015/06/chart">
            <c:ext xmlns:c16="http://schemas.microsoft.com/office/drawing/2014/chart" uri="{C3380CC4-5D6E-409C-BE32-E72D297353CC}">
              <c16:uniqueId val="{00000001-3397-445C-A44F-11F832F4C416}"/>
            </c:ext>
          </c:extLst>
        </c:ser>
        <c:dLbls>
          <c:showLegendKey val="0"/>
          <c:showVal val="0"/>
          <c:showCatName val="0"/>
          <c:showSerName val="0"/>
          <c:showPercent val="0"/>
          <c:showBubbleSize val="0"/>
        </c:dLbls>
        <c:marker val="1"/>
        <c:smooth val="0"/>
        <c:axId val="369852944"/>
        <c:axId val="369860392"/>
      </c:lineChart>
      <c:dateAx>
        <c:axId val="369852944"/>
        <c:scaling>
          <c:orientation val="minMax"/>
        </c:scaling>
        <c:delete val="1"/>
        <c:axPos val="b"/>
        <c:numFmt formatCode="&quot;H&quot;yy" sourceLinked="1"/>
        <c:majorTickMark val="none"/>
        <c:minorTickMark val="none"/>
        <c:tickLblPos val="none"/>
        <c:crossAx val="369860392"/>
        <c:crosses val="autoZero"/>
        <c:auto val="1"/>
        <c:lblOffset val="100"/>
        <c:baseTimeUnit val="years"/>
      </c:dateAx>
      <c:valAx>
        <c:axId val="36986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5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5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開成町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Cb1</v>
      </c>
      <c r="X8" s="49"/>
      <c r="Y8" s="49"/>
      <c r="Z8" s="49"/>
      <c r="AA8" s="49"/>
      <c r="AB8" s="49"/>
      <c r="AC8" s="49"/>
      <c r="AD8" s="50" t="str">
        <f>データ!$M$6</f>
        <v>非設置</v>
      </c>
      <c r="AE8" s="50"/>
      <c r="AF8" s="50"/>
      <c r="AG8" s="50"/>
      <c r="AH8" s="50"/>
      <c r="AI8" s="50"/>
      <c r="AJ8" s="50"/>
      <c r="AK8" s="3"/>
      <c r="AL8" s="51">
        <f>データ!S6</f>
        <v>18223</v>
      </c>
      <c r="AM8" s="51"/>
      <c r="AN8" s="51"/>
      <c r="AO8" s="51"/>
      <c r="AP8" s="51"/>
      <c r="AQ8" s="51"/>
      <c r="AR8" s="51"/>
      <c r="AS8" s="51"/>
      <c r="AT8" s="46">
        <f>データ!T6</f>
        <v>6.55</v>
      </c>
      <c r="AU8" s="46"/>
      <c r="AV8" s="46"/>
      <c r="AW8" s="46"/>
      <c r="AX8" s="46"/>
      <c r="AY8" s="46"/>
      <c r="AZ8" s="46"/>
      <c r="BA8" s="46"/>
      <c r="BB8" s="46">
        <f>データ!U6</f>
        <v>2782.14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68.8</v>
      </c>
      <c r="J10" s="46"/>
      <c r="K10" s="46"/>
      <c r="L10" s="46"/>
      <c r="M10" s="46"/>
      <c r="N10" s="46"/>
      <c r="O10" s="46"/>
      <c r="P10" s="46">
        <f>データ!P6</f>
        <v>73.13</v>
      </c>
      <c r="Q10" s="46"/>
      <c r="R10" s="46"/>
      <c r="S10" s="46"/>
      <c r="T10" s="46"/>
      <c r="U10" s="46"/>
      <c r="V10" s="46"/>
      <c r="W10" s="46">
        <f>データ!Q6</f>
        <v>75.209999999999994</v>
      </c>
      <c r="X10" s="46"/>
      <c r="Y10" s="46"/>
      <c r="Z10" s="46"/>
      <c r="AA10" s="46"/>
      <c r="AB10" s="46"/>
      <c r="AC10" s="46"/>
      <c r="AD10" s="51">
        <f>データ!R6</f>
        <v>1685</v>
      </c>
      <c r="AE10" s="51"/>
      <c r="AF10" s="51"/>
      <c r="AG10" s="51"/>
      <c r="AH10" s="51"/>
      <c r="AI10" s="51"/>
      <c r="AJ10" s="51"/>
      <c r="AK10" s="2"/>
      <c r="AL10" s="51">
        <f>データ!V6</f>
        <v>13351</v>
      </c>
      <c r="AM10" s="51"/>
      <c r="AN10" s="51"/>
      <c r="AO10" s="51"/>
      <c r="AP10" s="51"/>
      <c r="AQ10" s="51"/>
      <c r="AR10" s="51"/>
      <c r="AS10" s="51"/>
      <c r="AT10" s="46">
        <f>データ!W6</f>
        <v>2.54</v>
      </c>
      <c r="AU10" s="46"/>
      <c r="AV10" s="46"/>
      <c r="AW10" s="46"/>
      <c r="AX10" s="46"/>
      <c r="AY10" s="46"/>
      <c r="AZ10" s="46"/>
      <c r="BA10" s="46"/>
      <c r="BB10" s="46">
        <f>データ!X6</f>
        <v>5256.3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RRqkbZm/1q4YmUbHx/0mFAd1aiUCFG3XNQU+9+kWtjw8wPJtomWPJA8jpd2F3YCh5J7wmNIA5TkjZZaMhKCVmA==" saltValue="ihF7CDNLT8zugn04qtl2Q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143669</v>
      </c>
      <c r="D6" s="33">
        <f t="shared" si="3"/>
        <v>46</v>
      </c>
      <c r="E6" s="33">
        <f t="shared" si="3"/>
        <v>17</v>
      </c>
      <c r="F6" s="33">
        <f t="shared" si="3"/>
        <v>1</v>
      </c>
      <c r="G6" s="33">
        <f t="shared" si="3"/>
        <v>0</v>
      </c>
      <c r="H6" s="33" t="str">
        <f t="shared" si="3"/>
        <v>神奈川県　開成町</v>
      </c>
      <c r="I6" s="33" t="str">
        <f t="shared" si="3"/>
        <v>法適用</v>
      </c>
      <c r="J6" s="33" t="str">
        <f t="shared" si="3"/>
        <v>下水道事業</v>
      </c>
      <c r="K6" s="33" t="str">
        <f t="shared" si="3"/>
        <v>公共下水道</v>
      </c>
      <c r="L6" s="33" t="str">
        <f t="shared" si="3"/>
        <v>Cb1</v>
      </c>
      <c r="M6" s="33" t="str">
        <f t="shared" si="3"/>
        <v>非設置</v>
      </c>
      <c r="N6" s="34" t="str">
        <f t="shared" si="3"/>
        <v>-</v>
      </c>
      <c r="O6" s="34">
        <f t="shared" si="3"/>
        <v>68.8</v>
      </c>
      <c r="P6" s="34">
        <f t="shared" si="3"/>
        <v>73.13</v>
      </c>
      <c r="Q6" s="34">
        <f t="shared" si="3"/>
        <v>75.209999999999994</v>
      </c>
      <c r="R6" s="34">
        <f t="shared" si="3"/>
        <v>1685</v>
      </c>
      <c r="S6" s="34">
        <f t="shared" si="3"/>
        <v>18223</v>
      </c>
      <c r="T6" s="34">
        <f t="shared" si="3"/>
        <v>6.55</v>
      </c>
      <c r="U6" s="34">
        <f t="shared" si="3"/>
        <v>2782.14</v>
      </c>
      <c r="V6" s="34">
        <f t="shared" si="3"/>
        <v>13351</v>
      </c>
      <c r="W6" s="34">
        <f t="shared" si="3"/>
        <v>2.54</v>
      </c>
      <c r="X6" s="34">
        <f t="shared" si="3"/>
        <v>5256.3</v>
      </c>
      <c r="Y6" s="35" t="str">
        <f>IF(Y7="",NA(),Y7)</f>
        <v>-</v>
      </c>
      <c r="Z6" s="35" t="str">
        <f t="shared" ref="Z6:AH6" si="4">IF(Z7="",NA(),Z7)</f>
        <v>-</v>
      </c>
      <c r="AA6" s="35" t="str">
        <f t="shared" si="4"/>
        <v>-</v>
      </c>
      <c r="AB6" s="35">
        <f t="shared" si="4"/>
        <v>106.34</v>
      </c>
      <c r="AC6" s="35">
        <f t="shared" si="4"/>
        <v>107.02</v>
      </c>
      <c r="AD6" s="35" t="str">
        <f t="shared" si="4"/>
        <v>-</v>
      </c>
      <c r="AE6" s="35" t="str">
        <f t="shared" si="4"/>
        <v>-</v>
      </c>
      <c r="AF6" s="35" t="str">
        <f t="shared" si="4"/>
        <v>-</v>
      </c>
      <c r="AG6" s="35">
        <f t="shared" si="4"/>
        <v>101.51</v>
      </c>
      <c r="AH6" s="35">
        <f t="shared" si="4"/>
        <v>103.78</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37.86</v>
      </c>
      <c r="AS6" s="35">
        <f t="shared" si="5"/>
        <v>19.829999999999998</v>
      </c>
      <c r="AT6" s="34" t="str">
        <f>IF(AT7="","",IF(AT7="-","【-】","【"&amp;SUBSTITUTE(TEXT(AT7,"#,##0.00"),"-","△")&amp;"】"))</f>
        <v>【3.64】</v>
      </c>
      <c r="AU6" s="35" t="str">
        <f>IF(AU7="",NA(),AU7)</f>
        <v>-</v>
      </c>
      <c r="AV6" s="35" t="str">
        <f t="shared" ref="AV6:BD6" si="6">IF(AV7="",NA(),AV7)</f>
        <v>-</v>
      </c>
      <c r="AW6" s="35" t="str">
        <f t="shared" si="6"/>
        <v>-</v>
      </c>
      <c r="AX6" s="35">
        <f t="shared" si="6"/>
        <v>29.55</v>
      </c>
      <c r="AY6" s="35">
        <f t="shared" si="6"/>
        <v>50.79</v>
      </c>
      <c r="AZ6" s="35" t="str">
        <f t="shared" si="6"/>
        <v>-</v>
      </c>
      <c r="BA6" s="35" t="str">
        <f t="shared" si="6"/>
        <v>-</v>
      </c>
      <c r="BB6" s="35" t="str">
        <f t="shared" si="6"/>
        <v>-</v>
      </c>
      <c r="BC6" s="35">
        <f t="shared" si="6"/>
        <v>60.16</v>
      </c>
      <c r="BD6" s="35">
        <f t="shared" si="6"/>
        <v>54.3</v>
      </c>
      <c r="BE6" s="34" t="str">
        <f>IF(BE7="","",IF(BE7="-","【-】","【"&amp;SUBSTITUTE(TEXT(BE7,"#,##0.00"),"-","△")&amp;"】"))</f>
        <v>【67.52】</v>
      </c>
      <c r="BF6" s="35" t="str">
        <f>IF(BF7="",NA(),BF7)</f>
        <v>-</v>
      </c>
      <c r="BG6" s="35" t="str">
        <f t="shared" ref="BG6:BO6" si="7">IF(BG7="",NA(),BG7)</f>
        <v>-</v>
      </c>
      <c r="BH6" s="35" t="str">
        <f t="shared" si="7"/>
        <v>-</v>
      </c>
      <c r="BI6" s="35">
        <f t="shared" si="7"/>
        <v>942.19</v>
      </c>
      <c r="BJ6" s="35">
        <f t="shared" si="7"/>
        <v>920.72</v>
      </c>
      <c r="BK6" s="35" t="str">
        <f t="shared" si="7"/>
        <v>-</v>
      </c>
      <c r="BL6" s="35" t="str">
        <f t="shared" si="7"/>
        <v>-</v>
      </c>
      <c r="BM6" s="35" t="str">
        <f t="shared" si="7"/>
        <v>-</v>
      </c>
      <c r="BN6" s="35">
        <f t="shared" si="7"/>
        <v>917.44</v>
      </c>
      <c r="BO6" s="35">
        <f t="shared" si="7"/>
        <v>856.88</v>
      </c>
      <c r="BP6" s="34" t="str">
        <f>IF(BP7="","",IF(BP7="-","【-】","【"&amp;SUBSTITUTE(TEXT(BP7,"#,##0.00"),"-","△")&amp;"】"))</f>
        <v>【705.21】</v>
      </c>
      <c r="BQ6" s="35" t="str">
        <f>IF(BQ7="",NA(),BQ7)</f>
        <v>-</v>
      </c>
      <c r="BR6" s="35" t="str">
        <f t="shared" ref="BR6:BZ6" si="8">IF(BR7="",NA(),BR7)</f>
        <v>-</v>
      </c>
      <c r="BS6" s="35" t="str">
        <f t="shared" si="8"/>
        <v>-</v>
      </c>
      <c r="BT6" s="35">
        <f t="shared" si="8"/>
        <v>73.87</v>
      </c>
      <c r="BU6" s="35">
        <f t="shared" si="8"/>
        <v>70.44</v>
      </c>
      <c r="BV6" s="35" t="str">
        <f t="shared" si="8"/>
        <v>-</v>
      </c>
      <c r="BW6" s="35" t="str">
        <f t="shared" si="8"/>
        <v>-</v>
      </c>
      <c r="BX6" s="35" t="str">
        <f t="shared" si="8"/>
        <v>-</v>
      </c>
      <c r="BY6" s="35">
        <f t="shared" si="8"/>
        <v>85.34</v>
      </c>
      <c r="BZ6" s="35">
        <f t="shared" si="8"/>
        <v>89.01</v>
      </c>
      <c r="CA6" s="34" t="str">
        <f>IF(CA7="","",IF(CA7="-","【-】","【"&amp;SUBSTITUTE(TEXT(CA7,"#,##0.00"),"-","△")&amp;"】"))</f>
        <v>【98.96】</v>
      </c>
      <c r="CB6" s="35" t="str">
        <f>IF(CB7="",NA(),CB7)</f>
        <v>-</v>
      </c>
      <c r="CC6" s="35" t="str">
        <f t="shared" ref="CC6:CK6" si="9">IF(CC7="",NA(),CC7)</f>
        <v>-</v>
      </c>
      <c r="CD6" s="35" t="str">
        <f t="shared" si="9"/>
        <v>-</v>
      </c>
      <c r="CE6" s="35">
        <f t="shared" si="9"/>
        <v>150</v>
      </c>
      <c r="CF6" s="35">
        <f t="shared" si="9"/>
        <v>145.30000000000001</v>
      </c>
      <c r="CG6" s="35" t="str">
        <f t="shared" si="9"/>
        <v>-</v>
      </c>
      <c r="CH6" s="35" t="str">
        <f t="shared" si="9"/>
        <v>-</v>
      </c>
      <c r="CI6" s="35" t="str">
        <f t="shared" si="9"/>
        <v>-</v>
      </c>
      <c r="CJ6" s="35">
        <f t="shared" si="9"/>
        <v>149.27000000000001</v>
      </c>
      <c r="CK6" s="35">
        <f t="shared" si="9"/>
        <v>147.08000000000001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55.73</v>
      </c>
      <c r="CV6" s="35">
        <f t="shared" si="10"/>
        <v>58.12</v>
      </c>
      <c r="CW6" s="34" t="str">
        <f>IF(CW7="","",IF(CW7="-","【-】","【"&amp;SUBSTITUTE(TEXT(CW7,"#,##0.00"),"-","△")&amp;"】"))</f>
        <v>【59.57】</v>
      </c>
      <c r="CX6" s="35" t="str">
        <f>IF(CX7="",NA(),CX7)</f>
        <v>-</v>
      </c>
      <c r="CY6" s="35" t="str">
        <f t="shared" ref="CY6:DG6" si="11">IF(CY7="",NA(),CY7)</f>
        <v>-</v>
      </c>
      <c r="CZ6" s="35" t="str">
        <f t="shared" si="11"/>
        <v>-</v>
      </c>
      <c r="DA6" s="35">
        <f t="shared" si="11"/>
        <v>96.57</v>
      </c>
      <c r="DB6" s="35">
        <f t="shared" si="11"/>
        <v>96.58</v>
      </c>
      <c r="DC6" s="35" t="str">
        <f t="shared" si="11"/>
        <v>-</v>
      </c>
      <c r="DD6" s="35" t="str">
        <f t="shared" si="11"/>
        <v>-</v>
      </c>
      <c r="DE6" s="35" t="str">
        <f t="shared" si="11"/>
        <v>-</v>
      </c>
      <c r="DF6" s="35">
        <f t="shared" si="11"/>
        <v>92.45</v>
      </c>
      <c r="DG6" s="35">
        <f t="shared" si="11"/>
        <v>92.55</v>
      </c>
      <c r="DH6" s="34" t="str">
        <f>IF(DH7="","",IF(DH7="-","【-】","【"&amp;SUBSTITUTE(TEXT(DH7,"#,##0.00"),"-","△")&amp;"】"))</f>
        <v>【95.57】</v>
      </c>
      <c r="DI6" s="35" t="str">
        <f>IF(DI7="",NA(),DI7)</f>
        <v>-</v>
      </c>
      <c r="DJ6" s="35" t="str">
        <f t="shared" ref="DJ6:DR6" si="12">IF(DJ7="",NA(),DJ7)</f>
        <v>-</v>
      </c>
      <c r="DK6" s="35" t="str">
        <f t="shared" si="12"/>
        <v>-</v>
      </c>
      <c r="DL6" s="35">
        <f t="shared" si="12"/>
        <v>3.14</v>
      </c>
      <c r="DM6" s="35">
        <f t="shared" si="12"/>
        <v>6.18</v>
      </c>
      <c r="DN6" s="35" t="str">
        <f t="shared" si="12"/>
        <v>-</v>
      </c>
      <c r="DO6" s="35" t="str">
        <f t="shared" si="12"/>
        <v>-</v>
      </c>
      <c r="DP6" s="35" t="str">
        <f t="shared" si="12"/>
        <v>-</v>
      </c>
      <c r="DQ6" s="35">
        <f t="shared" si="12"/>
        <v>16.37</v>
      </c>
      <c r="DR6" s="35">
        <f t="shared" si="12"/>
        <v>18.829999999999998</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0.98</v>
      </c>
      <c r="EC6" s="35">
        <f t="shared" si="13"/>
        <v>0.56999999999999995</v>
      </c>
      <c r="ED6" s="34" t="str">
        <f>IF(ED7="","",IF(ED7="-","【-】","【"&amp;SUBSTITUTE(TEXT(ED7,"#,##0.00"),"-","△")&amp;"】"))</f>
        <v>【5.72】</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0.13</v>
      </c>
      <c r="EN6" s="35">
        <f t="shared" si="14"/>
        <v>0.19</v>
      </c>
      <c r="EO6" s="34" t="str">
        <f>IF(EO7="","",IF(EO7="-","【-】","【"&amp;SUBSTITUTE(TEXT(EO7,"#,##0.00"),"-","△")&amp;"】"))</f>
        <v>【0.30】</v>
      </c>
    </row>
    <row r="7" spans="1:148" s="36" customFormat="1" x14ac:dyDescent="0.15">
      <c r="A7" s="28"/>
      <c r="B7" s="37">
        <v>2020</v>
      </c>
      <c r="C7" s="37">
        <v>143669</v>
      </c>
      <c r="D7" s="37">
        <v>46</v>
      </c>
      <c r="E7" s="37">
        <v>17</v>
      </c>
      <c r="F7" s="37">
        <v>1</v>
      </c>
      <c r="G7" s="37">
        <v>0</v>
      </c>
      <c r="H7" s="37" t="s">
        <v>96</v>
      </c>
      <c r="I7" s="37" t="s">
        <v>97</v>
      </c>
      <c r="J7" s="37" t="s">
        <v>98</v>
      </c>
      <c r="K7" s="37" t="s">
        <v>99</v>
      </c>
      <c r="L7" s="37" t="s">
        <v>100</v>
      </c>
      <c r="M7" s="37" t="s">
        <v>101</v>
      </c>
      <c r="N7" s="38" t="s">
        <v>102</v>
      </c>
      <c r="O7" s="38">
        <v>68.8</v>
      </c>
      <c r="P7" s="38">
        <v>73.13</v>
      </c>
      <c r="Q7" s="38">
        <v>75.209999999999994</v>
      </c>
      <c r="R7" s="38">
        <v>1685</v>
      </c>
      <c r="S7" s="38">
        <v>18223</v>
      </c>
      <c r="T7" s="38">
        <v>6.55</v>
      </c>
      <c r="U7" s="38">
        <v>2782.14</v>
      </c>
      <c r="V7" s="38">
        <v>13351</v>
      </c>
      <c r="W7" s="38">
        <v>2.54</v>
      </c>
      <c r="X7" s="38">
        <v>5256.3</v>
      </c>
      <c r="Y7" s="38" t="s">
        <v>102</v>
      </c>
      <c r="Z7" s="38" t="s">
        <v>102</v>
      </c>
      <c r="AA7" s="38" t="s">
        <v>102</v>
      </c>
      <c r="AB7" s="38">
        <v>106.34</v>
      </c>
      <c r="AC7" s="38">
        <v>107.02</v>
      </c>
      <c r="AD7" s="38" t="s">
        <v>102</v>
      </c>
      <c r="AE7" s="38" t="s">
        <v>102</v>
      </c>
      <c r="AF7" s="38" t="s">
        <v>102</v>
      </c>
      <c r="AG7" s="38">
        <v>101.51</v>
      </c>
      <c r="AH7" s="38">
        <v>103.78</v>
      </c>
      <c r="AI7" s="38">
        <v>106.67</v>
      </c>
      <c r="AJ7" s="38" t="s">
        <v>102</v>
      </c>
      <c r="AK7" s="38" t="s">
        <v>102</v>
      </c>
      <c r="AL7" s="38" t="s">
        <v>102</v>
      </c>
      <c r="AM7" s="38">
        <v>0</v>
      </c>
      <c r="AN7" s="38">
        <v>0</v>
      </c>
      <c r="AO7" s="38" t="s">
        <v>102</v>
      </c>
      <c r="AP7" s="38" t="s">
        <v>102</v>
      </c>
      <c r="AQ7" s="38" t="s">
        <v>102</v>
      </c>
      <c r="AR7" s="38">
        <v>37.86</v>
      </c>
      <c r="AS7" s="38">
        <v>19.829999999999998</v>
      </c>
      <c r="AT7" s="38">
        <v>3.64</v>
      </c>
      <c r="AU7" s="38" t="s">
        <v>102</v>
      </c>
      <c r="AV7" s="38" t="s">
        <v>102</v>
      </c>
      <c r="AW7" s="38" t="s">
        <v>102</v>
      </c>
      <c r="AX7" s="38">
        <v>29.55</v>
      </c>
      <c r="AY7" s="38">
        <v>50.79</v>
      </c>
      <c r="AZ7" s="38" t="s">
        <v>102</v>
      </c>
      <c r="BA7" s="38" t="s">
        <v>102</v>
      </c>
      <c r="BB7" s="38" t="s">
        <v>102</v>
      </c>
      <c r="BC7" s="38">
        <v>60.16</v>
      </c>
      <c r="BD7" s="38">
        <v>54.3</v>
      </c>
      <c r="BE7" s="38">
        <v>67.52</v>
      </c>
      <c r="BF7" s="38" t="s">
        <v>102</v>
      </c>
      <c r="BG7" s="38" t="s">
        <v>102</v>
      </c>
      <c r="BH7" s="38" t="s">
        <v>102</v>
      </c>
      <c r="BI7" s="38">
        <v>942.19</v>
      </c>
      <c r="BJ7" s="38">
        <v>920.72</v>
      </c>
      <c r="BK7" s="38" t="s">
        <v>102</v>
      </c>
      <c r="BL7" s="38" t="s">
        <v>102</v>
      </c>
      <c r="BM7" s="38" t="s">
        <v>102</v>
      </c>
      <c r="BN7" s="38">
        <v>917.44</v>
      </c>
      <c r="BO7" s="38">
        <v>856.88</v>
      </c>
      <c r="BP7" s="38">
        <v>705.21</v>
      </c>
      <c r="BQ7" s="38" t="s">
        <v>102</v>
      </c>
      <c r="BR7" s="38" t="s">
        <v>102</v>
      </c>
      <c r="BS7" s="38" t="s">
        <v>102</v>
      </c>
      <c r="BT7" s="38">
        <v>73.87</v>
      </c>
      <c r="BU7" s="38">
        <v>70.44</v>
      </c>
      <c r="BV7" s="38" t="s">
        <v>102</v>
      </c>
      <c r="BW7" s="38" t="s">
        <v>102</v>
      </c>
      <c r="BX7" s="38" t="s">
        <v>102</v>
      </c>
      <c r="BY7" s="38">
        <v>85.34</v>
      </c>
      <c r="BZ7" s="38">
        <v>89.01</v>
      </c>
      <c r="CA7" s="38">
        <v>98.96</v>
      </c>
      <c r="CB7" s="38" t="s">
        <v>102</v>
      </c>
      <c r="CC7" s="38" t="s">
        <v>102</v>
      </c>
      <c r="CD7" s="38" t="s">
        <v>102</v>
      </c>
      <c r="CE7" s="38">
        <v>150</v>
      </c>
      <c r="CF7" s="38">
        <v>145.30000000000001</v>
      </c>
      <c r="CG7" s="38" t="s">
        <v>102</v>
      </c>
      <c r="CH7" s="38" t="s">
        <v>102</v>
      </c>
      <c r="CI7" s="38" t="s">
        <v>102</v>
      </c>
      <c r="CJ7" s="38">
        <v>149.27000000000001</v>
      </c>
      <c r="CK7" s="38">
        <v>147.08000000000001</v>
      </c>
      <c r="CL7" s="38">
        <v>134.52000000000001</v>
      </c>
      <c r="CM7" s="38" t="s">
        <v>102</v>
      </c>
      <c r="CN7" s="38" t="s">
        <v>102</v>
      </c>
      <c r="CO7" s="38" t="s">
        <v>102</v>
      </c>
      <c r="CP7" s="38" t="s">
        <v>102</v>
      </c>
      <c r="CQ7" s="38" t="s">
        <v>102</v>
      </c>
      <c r="CR7" s="38" t="s">
        <v>102</v>
      </c>
      <c r="CS7" s="38" t="s">
        <v>102</v>
      </c>
      <c r="CT7" s="38" t="s">
        <v>102</v>
      </c>
      <c r="CU7" s="38">
        <v>55.73</v>
      </c>
      <c r="CV7" s="38">
        <v>58.12</v>
      </c>
      <c r="CW7" s="38">
        <v>59.57</v>
      </c>
      <c r="CX7" s="38" t="s">
        <v>102</v>
      </c>
      <c r="CY7" s="38" t="s">
        <v>102</v>
      </c>
      <c r="CZ7" s="38" t="s">
        <v>102</v>
      </c>
      <c r="DA7" s="38">
        <v>96.57</v>
      </c>
      <c r="DB7" s="38">
        <v>96.58</v>
      </c>
      <c r="DC7" s="38" t="s">
        <v>102</v>
      </c>
      <c r="DD7" s="38" t="s">
        <v>102</v>
      </c>
      <c r="DE7" s="38" t="s">
        <v>102</v>
      </c>
      <c r="DF7" s="38">
        <v>92.45</v>
      </c>
      <c r="DG7" s="38">
        <v>92.55</v>
      </c>
      <c r="DH7" s="38">
        <v>95.57</v>
      </c>
      <c r="DI7" s="38" t="s">
        <v>102</v>
      </c>
      <c r="DJ7" s="38" t="s">
        <v>102</v>
      </c>
      <c r="DK7" s="38" t="s">
        <v>102</v>
      </c>
      <c r="DL7" s="38">
        <v>3.14</v>
      </c>
      <c r="DM7" s="38">
        <v>6.18</v>
      </c>
      <c r="DN7" s="38" t="s">
        <v>102</v>
      </c>
      <c r="DO7" s="38" t="s">
        <v>102</v>
      </c>
      <c r="DP7" s="38" t="s">
        <v>102</v>
      </c>
      <c r="DQ7" s="38">
        <v>16.37</v>
      </c>
      <c r="DR7" s="38">
        <v>18.829999999999998</v>
      </c>
      <c r="DS7" s="38">
        <v>36.520000000000003</v>
      </c>
      <c r="DT7" s="38" t="s">
        <v>102</v>
      </c>
      <c r="DU7" s="38" t="s">
        <v>102</v>
      </c>
      <c r="DV7" s="38" t="s">
        <v>102</v>
      </c>
      <c r="DW7" s="38">
        <v>0</v>
      </c>
      <c r="DX7" s="38">
        <v>0</v>
      </c>
      <c r="DY7" s="38" t="s">
        <v>102</v>
      </c>
      <c r="DZ7" s="38" t="s">
        <v>102</v>
      </c>
      <c r="EA7" s="38" t="s">
        <v>102</v>
      </c>
      <c r="EB7" s="38">
        <v>0.98</v>
      </c>
      <c r="EC7" s="38">
        <v>0.56999999999999995</v>
      </c>
      <c r="ED7" s="38">
        <v>5.72</v>
      </c>
      <c r="EE7" s="38" t="s">
        <v>102</v>
      </c>
      <c r="EF7" s="38" t="s">
        <v>102</v>
      </c>
      <c r="EG7" s="38" t="s">
        <v>102</v>
      </c>
      <c r="EH7" s="38">
        <v>0</v>
      </c>
      <c r="EI7" s="38">
        <v>0</v>
      </c>
      <c r="EJ7" s="38" t="s">
        <v>102</v>
      </c>
      <c r="EK7" s="38" t="s">
        <v>102</v>
      </c>
      <c r="EL7" s="38" t="s">
        <v>102</v>
      </c>
      <c r="EM7" s="38">
        <v>0.13</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2021-12-03T07:11:20Z</dcterms:created>
  <dcterms:modified xsi:type="dcterms:W3CDTF">2022-02-17T07:09:18Z</dcterms:modified>
  <cp:category/>
</cp:coreProperties>
</file>