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6_松田町★\"/>
    </mc:Choice>
  </mc:AlternateContent>
  <workbookProtection workbookAlgorithmName="SHA-512" workbookHashValue="SUKPvyVLRO4BvBWd9Q64GhogSJhJSselOfjnIHTZOZ1yjhU7GOM0N4VmhWKdfV+Pj2d2yhPdZ5SnIQAnIN2JtA==" workbookSaltValue="duSQKnQAHicQq0qsxD7UlA==" workbookSpinCount="100000" lockStructure="1"/>
  <bookViews>
    <workbookView xWindow="-120" yWindow="-120" windowWidth="19440" windowHeight="15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<sst xmlns="http://schemas.openxmlformats.org/spreadsheetml/2006/main" count="233" uniqueCount="116">
  <si>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</si>
  <si>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</si>
  <si>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</si>
  <si>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</si>
  <si>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</si>
  <si>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</si>
  <si>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</si>
  <si>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</si>
  <si>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</si>
  <si>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</si>
  <si>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</si>
  <si>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</si>
  <si>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</si>
  <si>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</si>
  <si>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</si>
  <si>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</si>
  <si>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</si>
  <si>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</si>
  <si>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</si>
  <si>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</si>
  <si>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</si>
  <si>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</si>
  <si>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</si>
  <si>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</si>
  <si>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</si>
  <si>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</si>
  <si>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</si>
  <si>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</si>
  <si>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</si>
  <si>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</si>
  <si>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</si>
  <si>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</si>
  <si>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</si>
  <si>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</si>
  <si>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</si>
  <si>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</si>
  <si>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</si>
  <si>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</si>
  <si>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</si>
  <si>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</si>
  <si>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</si>
  <si>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</si>
  <si>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</si>
  <si>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</si>
  <si>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</si>
  <si>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</si>
  <si>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</si>
  <si>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</si>
  <si>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</si>
  <si>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</si>
  <si>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</si>
  <si>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</si>
  <si>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</si>
  <si>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</si>
  <si>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</si>
  <si>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</si>
  <si>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</si>
  <si>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</si>
  <si>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</si>
  <si>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</si>
  <si>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</si>
  <si>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</si>
  <si>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</si>
  <si>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</si>
  <si>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</si>
  <si>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</si>
  <si>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</si>
  <si>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</si>
  <si>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</si>
  <si>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</si>
  <si>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</si>
  <si>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</si>
  <si>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</si>
  <si>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</si>
  <si>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</si>
  <si>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</si>
  <si>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</si>
  <si>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</si>
  <si>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</si>
  <si>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</si>
  <si>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</si>
  <si>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</si>
  <si>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</si>
  <si>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</si>
  <si>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</si>
  <si>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</si>
  <si>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</si>
  <si>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</si>
  <si>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</si>
  <si>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</si>
  <si>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</si>
  <si>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</si>
  <si>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</si>
  <si>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</si>
  <si>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</si>
  <si>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</si>
  <si>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</si>
  <si>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</si>
  <si>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</si>
  <si>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</si>
  <si>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</si>
  <si>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</si>
  <si>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</si>
  <si>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</si>
  <si>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</si>
  <si>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</si>
  <si>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</si>
  <si>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</si>
  <si>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</si>
  <si>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</si>
  <si>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</si>
  <si>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</si>
  <si>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</si>
  <si>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水道使用料の減少により、収益的収支比率も減少傾向にあり、今後もこのような傾向になることが予想されます。加えて委託費用の増加や修繕費用の増加により給水原価はH28に比べ1.3倍ほど増加しています。さらに保有施設の老朽化が進んでおり、改築更新に係る資本費が増加しています。さらにその費用は企業債により補填を行っており、給水原価はさらに増加することが予想されます。</t>
    <rPh sb="52" eb="53">
      <t>クワ</t>
    </rPh>
    <rPh sb="55" eb="59">
      <t>イタクヒヨウ</t>
    </rPh>
    <rPh sb="60" eb="62">
      <t>ゾウカ</t>
    </rPh>
    <rPh sb="73" eb="77">
      <t>キュウスイゲンカ</t>
    </rPh>
    <rPh sb="82" eb="83">
      <t>クラ</t>
    </rPh>
    <rPh sb="87" eb="88">
      <t>バイ</t>
    </rPh>
    <rPh sb="90" eb="92">
      <t>ゾウカ</t>
    </rPh>
    <phoneticPr fontId="4"/>
  </si>
  <si>
    <t>　当該水道はもともと組合水道であった経緯があり、それぞれの自治会が所持していた水道施設を継続して利用している側面があります。そのため、現況施設の老朽化は進み、さらには施設数も多く存在するため改築更新の優先度を鑑みて改築更新する必要があります。使用水量の減少やそれに伴う給水収益の減少から、給水人口に見合った施設の整備などのダウンサイジングなども検討していくべきであると考えています。現状施設ごとの給水エリアは分けられているもののそれらのエリア間での連通や相互補助施設などは存在するため、バックアップ体制についてはこれからも検討を行っていきます。</t>
    <phoneticPr fontId="4"/>
  </si>
  <si>
    <t>　経常収支の減少や人口の減少に対してどのように対応していくべきか検討する必要があります。現状の有収率は平均に比べて高く、料金回収率も減少傾向であるものの平均値より高い傾向にあります。従って、計画的な改築更新を実現するために水道料金の見直しを行い、経常的な収益をもって事業を運営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</si>
</sst>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0.08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E35-4107-BBE5-47F9071B8378}"/>
            </c:ext>
          </c:extLst>
        </c:ser>
        <c:dLbls>
          <c:showLegendKey val="0"/>
          <c:showVal val="0"/>
          <c:showCatName val="0"/>
          <c:showSerName val="0"/>
          <c:showPercent val="0"/>
          <c:showBubbleSize val="0"/>
        </c:dLbls>
        <c:gapWidth val="150"/>
        <c:axId val="365240232"/>
        <c:axId val="36523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xmlns:c16r2="http://schemas.microsoft.com/office/drawing/2015/06/chart">
            <c:ext xmlns:c16="http://schemas.microsoft.com/office/drawing/2014/chart" uri="{C3380CC4-5D6E-409C-BE32-E72D297353CC}">
              <c16:uniqueId val="{00000001-DE35-4107-BBE5-47F9071B8378}"/>
            </c:ext>
          </c:extLst>
        </c:ser>
        <c:dLbls>
          <c:showLegendKey val="0"/>
          <c:showVal val="0"/>
          <c:showCatName val="0"/>
          <c:showSerName val="0"/>
          <c:showPercent val="0"/>
          <c:showBubbleSize val="0"/>
        </c:dLbls>
        <c:marker val="1"/>
        <c:smooth val="0"/>
        <c:axId val="365240232"/>
        <c:axId val="365239840"/>
      </c:lineChart>
      <c:dateAx>
        <c:axId val="365240232"/>
        <c:scaling>
          <c:orientation val="minMax"/>
        </c:scaling>
        <c:delete val="1"/>
        <c:axPos val="b"/>
        <c:numFmt formatCode="&quot;H&quot;yy" sourceLinked="1"/>
        <c:majorTickMark val="none"/>
        <c:minorTickMark val="none"/>
        <c:tickLblPos val="none"/>
        <c:crossAx val="365239840"/>
        <c:crosses val="autoZero"/>
        <c:auto val="1"/>
        <c:lblOffset val="100"/>
        <c:baseTimeUnit val="years"/>
      </c:dateAx>
      <c:valAx>
        <c:axId val="3652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24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57.77</c:v>
                </c:pt>
                <c:pt idx="1">
                  <c:v>56.48</c:v>
                </c:pt>
                <c:pt idx="2">
                  <c:v>56.84</c:v>
                </c:pt>
                <c:pt idx="3">
                  <c:v>53.76</c:v>
                </c:pt>
                <c:pt idx="4">
                  <c:v>53.33</c:v>
                </c:pt>
              </c:numCache>
            </c:numRef>
          </c:val>
          <c:extLst xmlns:c16r2="http://schemas.microsoft.com/office/drawing/2015/06/chart">
            <c:ext xmlns:c16="http://schemas.microsoft.com/office/drawing/2014/chart" uri="{C3380CC4-5D6E-409C-BE32-E72D297353CC}">
              <c16:uniqueId val="{00000000-92CD-463F-B893-A7EE0601EC93}"/>
            </c:ext>
          </c:extLst>
        </c:ser>
        <c:dLbls>
          <c:showLegendKey val="0"/>
          <c:showVal val="0"/>
          <c:showCatName val="0"/>
          <c:showSerName val="0"/>
          <c:showPercent val="0"/>
          <c:showBubbleSize val="0"/>
        </c:dLbls>
        <c:gapWidth val="150"/>
        <c:axId val="367658400"/>
        <c:axId val="36766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xmlns:c16r2="http://schemas.microsoft.com/office/drawing/2015/06/chart">
            <c:ext xmlns:c16="http://schemas.microsoft.com/office/drawing/2014/chart" uri="{C3380CC4-5D6E-409C-BE32-E72D297353CC}">
              <c16:uniqueId val="{00000001-92CD-463F-B893-A7EE0601EC93}"/>
            </c:ext>
          </c:extLst>
        </c:ser>
        <c:dLbls>
          <c:showLegendKey val="0"/>
          <c:showVal val="0"/>
          <c:showCatName val="0"/>
          <c:showSerName val="0"/>
          <c:showPercent val="0"/>
          <c:showBubbleSize val="0"/>
        </c:dLbls>
        <c:marker val="1"/>
        <c:smooth val="0"/>
        <c:axId val="367658400"/>
        <c:axId val="367662320"/>
      </c:lineChart>
      <c:dateAx>
        <c:axId val="367658400"/>
        <c:scaling>
          <c:orientation val="minMax"/>
        </c:scaling>
        <c:delete val="1"/>
        <c:axPos val="b"/>
        <c:numFmt formatCode="&quot;H&quot;yy" sourceLinked="1"/>
        <c:majorTickMark val="none"/>
        <c:minorTickMark val="none"/>
        <c:tickLblPos val="none"/>
        <c:crossAx val="367662320"/>
        <c:crosses val="autoZero"/>
        <c:auto val="1"/>
        <c:lblOffset val="100"/>
        <c:baseTimeUnit val="years"/>
      </c:dateAx>
      <c:valAx>
        <c:axId val="36766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90.9</c:v>
                </c:pt>
                <c:pt idx="1">
                  <c:v>90.91</c:v>
                </c:pt>
                <c:pt idx="2">
                  <c:v>90.91</c:v>
                </c:pt>
                <c:pt idx="3">
                  <c:v>90.91</c:v>
                </c:pt>
                <c:pt idx="4">
                  <c:v>90.91</c:v>
                </c:pt>
              </c:numCache>
            </c:numRef>
          </c:val>
          <c:extLst xmlns:c16r2="http://schemas.microsoft.com/office/drawing/2015/06/chart">
            <c:ext xmlns:c16="http://schemas.microsoft.com/office/drawing/2014/chart" uri="{C3380CC4-5D6E-409C-BE32-E72D297353CC}">
              <c16:uniqueId val="{00000000-EB34-46F6-88E2-BF2A54A7B151}"/>
            </c:ext>
          </c:extLst>
        </c:ser>
        <c:dLbls>
          <c:showLegendKey val="0"/>
          <c:showVal val="0"/>
          <c:showCatName val="0"/>
          <c:showSerName val="0"/>
          <c:showPercent val="0"/>
          <c:showBubbleSize val="0"/>
        </c:dLbls>
        <c:gapWidth val="150"/>
        <c:axId val="367658792"/>
        <c:axId val="36766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xmlns:c16r2="http://schemas.microsoft.com/office/drawing/2015/06/chart">
            <c:ext xmlns:c16="http://schemas.microsoft.com/office/drawing/2014/chart" uri="{C3380CC4-5D6E-409C-BE32-E72D297353CC}">
              <c16:uniqueId val="{00000001-EB34-46F6-88E2-BF2A54A7B151}"/>
            </c:ext>
          </c:extLst>
        </c:ser>
        <c:dLbls>
          <c:showLegendKey val="0"/>
          <c:showVal val="0"/>
          <c:showCatName val="0"/>
          <c:showSerName val="0"/>
          <c:showPercent val="0"/>
          <c:showBubbleSize val="0"/>
        </c:dLbls>
        <c:marker val="1"/>
        <c:smooth val="0"/>
        <c:axId val="367658792"/>
        <c:axId val="367665064"/>
      </c:lineChart>
      <c:dateAx>
        <c:axId val="367658792"/>
        <c:scaling>
          <c:orientation val="minMax"/>
        </c:scaling>
        <c:delete val="1"/>
        <c:axPos val="b"/>
        <c:numFmt formatCode="&quot;H&quot;yy" sourceLinked="1"/>
        <c:majorTickMark val="none"/>
        <c:minorTickMark val="none"/>
        <c:tickLblPos val="none"/>
        <c:crossAx val="367665064"/>
        <c:crosses val="autoZero"/>
        <c:auto val="1"/>
        <c:lblOffset val="100"/>
        <c:baseTimeUnit val="years"/>
      </c:dateAx>
      <c:valAx>
        <c:axId val="36766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5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72.75</c:v>
                </c:pt>
                <c:pt idx="1">
                  <c:v>74.92</c:v>
                </c:pt>
                <c:pt idx="2">
                  <c:v>61.15</c:v>
                </c:pt>
                <c:pt idx="3">
                  <c:v>60.81</c:v>
                </c:pt>
                <c:pt idx="4">
                  <c:v>58.57</c:v>
                </c:pt>
              </c:numCache>
            </c:numRef>
          </c:val>
          <c:extLst xmlns:c16r2="http://schemas.microsoft.com/office/drawing/2015/06/chart">
            <c:ext xmlns:c16="http://schemas.microsoft.com/office/drawing/2014/chart" uri="{C3380CC4-5D6E-409C-BE32-E72D297353CC}">
              <c16:uniqueId val="{00000000-3E3B-43C7-96AB-D588474106F2}"/>
            </c:ext>
          </c:extLst>
        </c:ser>
        <c:dLbls>
          <c:showLegendKey val="0"/>
          <c:showVal val="0"/>
          <c:showCatName val="0"/>
          <c:showSerName val="0"/>
          <c:showPercent val="0"/>
          <c:showBubbleSize val="0"/>
        </c:dLbls>
        <c:gapWidth val="150"/>
        <c:axId val="365244152"/>
        <c:axId val="36524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xmlns:c16r2="http://schemas.microsoft.com/office/drawing/2015/06/chart">
            <c:ext xmlns:c16="http://schemas.microsoft.com/office/drawing/2014/chart" uri="{C3380CC4-5D6E-409C-BE32-E72D297353CC}">
              <c16:uniqueId val="{00000001-3E3B-43C7-96AB-D588474106F2}"/>
            </c:ext>
          </c:extLst>
        </c:ser>
        <c:dLbls>
          <c:showLegendKey val="0"/>
          <c:showVal val="0"/>
          <c:showCatName val="0"/>
          <c:showSerName val="0"/>
          <c:showPercent val="0"/>
          <c:showBubbleSize val="0"/>
        </c:dLbls>
        <c:marker val="1"/>
        <c:smooth val="0"/>
        <c:axId val="365244152"/>
        <c:axId val="365244936"/>
      </c:lineChart>
      <c:dateAx>
        <c:axId val="365244152"/>
        <c:scaling>
          <c:orientation val="minMax"/>
        </c:scaling>
        <c:delete val="1"/>
        <c:axPos val="b"/>
        <c:numFmt formatCode="&quot;H&quot;yy" sourceLinked="1"/>
        <c:majorTickMark val="none"/>
        <c:minorTickMark val="none"/>
        <c:tickLblPos val="none"/>
        <c:crossAx val="365244936"/>
        <c:crosses val="autoZero"/>
        <c:auto val="1"/>
        <c:lblOffset val="100"/>
        <c:baseTimeUnit val="years"/>
      </c:dateAx>
      <c:valAx>
        <c:axId val="36524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24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F1-4583-9EDA-8F49BF07AFD2}"/>
            </c:ext>
          </c:extLst>
        </c:ser>
        <c:dLbls>
          <c:showLegendKey val="0"/>
          <c:showVal val="0"/>
          <c:showCatName val="0"/>
          <c:showSerName val="0"/>
          <c:showPercent val="0"/>
          <c:showBubbleSize val="0"/>
        </c:dLbls>
        <c:gapWidth val="150"/>
        <c:axId val="365241800"/>
        <c:axId val="36524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F1-4583-9EDA-8F49BF07AFD2}"/>
            </c:ext>
          </c:extLst>
        </c:ser>
        <c:dLbls>
          <c:showLegendKey val="0"/>
          <c:showVal val="0"/>
          <c:showCatName val="0"/>
          <c:showSerName val="0"/>
          <c:showPercent val="0"/>
          <c:showBubbleSize val="0"/>
        </c:dLbls>
        <c:marker val="1"/>
        <c:smooth val="0"/>
        <c:axId val="365241800"/>
        <c:axId val="365243368"/>
      </c:lineChart>
      <c:dateAx>
        <c:axId val="365241800"/>
        <c:scaling>
          <c:orientation val="minMax"/>
        </c:scaling>
        <c:delete val="1"/>
        <c:axPos val="b"/>
        <c:numFmt formatCode="&quot;H&quot;yy" sourceLinked="1"/>
        <c:majorTickMark val="none"/>
        <c:minorTickMark val="none"/>
        <c:tickLblPos val="none"/>
        <c:crossAx val="365243368"/>
        <c:crosses val="autoZero"/>
        <c:auto val="1"/>
        <c:lblOffset val="100"/>
        <c:baseTimeUnit val="years"/>
      </c:dateAx>
      <c:valAx>
        <c:axId val="36524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24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CB-41A8-9C5F-173DF7DD228F}"/>
            </c:ext>
          </c:extLst>
        </c:ser>
        <c:dLbls>
          <c:showLegendKey val="0"/>
          <c:showVal val="0"/>
          <c:showCatName val="0"/>
          <c:showSerName val="0"/>
          <c:showPercent val="0"/>
          <c:showBubbleSize val="0"/>
        </c:dLbls>
        <c:gapWidth val="150"/>
        <c:axId val="365245720"/>
        <c:axId val="41705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CB-41A8-9C5F-173DF7DD228F}"/>
            </c:ext>
          </c:extLst>
        </c:ser>
        <c:dLbls>
          <c:showLegendKey val="0"/>
          <c:showVal val="0"/>
          <c:showCatName val="0"/>
          <c:showSerName val="0"/>
          <c:showPercent val="0"/>
          <c:showBubbleSize val="0"/>
        </c:dLbls>
        <c:marker val="1"/>
        <c:smooth val="0"/>
        <c:axId val="365245720"/>
        <c:axId val="41705112"/>
      </c:lineChart>
      <c:dateAx>
        <c:axId val="365245720"/>
        <c:scaling>
          <c:orientation val="minMax"/>
        </c:scaling>
        <c:delete val="1"/>
        <c:axPos val="b"/>
        <c:numFmt formatCode="&quot;H&quot;yy" sourceLinked="1"/>
        <c:majorTickMark val="none"/>
        <c:minorTickMark val="none"/>
        <c:tickLblPos val="none"/>
        <c:crossAx val="41705112"/>
        <c:crosses val="autoZero"/>
        <c:auto val="1"/>
        <c:lblOffset val="100"/>
        <c:baseTimeUnit val="years"/>
      </c:dateAx>
      <c:valAx>
        <c:axId val="4170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24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37-4E72-A9B8-DECCFED35E35}"/>
            </c:ext>
          </c:extLst>
        </c:ser>
        <c:dLbls>
          <c:showLegendKey val="0"/>
          <c:showVal val="0"/>
          <c:showCatName val="0"/>
          <c:showSerName val="0"/>
          <c:showPercent val="0"/>
          <c:showBubbleSize val="0"/>
        </c:dLbls>
        <c:gapWidth val="150"/>
        <c:axId val="367350912"/>
        <c:axId val="36735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37-4E72-A9B8-DECCFED35E35}"/>
            </c:ext>
          </c:extLst>
        </c:ser>
        <c:dLbls>
          <c:showLegendKey val="0"/>
          <c:showVal val="0"/>
          <c:showCatName val="0"/>
          <c:showSerName val="0"/>
          <c:showPercent val="0"/>
          <c:showBubbleSize val="0"/>
        </c:dLbls>
        <c:marker val="1"/>
        <c:smooth val="0"/>
        <c:axId val="367350912"/>
        <c:axId val="367357576"/>
      </c:lineChart>
      <c:dateAx>
        <c:axId val="367350912"/>
        <c:scaling>
          <c:orientation val="minMax"/>
        </c:scaling>
        <c:delete val="1"/>
        <c:axPos val="b"/>
        <c:numFmt formatCode="&quot;H&quot;yy" sourceLinked="1"/>
        <c:majorTickMark val="none"/>
        <c:minorTickMark val="none"/>
        <c:tickLblPos val="none"/>
        <c:crossAx val="367357576"/>
        <c:crosses val="autoZero"/>
        <c:auto val="1"/>
        <c:lblOffset val="100"/>
        <c:baseTimeUnit val="years"/>
      </c:dateAx>
      <c:valAx>
        <c:axId val="367357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E8-47A1-BAED-4BC7A4233672}"/>
            </c:ext>
          </c:extLst>
        </c:ser>
        <c:dLbls>
          <c:showLegendKey val="0"/>
          <c:showVal val="0"/>
          <c:showCatName val="0"/>
          <c:showSerName val="0"/>
          <c:showPercent val="0"/>
          <c:showBubbleSize val="0"/>
        </c:dLbls>
        <c:gapWidth val="150"/>
        <c:axId val="367352088"/>
        <c:axId val="36735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E8-47A1-BAED-4BC7A4233672}"/>
            </c:ext>
          </c:extLst>
        </c:ser>
        <c:dLbls>
          <c:showLegendKey val="0"/>
          <c:showVal val="0"/>
          <c:showCatName val="0"/>
          <c:showSerName val="0"/>
          <c:showPercent val="0"/>
          <c:showBubbleSize val="0"/>
        </c:dLbls>
        <c:marker val="1"/>
        <c:smooth val="0"/>
        <c:axId val="367352088"/>
        <c:axId val="367356008"/>
      </c:lineChart>
      <c:dateAx>
        <c:axId val="367352088"/>
        <c:scaling>
          <c:orientation val="minMax"/>
        </c:scaling>
        <c:delete val="1"/>
        <c:axPos val="b"/>
        <c:numFmt formatCode="&quot;H&quot;yy" sourceLinked="1"/>
        <c:majorTickMark val="none"/>
        <c:minorTickMark val="none"/>
        <c:tickLblPos val="none"/>
        <c:crossAx val="367356008"/>
        <c:crosses val="autoZero"/>
        <c:auto val="1"/>
        <c:lblOffset val="100"/>
        <c:baseTimeUnit val="years"/>
      </c:dateAx>
      <c:valAx>
        <c:axId val="36735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5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1289.8399999999999</c:v>
                </c:pt>
                <c:pt idx="1">
                  <c:v>1272.9000000000001</c:v>
                </c:pt>
                <c:pt idx="2">
                  <c:v>1248.48</c:v>
                </c:pt>
                <c:pt idx="3">
                  <c:v>1211.3399999999999</c:v>
                </c:pt>
                <c:pt idx="4">
                  <c:v>1218.23</c:v>
                </c:pt>
              </c:numCache>
            </c:numRef>
          </c:val>
          <c:extLst xmlns:c16r2="http://schemas.microsoft.com/office/drawing/2015/06/chart">
            <c:ext xmlns:c16="http://schemas.microsoft.com/office/drawing/2014/chart" uri="{C3380CC4-5D6E-409C-BE32-E72D297353CC}">
              <c16:uniqueId val="{00000000-1CF2-4C28-AB59-A49E6A0DAEBF}"/>
            </c:ext>
          </c:extLst>
        </c:ser>
        <c:dLbls>
          <c:showLegendKey val="0"/>
          <c:showVal val="0"/>
          <c:showCatName val="0"/>
          <c:showSerName val="0"/>
          <c:showPercent val="0"/>
          <c:showBubbleSize val="0"/>
        </c:dLbls>
        <c:gapWidth val="150"/>
        <c:axId val="367352480"/>
        <c:axId val="36735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xmlns:c16r2="http://schemas.microsoft.com/office/drawing/2015/06/chart">
            <c:ext xmlns:c16="http://schemas.microsoft.com/office/drawing/2014/chart" uri="{C3380CC4-5D6E-409C-BE32-E72D297353CC}">
              <c16:uniqueId val="{00000001-1CF2-4C28-AB59-A49E6A0DAEBF}"/>
            </c:ext>
          </c:extLst>
        </c:ser>
        <c:dLbls>
          <c:showLegendKey val="0"/>
          <c:showVal val="0"/>
          <c:showCatName val="0"/>
          <c:showSerName val="0"/>
          <c:showPercent val="0"/>
          <c:showBubbleSize val="0"/>
        </c:dLbls>
        <c:marker val="1"/>
        <c:smooth val="0"/>
        <c:axId val="367352480"/>
        <c:axId val="367354048"/>
      </c:lineChart>
      <c:dateAx>
        <c:axId val="367352480"/>
        <c:scaling>
          <c:orientation val="minMax"/>
        </c:scaling>
        <c:delete val="1"/>
        <c:axPos val="b"/>
        <c:numFmt formatCode="&quot;H&quot;yy" sourceLinked="1"/>
        <c:majorTickMark val="none"/>
        <c:minorTickMark val="none"/>
        <c:tickLblPos val="none"/>
        <c:crossAx val="367354048"/>
        <c:crosses val="autoZero"/>
        <c:auto val="1"/>
        <c:lblOffset val="100"/>
        <c:baseTimeUnit val="years"/>
      </c:dateAx>
      <c:valAx>
        <c:axId val="36735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59.62</c:v>
                </c:pt>
                <c:pt idx="1">
                  <c:v>58.56</c:v>
                </c:pt>
                <c:pt idx="2">
                  <c:v>46.83</c:v>
                </c:pt>
                <c:pt idx="3">
                  <c:v>49.44</c:v>
                </c:pt>
                <c:pt idx="4">
                  <c:v>47.19</c:v>
                </c:pt>
              </c:numCache>
            </c:numRef>
          </c:val>
          <c:extLst xmlns:c16r2="http://schemas.microsoft.com/office/drawing/2015/06/chart">
            <c:ext xmlns:c16="http://schemas.microsoft.com/office/drawing/2014/chart" uri="{C3380CC4-5D6E-409C-BE32-E72D297353CC}">
              <c16:uniqueId val="{00000000-4DA5-4BDE-A94E-2874E4843498}"/>
            </c:ext>
          </c:extLst>
        </c:ser>
        <c:dLbls>
          <c:showLegendKey val="0"/>
          <c:showVal val="0"/>
          <c:showCatName val="0"/>
          <c:showSerName val="0"/>
          <c:showPercent val="0"/>
          <c:showBubbleSize val="0"/>
        </c:dLbls>
        <c:gapWidth val="150"/>
        <c:axId val="367357968"/>
        <c:axId val="36735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xmlns:c16r2="http://schemas.microsoft.com/office/drawing/2015/06/chart">
            <c:ext xmlns:c16="http://schemas.microsoft.com/office/drawing/2014/chart" uri="{C3380CC4-5D6E-409C-BE32-E72D297353CC}">
              <c16:uniqueId val="{00000001-4DA5-4BDE-A94E-2874E4843498}"/>
            </c:ext>
          </c:extLst>
        </c:ser>
        <c:dLbls>
          <c:showLegendKey val="0"/>
          <c:showVal val="0"/>
          <c:showCatName val="0"/>
          <c:showSerName val="0"/>
          <c:showPercent val="0"/>
          <c:showBubbleSize val="0"/>
        </c:dLbls>
        <c:marker val="1"/>
        <c:smooth val="0"/>
        <c:axId val="367357968"/>
        <c:axId val="367354832"/>
      </c:lineChart>
      <c:dateAx>
        <c:axId val="367357968"/>
        <c:scaling>
          <c:orientation val="minMax"/>
        </c:scaling>
        <c:delete val="1"/>
        <c:axPos val="b"/>
        <c:numFmt formatCode="&quot;H&quot;yy" sourceLinked="1"/>
        <c:majorTickMark val="none"/>
        <c:minorTickMark val="none"/>
        <c:tickLblPos val="none"/>
        <c:crossAx val="367354832"/>
        <c:crosses val="autoZero"/>
        <c:auto val="1"/>
        <c:lblOffset val="100"/>
        <c:baseTimeUnit val="years"/>
      </c:dateAx>
      <c:valAx>
        <c:axId val="36735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5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143.31</c:v>
                </c:pt>
                <c:pt idx="1">
                  <c:v>145.85</c:v>
                </c:pt>
                <c:pt idx="2">
                  <c:v>182.09</c:v>
                </c:pt>
                <c:pt idx="3">
                  <c:v>175.72</c:v>
                </c:pt>
                <c:pt idx="4">
                  <c:v>184.38</c:v>
                </c:pt>
              </c:numCache>
            </c:numRef>
          </c:val>
          <c:extLst xmlns:c16r2="http://schemas.microsoft.com/office/drawing/2015/06/chart">
            <c:ext xmlns:c16="http://schemas.microsoft.com/office/drawing/2014/chart" uri="{C3380CC4-5D6E-409C-BE32-E72D297353CC}">
              <c16:uniqueId val="{00000000-91AB-4EF3-B122-F401119D609D}"/>
            </c:ext>
          </c:extLst>
        </c:ser>
        <c:dLbls>
          <c:showLegendKey val="0"/>
          <c:showVal val="0"/>
          <c:showCatName val="0"/>
          <c:showSerName val="0"/>
          <c:showPercent val="0"/>
          <c:showBubbleSize val="0"/>
        </c:dLbls>
        <c:gapWidth val="150"/>
        <c:axId val="367356792"/>
        <c:axId val="36735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xmlns:c16r2="http://schemas.microsoft.com/office/drawing/2015/06/chart">
            <c:ext xmlns:c16="http://schemas.microsoft.com/office/drawing/2014/chart" uri="{C3380CC4-5D6E-409C-BE32-E72D297353CC}">
              <c16:uniqueId val="{00000001-91AB-4EF3-B122-F401119D609D}"/>
            </c:ext>
          </c:extLst>
        </c:ser>
        <c:dLbls>
          <c:showLegendKey val="0"/>
          <c:showVal val="0"/>
          <c:showCatName val="0"/>
          <c:showSerName val="0"/>
          <c:showPercent val="0"/>
          <c:showBubbleSize val="0"/>
        </c:dLbls>
        <c:marker val="1"/>
        <c:smooth val="0"/>
        <c:axId val="367356792"/>
        <c:axId val="367356400"/>
      </c:lineChart>
      <c:dateAx>
        <c:axId val="367356792"/>
        <c:scaling>
          <c:orientation val="minMax"/>
        </c:scaling>
        <c:delete val="1"/>
        <c:axPos val="b"/>
        <c:numFmt formatCode="&quot;H&quot;yy" sourceLinked="1"/>
        <c:majorTickMark val="none"/>
        <c:minorTickMark val="none"/>
        <c:tickLblPos val="none"/>
        <c:crossAx val="367356400"/>
        <c:crosses val="autoZero"/>
        <c:auto val="1"/>
        <c:lblOffset val="100"/>
        <c:baseTimeUnit val="years"/>
      </c:dateAx>
      <c:valAx>
        <c:axId val="36735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35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7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神奈川県　松田町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10931</v>
      </c>
      <c r="AM8" s="51"/>
      <c r="AN8" s="51"/>
      <c r="AO8" s="51"/>
      <c r="AP8" s="51"/>
      <c r="AQ8" s="51"/>
      <c r="AR8" s="51"/>
      <c r="AS8" s="51"/>
      <c r="AT8" s="47">
        <f>データ!$S$6</f>
        <v>37.75</v>
      </c>
      <c r="AU8" s="47"/>
      <c r="AV8" s="47"/>
      <c r="AW8" s="47"/>
      <c r="AX8" s="47"/>
      <c r="AY8" s="47"/>
      <c r="AZ8" s="47"/>
      <c r="BA8" s="47"/>
      <c r="BB8" s="47">
        <f>データ!$T$6</f>
        <v>289.56</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13.36</v>
      </c>
      <c r="Q10" s="47"/>
      <c r="R10" s="47"/>
      <c r="S10" s="47"/>
      <c r="T10" s="47"/>
      <c r="U10" s="47"/>
      <c r="V10" s="47"/>
      <c r="W10" s="51">
        <f>データ!$Q$6</f>
        <v>1485</v>
      </c>
      <c r="X10" s="51"/>
      <c r="Y10" s="51"/>
      <c r="Z10" s="51"/>
      <c r="AA10" s="51"/>
      <c r="AB10" s="51"/>
      <c r="AC10" s="51"/>
      <c r="AD10" s="2"/>
      <c r="AE10" s="2"/>
      <c r="AF10" s="2"/>
      <c r="AG10" s="2"/>
      <c r="AH10" s="2"/>
      <c r="AI10" s="2"/>
      <c r="AJ10" s="2"/>
      <c r="AK10" s="2"/>
      <c r="AL10" s="51">
        <f>データ!$U$6</f>
        <v>1446</v>
      </c>
      <c r="AM10" s="51"/>
      <c r="AN10" s="51"/>
      <c r="AO10" s="51"/>
      <c r="AP10" s="51"/>
      <c r="AQ10" s="51"/>
      <c r="AR10" s="51"/>
      <c r="AS10" s="51"/>
      <c r="AT10" s="47">
        <f>データ!$V$6</f>
        <v>23.31</v>
      </c>
      <c r="AU10" s="47"/>
      <c r="AV10" s="47"/>
      <c r="AW10" s="47"/>
      <c r="AX10" s="47"/>
      <c r="AY10" s="47"/>
      <c r="AZ10" s="47"/>
      <c r="BA10" s="47"/>
      <c r="BB10" s="47">
        <f>データ!$W$6</f>
        <v>62.03</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113</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ZaiXLQomhBMOyCvxo4Np51LFFzs549lQDxD1zEQUGQOAyJuPOqZJYjWdSAs1hh+is3/8PeAbOwv9D0VsbsLV6g==" saltValue="ROpE6xXfPVeoAI5WXcVny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143634</v>
      </c>
      <c r="D6" s="34">
        <f t="shared" si="3"/>
        <v>47</v>
      </c>
      <c r="E6" s="34">
        <f t="shared" si="3"/>
        <v>1</v>
      </c>
      <c r="F6" s="34">
        <f t="shared" si="3"/>
        <v>0</v>
      </c>
      <c r="G6" s="34">
        <f t="shared" si="3"/>
        <v>0</v>
      </c>
      <c r="H6" s="34" t="str">
        <f t="shared" si="3"/>
        <v>神奈川県　松田町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13.36</v>
      </c>
      <c r="Q6" s="35">
        <f t="shared" si="3"/>
        <v>1485</v>
      </c>
      <c r="R6" s="35">
        <f t="shared" si="3"/>
        <v>10931</v>
      </c>
      <c r="S6" s="35">
        <f t="shared" si="3"/>
        <v>37.75</v>
      </c>
      <c r="T6" s="35">
        <f t="shared" si="3"/>
        <v>289.56</v>
      </c>
      <c r="U6" s="35">
        <f t="shared" si="3"/>
        <v>1446</v>
      </c>
      <c r="V6" s="35">
        <f t="shared" si="3"/>
        <v>23.31</v>
      </c>
      <c r="W6" s="35">
        <f t="shared" si="3"/>
        <v>62.03</v>
      </c>
      <c r="X6" s="36">
        <f>IF(X7="",NA(),X7)</f>
        <v>72.75</v>
      </c>
      <c r="Y6" s="36">
        <f t="shared" ref="Y6:AG6" si="4">IF(Y7="",NA(),Y7)</f>
        <v>74.92</v>
      </c>
      <c r="Z6" s="36">
        <f t="shared" si="4"/>
        <v>61.15</v>
      </c>
      <c r="AA6" s="36">
        <f t="shared" si="4"/>
        <v>60.81</v>
      </c>
      <c r="AB6" s="36">
        <f t="shared" si="4"/>
        <v>58.57</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1289.8399999999999</v>
      </c>
      <c r="BF6" s="36">
        <f t="shared" ref="BF6:BN6" si="7">IF(BF7="",NA(),BF7)</f>
        <v>1272.9000000000001</v>
      </c>
      <c r="BG6" s="36">
        <f t="shared" si="7"/>
        <v>1248.48</v>
      </c>
      <c r="BH6" s="36">
        <f t="shared" si="7"/>
        <v>1211.3399999999999</v>
      </c>
      <c r="BI6" s="36">
        <f t="shared" si="7"/>
        <v>1218.23</v>
      </c>
      <c r="BJ6" s="36">
        <f t="shared" si="7"/>
        <v>1595.62</v>
      </c>
      <c r="BK6" s="36">
        <f t="shared" si="7"/>
        <v>1302.33</v>
      </c>
      <c r="BL6" s="36">
        <f t="shared" si="7"/>
        <v>1274.21</v>
      </c>
      <c r="BM6" s="36">
        <f t="shared" si="7"/>
        <v>1183.92</v>
      </c>
      <c r="BN6" s="36">
        <f t="shared" si="7"/>
        <v>1128.72</v>
      </c>
      <c r="BO6" s="35" t="str">
        <f>IF(BO7="","",IF(BO7="-","【-】","【"&amp;SUBSTITUTE(TEXT(BO7,"#,##0.00"),"-","△")&amp;"】"))</f>
        <v>【949.15】</v>
      </c>
      <c r="BP6" s="36">
        <f>IF(BP7="",NA(),BP7)</f>
        <v>59.62</v>
      </c>
      <c r="BQ6" s="36">
        <f t="shared" ref="BQ6:BY6" si="8">IF(BQ7="",NA(),BQ7)</f>
        <v>58.56</v>
      </c>
      <c r="BR6" s="36">
        <f t="shared" si="8"/>
        <v>46.83</v>
      </c>
      <c r="BS6" s="36">
        <f t="shared" si="8"/>
        <v>49.44</v>
      </c>
      <c r="BT6" s="36">
        <f t="shared" si="8"/>
        <v>47.19</v>
      </c>
      <c r="BU6" s="36">
        <f t="shared" si="8"/>
        <v>37.92</v>
      </c>
      <c r="BV6" s="36">
        <f t="shared" si="8"/>
        <v>40.89</v>
      </c>
      <c r="BW6" s="36">
        <f t="shared" si="8"/>
        <v>41.25</v>
      </c>
      <c r="BX6" s="36">
        <f t="shared" si="8"/>
        <v>42.5</v>
      </c>
      <c r="BY6" s="36">
        <f t="shared" si="8"/>
        <v>41.84</v>
      </c>
      <c r="BZ6" s="35" t="str">
        <f>IF(BZ7="","",IF(BZ7="-","【-】","【"&amp;SUBSTITUTE(TEXT(BZ7,"#,##0.00"),"-","△")&amp;"】"))</f>
        <v>【55.87】</v>
      </c>
      <c r="CA6" s="36">
        <f>IF(CA7="",NA(),CA7)</f>
        <v>143.31</v>
      </c>
      <c r="CB6" s="36">
        <f t="shared" ref="CB6:CJ6" si="9">IF(CB7="",NA(),CB7)</f>
        <v>145.85</v>
      </c>
      <c r="CC6" s="36">
        <f t="shared" si="9"/>
        <v>182.09</v>
      </c>
      <c r="CD6" s="36">
        <f t="shared" si="9"/>
        <v>175.72</v>
      </c>
      <c r="CE6" s="36">
        <f t="shared" si="9"/>
        <v>184.38</v>
      </c>
      <c r="CF6" s="36">
        <f t="shared" si="9"/>
        <v>423.18</v>
      </c>
      <c r="CG6" s="36">
        <f t="shared" si="9"/>
        <v>383.2</v>
      </c>
      <c r="CH6" s="36">
        <f t="shared" si="9"/>
        <v>383.25</v>
      </c>
      <c r="CI6" s="36">
        <f t="shared" si="9"/>
        <v>377.72</v>
      </c>
      <c r="CJ6" s="36">
        <f t="shared" si="9"/>
        <v>390.47</v>
      </c>
      <c r="CK6" s="35" t="str">
        <f>IF(CK7="","",IF(CK7="-","【-】","【"&amp;SUBSTITUTE(TEXT(CK7,"#,##0.00"),"-","△")&amp;"】"))</f>
        <v>【288.19】</v>
      </c>
      <c r="CL6" s="36">
        <f>IF(CL7="",NA(),CL7)</f>
        <v>57.77</v>
      </c>
      <c r="CM6" s="36">
        <f t="shared" ref="CM6:CU6" si="10">IF(CM7="",NA(),CM7)</f>
        <v>56.48</v>
      </c>
      <c r="CN6" s="36">
        <f t="shared" si="10"/>
        <v>56.84</v>
      </c>
      <c r="CO6" s="36">
        <f t="shared" si="10"/>
        <v>53.76</v>
      </c>
      <c r="CP6" s="36">
        <f t="shared" si="10"/>
        <v>53.33</v>
      </c>
      <c r="CQ6" s="36">
        <f t="shared" si="10"/>
        <v>46.9</v>
      </c>
      <c r="CR6" s="36">
        <f t="shared" si="10"/>
        <v>47.95</v>
      </c>
      <c r="CS6" s="36">
        <f t="shared" si="10"/>
        <v>48.26</v>
      </c>
      <c r="CT6" s="36">
        <f t="shared" si="10"/>
        <v>48.01</v>
      </c>
      <c r="CU6" s="36">
        <f t="shared" si="10"/>
        <v>49.08</v>
      </c>
      <c r="CV6" s="35" t="str">
        <f>IF(CV7="","",IF(CV7="-","【-】","【"&amp;SUBSTITUTE(TEXT(CV7,"#,##0.00"),"-","△")&amp;"】"))</f>
        <v>【56.31】</v>
      </c>
      <c r="CW6" s="36">
        <f>IF(CW7="",NA(),CW7)</f>
        <v>90.9</v>
      </c>
      <c r="CX6" s="36">
        <f t="shared" ref="CX6:DF6" si="11">IF(CX7="",NA(),CX7)</f>
        <v>90.91</v>
      </c>
      <c r="CY6" s="36">
        <f t="shared" si="11"/>
        <v>90.91</v>
      </c>
      <c r="CZ6" s="36">
        <f t="shared" si="11"/>
        <v>90.91</v>
      </c>
      <c r="DA6" s="36">
        <f t="shared" si="11"/>
        <v>90.91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0.08</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143634</v>
      </c>
      <c r="D7" s="38">
        <v>47</v>
      </c>
      <c r="E7" s="38">
        <v>1</v>
      </c>
      <c r="F7" s="38">
        <v>0</v>
      </c>
      <c r="G7" s="38">
        <v>0</v>
      </c>
      <c r="H7" s="38" t="s">
        <v>95</v>
      </c>
      <c r="I7" s="38" t="s">
        <v>96</v>
      </c>
      <c r="J7" s="38" t="s">
        <v>97</v>
      </c>
      <c r="K7" s="38" t="s">
        <v>98</v>
      </c>
      <c r="L7" s="38" t="s">
        <v>99</v>
      </c>
      <c r="M7" s="38" t="s">
        <v>100</v>
      </c>
      <c r="N7" s="39" t="s">
        <v>101</v>
      </c>
      <c r="O7" s="39" t="s">
        <v>102</v>
      </c>
      <c r="P7" s="39">
        <v>13.36</v>
      </c>
      <c r="Q7" s="39">
        <v>1485</v>
      </c>
      <c r="R7" s="39">
        <v>10931</v>
      </c>
      <c r="S7" s="39">
        <v>37.75</v>
      </c>
      <c r="T7" s="39">
        <v>289.56</v>
      </c>
      <c r="U7" s="39">
        <v>1446</v>
      </c>
      <c r="V7" s="39">
        <v>23.31</v>
      </c>
      <c r="W7" s="39">
        <v>62.03</v>
      </c>
      <c r="X7" s="39">
        <v>72.75</v>
      </c>
      <c r="Y7" s="39">
        <v>74.92</v>
      </c>
      <c r="Z7" s="39">
        <v>61.15</v>
      </c>
      <c r="AA7" s="39">
        <v>60.81</v>
      </c>
      <c r="AB7" s="39">
        <v>58.57</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1289.8399999999999</v>
      </c>
      <c r="BF7" s="39">
        <v>1272.9000000000001</v>
      </c>
      <c r="BG7" s="39">
        <v>1248.48</v>
      </c>
      <c r="BH7" s="39">
        <v>1211.3399999999999</v>
      </c>
      <c r="BI7" s="39">
        <v>1218.23</v>
      </c>
      <c r="BJ7" s="39">
        <v>1595.62</v>
      </c>
      <c r="BK7" s="39">
        <v>1302.33</v>
      </c>
      <c r="BL7" s="39">
        <v>1274.21</v>
      </c>
      <c r="BM7" s="39">
        <v>1183.92</v>
      </c>
      <c r="BN7" s="39">
        <v>1128.72</v>
      </c>
      <c r="BO7" s="39">
        <v>949.15</v>
      </c>
      <c r="BP7" s="39">
        <v>59.62</v>
      </c>
      <c r="BQ7" s="39">
        <v>58.56</v>
      </c>
      <c r="BR7" s="39">
        <v>46.83</v>
      </c>
      <c r="BS7" s="39">
        <v>49.44</v>
      </c>
      <c r="BT7" s="39">
        <v>47.19</v>
      </c>
      <c r="BU7" s="39">
        <v>37.92</v>
      </c>
      <c r="BV7" s="39">
        <v>40.89</v>
      </c>
      <c r="BW7" s="39">
        <v>41.25</v>
      </c>
      <c r="BX7" s="39">
        <v>42.5</v>
      </c>
      <c r="BY7" s="39">
        <v>41.84</v>
      </c>
      <c r="BZ7" s="39">
        <v>55.87</v>
      </c>
      <c r="CA7" s="39">
        <v>143.31</v>
      </c>
      <c r="CB7" s="39">
        <v>145.85</v>
      </c>
      <c r="CC7" s="39">
        <v>182.09</v>
      </c>
      <c r="CD7" s="39">
        <v>175.72</v>
      </c>
      <c r="CE7" s="39">
        <v>184.38</v>
      </c>
      <c r="CF7" s="39">
        <v>423.18</v>
      </c>
      <c r="CG7" s="39">
        <v>383.2</v>
      </c>
      <c r="CH7" s="39">
        <v>383.25</v>
      </c>
      <c r="CI7" s="39">
        <v>377.72</v>
      </c>
      <c r="CJ7" s="39">
        <v>390.47</v>
      </c>
      <c r="CK7" s="39">
        <v>288.19</v>
      </c>
      <c r="CL7" s="39">
        <v>57.77</v>
      </c>
      <c r="CM7" s="39">
        <v>56.48</v>
      </c>
      <c r="CN7" s="39">
        <v>56.84</v>
      </c>
      <c r="CO7" s="39">
        <v>53.76</v>
      </c>
      <c r="CP7" s="39">
        <v>53.33</v>
      </c>
      <c r="CQ7" s="39">
        <v>46.9</v>
      </c>
      <c r="CR7" s="39">
        <v>47.95</v>
      </c>
      <c r="CS7" s="39">
        <v>48.26</v>
      </c>
      <c r="CT7" s="39">
        <v>48.01</v>
      </c>
      <c r="CU7" s="39">
        <v>49.08</v>
      </c>
      <c r="CV7" s="39">
        <v>56.31</v>
      </c>
      <c r="CW7" s="39">
        <v>90.9</v>
      </c>
      <c r="CX7" s="39">
        <v>90.91</v>
      </c>
      <c r="CY7" s="39">
        <v>90.91</v>
      </c>
      <c r="CZ7" s="39">
        <v>90.91</v>
      </c>
      <c r="DA7" s="39">
        <v>90.91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0.08</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110</v>
      </c>
      <c r="D13" t="s">
        <v>110</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2021-12-03T07:02:47Z</dcterms:created>
  <dcterms:modified xsi:type="dcterms:W3CDTF">2022-02-17T07:06:31Z</dcterms:modified>
  <cp:category/>
</cp:coreProperties>
</file>