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1_寒川町★\"/>
    </mc:Choice>
  </mc:AlternateContent>
  <workbookProtection workbookAlgorithmName="SHA-512" workbookHashValue="GRuFI+ZPlmBLvVsTsgNgrN96trSTC4N0IKykmHBDYCzRzEYbfQITLayJIJyXga7YhAxe8IL0hpoIbTwZHM1oIw==" workbookSaltValue="kJfhbyACkrK1uKO1BGfqL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<sst xmlns="http://schemas.openxmlformats.org/spreadsheetml/2006/main" count="236" uniqueCount="117">
  <si>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</si>
  <si>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</si>
  <si>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</si>
  <si>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</si>
  <si>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</si>
  <si>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</si>
  <si>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</si>
  <si>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</si>
  <si>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</si>
  <si>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</si>
  <si>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</si>
  <si>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</si>
  <si>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</si>
  <si>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</si>
  <si>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</si>
  <si>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</si>
  <si>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</si>
  <si>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</si>
  <si>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</si>
  <si>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</si>
  <si>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</si>
  <si>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</si>
  <si>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</si>
  <si>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</si>
  <si>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</si>
  <si>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</si>
  <si>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</si>
  <si>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</si>
  <si>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</si>
  <si>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</si>
  <si>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</si>
  <si>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</si>
  <si>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</si>
  <si>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</si>
  <si>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</si>
  <si>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</si>
  <si>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</si>
  <si>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</si>
  <si>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</si>
  <si>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</si>
  <si>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</si>
  <si>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</si>
  <si>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</si>
  <si>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</si>
  <si>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</si>
  <si>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</si>
  <si>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</si>
  <si>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</si>
  <si>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</si>
  <si>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</si>
  <si>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</si>
  <si>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</si>
  <si>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</si>
  <si>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</si>
  <si>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</si>
  <si>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</si>
  <si>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</si>
  <si>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</si>
  <si>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</si>
  <si>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</si>
  <si>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</si>
  <si>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</si>
  <si>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</si>
  <si>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</si>
  <si>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</si>
  <si>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</si>
  <si>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</si>
  <si>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</si>
  <si>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</si>
  <si>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</si>
  <si>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</si>
  <si>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</si>
  <si>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</si>
  <si>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</si>
  <si>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</si>
  <si>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</si>
  <si>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</si>
  <si>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</si>
  <si>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</si>
  <si>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</si>
  <si>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</si>
  <si>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</si>
  <si>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</si>
  <si>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</si>
  <si>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</si>
  <si>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</si>
  <si>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</si>
  <si>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</si>
  <si>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</si>
  <si>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</si>
  <si>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</si>
  <si>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</si>
  <si>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</si>
  <si>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</si>
  <si>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</si>
  <si>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</si>
  <si>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</si>
  <si>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</si>
  <si>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</si>
  <si>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</si>
  <si>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</si>
  <si>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</si>
  <si>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</si>
  <si>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</si>
  <si>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</si>
  <si>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</si>
  <si>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</si>
  <si>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</si>
  <si>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</si>
  <si>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</si>
  <si>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</si>
  <si>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</si>
  <si>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</si>
  <si>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</si>
  <si>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超えていますが、「⑤経費回収率」は75.46％と本来使用料で回収すべき経費で全て賄えていない状況です。使用料水準の適正化、経費削減を図り、経費回収率の改善を図る必要があります。　　     　　　　　　　　 
 「③流動比率」は前年度と同程度でいまだ類似団体平均値を下回っている状況です。これは、保有現金に対して企業債等の支払額が高いためです。　　　　　　　　　　　　　　　　　　
 「④企業債残高対事業規模比率」は債務償還が進み年々減少しています。これは1990年代における集中投資の企業債が現在の財政負担として影響しています。　　　　　　　　　　　　　　　　　　　
 「⑥汚水処理原価」は近年150円前後で推移しています。「⑦施設利用率」は該当施設がないため計上がありません。　　　　　　　　　　　　　　　　　　　　　　　　
 「⑧水洗化率」は微増ですが、類似団体平均値より高い数値です。</t>
    <rPh sb="3" eb="5">
      <t>ケイジョウ</t>
    </rPh>
    <rPh sb="5" eb="7">
      <t>シュウシ</t>
    </rPh>
    <rPh sb="7" eb="9">
      <t>ヒリツ</t>
    </rPh>
    <rPh sb="16" eb="17">
      <t>コ</t>
    </rPh>
    <rPh sb="26" eb="28">
      <t>ケイヒ</t>
    </rPh>
    <rPh sb="28" eb="30">
      <t>カイシュウ</t>
    </rPh>
    <rPh sb="30" eb="31">
      <t>リツ</t>
    </rPh>
    <rPh sb="40" eb="42">
      <t>ホンライ</t>
    </rPh>
    <rPh sb="42" eb="45">
      <t>シヨウリョウ</t>
    </rPh>
    <rPh sb="46" eb="48">
      <t>カイシュウ</t>
    </rPh>
    <rPh sb="51" eb="53">
      <t>ケイヒ</t>
    </rPh>
    <rPh sb="54" eb="55">
      <t>スベ</t>
    </rPh>
    <rPh sb="56" eb="57">
      <t>マカナ</t>
    </rPh>
    <rPh sb="62" eb="64">
      <t>ジョウキョウ</t>
    </rPh>
    <rPh sb="67" eb="70">
      <t>シヨウリョウ</t>
    </rPh>
    <rPh sb="70" eb="72">
      <t>スイジュン</t>
    </rPh>
    <rPh sb="73" eb="76">
      <t>テキセイカ</t>
    </rPh>
    <rPh sb="77" eb="79">
      <t>ケイヒ</t>
    </rPh>
    <rPh sb="79" eb="81">
      <t>サクゲン</t>
    </rPh>
    <rPh sb="82" eb="83">
      <t>ハカ</t>
    </rPh>
    <rPh sb="85" eb="87">
      <t>ケイヒ</t>
    </rPh>
    <rPh sb="87" eb="89">
      <t>カイシュウ</t>
    </rPh>
    <rPh sb="89" eb="90">
      <t>リツ</t>
    </rPh>
    <rPh sb="91" eb="93">
      <t>カイゼン</t>
    </rPh>
    <rPh sb="94" eb="95">
      <t>ハカ</t>
    </rPh>
    <rPh sb="96" eb="98">
      <t>ヒツヨウ</t>
    </rPh>
    <rPh sb="124" eb="126">
      <t>リュウドウ</t>
    </rPh>
    <rPh sb="126" eb="128">
      <t>ヒリツ</t>
    </rPh>
    <rPh sb="130" eb="133">
      <t>ゼンネンド</t>
    </rPh>
    <rPh sb="134" eb="137">
      <t>ドウテイド</t>
    </rPh>
    <rPh sb="141" eb="143">
      <t>ルイジ</t>
    </rPh>
    <rPh sb="143" eb="145">
      <t>ダンタイ</t>
    </rPh>
    <rPh sb="145" eb="147">
      <t>ヘイキン</t>
    </rPh>
    <rPh sb="147" eb="148">
      <t>チ</t>
    </rPh>
    <rPh sb="149" eb="151">
      <t>シタマワ</t>
    </rPh>
    <rPh sb="155" eb="157">
      <t>ジョウキョウ</t>
    </rPh>
    <rPh sb="164" eb="166">
      <t>ホユウ</t>
    </rPh>
    <rPh sb="166" eb="168">
      <t>ゲンキン</t>
    </rPh>
    <rPh sb="169" eb="170">
      <t>タイ</t>
    </rPh>
    <rPh sb="172" eb="174">
      <t>キギョウ</t>
    </rPh>
    <rPh sb="174" eb="175">
      <t>サイ</t>
    </rPh>
    <rPh sb="175" eb="176">
      <t>トウ</t>
    </rPh>
    <rPh sb="177" eb="179">
      <t>シハライ</t>
    </rPh>
    <rPh sb="179" eb="180">
      <t>ガク</t>
    </rPh>
    <rPh sb="181" eb="182">
      <t>タカ</t>
    </rPh>
    <rPh sb="210" eb="212">
      <t>キギョウ</t>
    </rPh>
    <rPh sb="212" eb="213">
      <t>サイ</t>
    </rPh>
    <rPh sb="213" eb="215">
      <t>ザンダカ</t>
    </rPh>
    <rPh sb="215" eb="216">
      <t>タイ</t>
    </rPh>
    <rPh sb="216" eb="218">
      <t>ジギョウ</t>
    </rPh>
    <rPh sb="218" eb="220">
      <t>キボ</t>
    </rPh>
    <rPh sb="224" eb="226">
      <t>サイム</t>
    </rPh>
    <rPh sb="226" eb="228">
      <t>ショウカン</t>
    </rPh>
    <rPh sb="229" eb="230">
      <t>スス</t>
    </rPh>
    <rPh sb="231" eb="233">
      <t>ネンネン</t>
    </rPh>
    <rPh sb="233" eb="235">
      <t>ゲンショウ</t>
    </rPh>
    <rPh sb="248" eb="249">
      <t>ネン</t>
    </rPh>
    <rPh sb="249" eb="250">
      <t>ダイ</t>
    </rPh>
    <rPh sb="254" eb="256">
      <t>シュウチュウ</t>
    </rPh>
    <rPh sb="256" eb="258">
      <t>トウシ</t>
    </rPh>
    <rPh sb="259" eb="261">
      <t>キギョウ</t>
    </rPh>
    <rPh sb="261" eb="262">
      <t>サイ</t>
    </rPh>
    <rPh sb="263" eb="265">
      <t>ゲンザイ</t>
    </rPh>
    <rPh sb="266" eb="268">
      <t>ザイセイ</t>
    </rPh>
    <rPh sb="268" eb="270">
      <t>フタン</t>
    </rPh>
    <rPh sb="273" eb="275">
      <t>エイキョウ</t>
    </rPh>
    <rPh sb="304" eb="306">
      <t>オスイ</t>
    </rPh>
    <rPh sb="306" eb="308">
      <t>ショリ</t>
    </rPh>
    <rPh sb="308" eb="310">
      <t>ゲンカ</t>
    </rPh>
    <rPh sb="321" eb="323">
      <t>スイイ</t>
    </rPh>
    <rPh sb="331" eb="333">
      <t>シセツ</t>
    </rPh>
    <rPh sb="333" eb="335">
      <t>リヨウ</t>
    </rPh>
    <rPh sb="335" eb="336">
      <t>リツ</t>
    </rPh>
    <rPh sb="338" eb="340">
      <t>ガイトウ</t>
    </rPh>
    <rPh sb="340" eb="342">
      <t>シセツ</t>
    </rPh>
    <rPh sb="347" eb="349">
      <t>ケイジョウ</t>
    </rPh>
    <rPh sb="384" eb="387">
      <t>スイセンカ</t>
    </rPh>
    <rPh sb="387" eb="388">
      <t>リツ</t>
    </rPh>
    <rPh sb="390" eb="392">
      <t>ビゾウ</t>
    </rPh>
    <rPh sb="396" eb="398">
      <t>ルイジ</t>
    </rPh>
    <rPh sb="398" eb="400">
      <t>ダンタイ</t>
    </rPh>
    <rPh sb="400" eb="403">
      <t>ヘイキンチ</t>
    </rPh>
    <rPh sb="405" eb="406">
      <t>タカ</t>
    </rPh>
    <rPh sb="407" eb="409">
      <t>スウチ</t>
    </rPh>
    <phoneticPr fontId="4"/>
  </si>
  <si>
    <t>　全体の経営状況としては、経費回収率や流動比率が類似団体平均に比しても低く、下水道使用料で賄うべき費用や資金面の不足を示しており、補助等による他会計資金に頼って運営する状況です。
　今後はこれまでの経営状況を見直し、令和２年度に策定した経営戦略に基づく使用料改定による収益改善とストックマネジメント計画に基づく適切な施設管理による投資の平準化を行い、独立採算による財政基盤を整え、将来の経営環境に即した持続可能な下水道事業を行えるよう努めてまいります。</t>
    <rPh sb="1" eb="3">
      <t>ゼンタイ</t>
    </rPh>
    <rPh sb="4" eb="8">
      <t>ケイエイジョウキョウ</t>
    </rPh>
    <rPh sb="13" eb="18">
      <t>ケイヒカイシュウリツ</t>
    </rPh>
    <rPh sb="19" eb="23">
      <t>リュウドウヒリツ</t>
    </rPh>
    <rPh sb="24" eb="28">
      <t>ルイジダンタイ</t>
    </rPh>
    <rPh sb="28" eb="30">
      <t>ヘイキン</t>
    </rPh>
    <rPh sb="31" eb="32">
      <t>ヒ</t>
    </rPh>
    <rPh sb="35" eb="36">
      <t>ヒク</t>
    </rPh>
    <rPh sb="38" eb="44">
      <t>ゲスイドウシヨウリョウ</t>
    </rPh>
    <rPh sb="45" eb="46">
      <t>マカナ</t>
    </rPh>
    <rPh sb="49" eb="51">
      <t>ヒヨウ</t>
    </rPh>
    <rPh sb="52" eb="55">
      <t>シキンメン</t>
    </rPh>
    <rPh sb="56" eb="58">
      <t>フソク</t>
    </rPh>
    <rPh sb="59" eb="60">
      <t>シメ</t>
    </rPh>
    <rPh sb="65" eb="68">
      <t>ホジョトウ</t>
    </rPh>
    <rPh sb="71" eb="74">
      <t>タカイケイ</t>
    </rPh>
    <rPh sb="74" eb="76">
      <t>シキン</t>
    </rPh>
    <rPh sb="108" eb="110">
      <t>レイワ</t>
    </rPh>
    <rPh sb="111" eb="113">
      <t>ネンド</t>
    </rPh>
    <rPh sb="114" eb="116">
      <t>サクテイ</t>
    </rPh>
    <rPh sb="118" eb="122">
      <t>ケイエイセンリャク</t>
    </rPh>
    <rPh sb="123" eb="124">
      <t>モト</t>
    </rPh>
    <rPh sb="126" eb="131">
      <t>シヨウリョウカイテイ</t>
    </rPh>
    <rPh sb="149" eb="151">
      <t>ケイカク</t>
    </rPh>
    <rPh sb="152" eb="153">
      <t>モト</t>
    </rPh>
    <rPh sb="158" eb="160">
      <t>シセツ</t>
    </rPh>
    <rPh sb="175" eb="179">
      <t>ドクリツサイサン</t>
    </rPh>
    <rPh sb="187" eb="188">
      <t>トトノ</t>
    </rPh>
    <rPh sb="198" eb="199">
      <t>ソク</t>
    </rPh>
    <rPh sb="201" eb="205">
      <t>ジゾクカノウ</t>
    </rPh>
    <rPh sb="206" eb="211">
      <t>ゲスイドウジギョウ</t>
    </rPh>
    <phoneticPr fontId="4"/>
  </si>
  <si>
    <t xml:space="preserve"> 「①有形固定資産減価償却率」は、年々増加しており、今後も改築更新等が進むことで増加傾向となります。　　　　　　　　　　　　　　　　　　　　　　 
 「②管渠老朽化率」は法定耐用年数（50年）を経過したものがないことから０％です。　　　　　　
 「③管渠改善率」は、前年度と比較し増加しました。これは類似団体平均値より高い数値となりますが、令和２年度に策定したストックマネジメント計画に基づき計画的、効率的な管渠の改善に努めてまいります。</t>
    <rPh sb="3" eb="5">
      <t>ユウケイ</t>
    </rPh>
    <rPh sb="5" eb="7">
      <t>コテイ</t>
    </rPh>
    <rPh sb="7" eb="9">
      <t>シサン</t>
    </rPh>
    <rPh sb="9" eb="11">
      <t>ゲンカ</t>
    </rPh>
    <rPh sb="11" eb="13">
      <t>ショウキャク</t>
    </rPh>
    <rPh sb="13" eb="14">
      <t>リツ</t>
    </rPh>
    <rPh sb="17" eb="19">
      <t>ネンネン</t>
    </rPh>
    <rPh sb="19" eb="21">
      <t>ゾウカ</t>
    </rPh>
    <rPh sb="26" eb="28">
      <t>コンゴ</t>
    </rPh>
    <rPh sb="29" eb="34">
      <t>カイチクコウシントウ</t>
    </rPh>
    <rPh sb="35" eb="36">
      <t>スス</t>
    </rPh>
    <rPh sb="40" eb="44">
      <t>ゾウカケイコウ</t>
    </rPh>
    <rPh sb="77" eb="79">
      <t>カンキョ</t>
    </rPh>
    <rPh sb="79" eb="82">
      <t>ロウキュウカ</t>
    </rPh>
    <rPh sb="82" eb="83">
      <t>リツ</t>
    </rPh>
    <rPh sb="85" eb="87">
      <t>ホウテイ</t>
    </rPh>
    <rPh sb="87" eb="89">
      <t>タイヨウ</t>
    </rPh>
    <rPh sb="89" eb="91">
      <t>ネンスウ</t>
    </rPh>
    <rPh sb="94" eb="95">
      <t>ネン</t>
    </rPh>
    <rPh sb="97" eb="99">
      <t>ケイカ</t>
    </rPh>
    <rPh sb="125" eb="127">
      <t>カンキョ</t>
    </rPh>
    <rPh sb="127" eb="129">
      <t>カイゼン</t>
    </rPh>
    <rPh sb="129" eb="130">
      <t>リツ</t>
    </rPh>
    <rPh sb="133" eb="136">
      <t>ゼンネンド</t>
    </rPh>
    <rPh sb="137" eb="139">
      <t>ヒカク</t>
    </rPh>
    <rPh sb="140" eb="142">
      <t>ゾウカ</t>
    </rPh>
    <rPh sb="170" eb="172">
      <t>レイワ</t>
    </rPh>
    <rPh sb="173" eb="175">
      <t>ネンド</t>
    </rPh>
    <rPh sb="176" eb="178">
      <t>サクテイ</t>
    </rPh>
    <rPh sb="190" eb="192">
      <t>ケイカク</t>
    </rPh>
    <rPh sb="193" eb="194">
      <t>モト</t>
    </rPh>
    <rPh sb="196" eb="199">
      <t>ケイカクテキ</t>
    </rPh>
    <rPh sb="200" eb="203">
      <t>コウリツテキ</t>
    </rPh>
    <rPh sb="204" eb="206">
      <t>カンキョ</t>
    </rPh>
    <rPh sb="207" eb="209">
      <t>カイゼン</t>
    </rPh>
    <rPh sb="210" eb="21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</si>
</sst>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0.09</c:v>
                </c:pt>
                <c:pt idx="1">
                  <c:v>0.02</c:v>
                </c:pt>
                <c:pt idx="2">
                  <c:v>0.3</c:v>
                </c:pt>
                <c:pt idx="3">
                  <c:v>0.25</c:v>
                </c:pt>
                <c:pt idx="4">
                  <c:v>0.59</c:v>
                </c:pt>
              </c:numCache>
            </c:numRef>
          </c:val>
          <c:extLst xmlns:c16r2="http://schemas.microsoft.com/office/drawing/2015/06/chart">
            <c:ext xmlns:c16="http://schemas.microsoft.com/office/drawing/2014/chart" uri="{C3380CC4-5D6E-409C-BE32-E72D297353CC}">
              <c16:uniqueId val="{00000000-BEC0-4A64-B511-11F88A7092F1}"/>
            </c:ext>
          </c:extLst>
        </c:ser>
        <c:dLbls>
          <c:showLegendKey val="0"/>
          <c:showVal val="0"/>
          <c:showCatName val="0"/>
          <c:showSerName val="0"/>
          <c:showPercent val="0"/>
          <c:showBubbleSize val="0"/>
        </c:dLbls>
        <c:gapWidth val="150"/>
        <c:axId val="344408152"/>
        <c:axId val="34441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0.14000000000000001</c:v>
                </c:pt>
                <c:pt idx="2">
                  <c:v>0.13</c:v>
                </c:pt>
                <c:pt idx="3">
                  <c:v>0.12</c:v>
                </c:pt>
                <c:pt idx="4">
                  <c:v>0.08</c:v>
                </c:pt>
              </c:numCache>
            </c:numRef>
          </c:val>
          <c:smooth val="0"/>
          <c:extLst xmlns:c16r2="http://schemas.microsoft.com/office/drawing/2015/06/chart">
            <c:ext xmlns:c16="http://schemas.microsoft.com/office/drawing/2014/chart" uri="{C3380CC4-5D6E-409C-BE32-E72D297353CC}">
              <c16:uniqueId val="{00000001-BEC0-4A64-B511-11F88A7092F1}"/>
            </c:ext>
          </c:extLst>
        </c:ser>
        <c:dLbls>
          <c:showLegendKey val="0"/>
          <c:showVal val="0"/>
          <c:showCatName val="0"/>
          <c:showSerName val="0"/>
          <c:showPercent val="0"/>
          <c:showBubbleSize val="0"/>
        </c:dLbls>
        <c:marker val="1"/>
        <c:smooth val="0"/>
        <c:axId val="344408152"/>
        <c:axId val="344411680"/>
      </c:lineChart>
      <c:dateAx>
        <c:axId val="344408152"/>
        <c:scaling>
          <c:orientation val="minMax"/>
        </c:scaling>
        <c:delete val="1"/>
        <c:axPos val="b"/>
        <c:numFmt formatCode="&quot;H&quot;yy" sourceLinked="1"/>
        <c:majorTickMark val="none"/>
        <c:minorTickMark val="none"/>
        <c:tickLblPos val="none"/>
        <c:crossAx val="344411680"/>
        <c:crosses val="autoZero"/>
        <c:auto val="1"/>
        <c:lblOffset val="100"/>
        <c:baseTimeUnit val="years"/>
      </c:dateAx>
      <c:valAx>
        <c:axId val="3444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0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31-40F8-A910-310977DB113B}"/>
            </c:ext>
          </c:extLst>
        </c:ser>
        <c:dLbls>
          <c:showLegendKey val="0"/>
          <c:showVal val="0"/>
          <c:showCatName val="0"/>
          <c:showSerName val="0"/>
          <c:showPercent val="0"/>
          <c:showBubbleSize val="0"/>
        </c:dLbls>
        <c:gapWidth val="150"/>
        <c:axId val="344409720"/>
        <c:axId val="3444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58.83</c:v>
                </c:pt>
                <c:pt idx="2">
                  <c:v>56.51</c:v>
                </c:pt>
                <c:pt idx="3">
                  <c:v>57.04</c:v>
                </c:pt>
                <c:pt idx="4">
                  <c:v>60.78</c:v>
                </c:pt>
              </c:numCache>
            </c:numRef>
          </c:val>
          <c:smooth val="0"/>
          <c:extLst xmlns:c16r2="http://schemas.microsoft.com/office/drawing/2015/06/chart">
            <c:ext xmlns:c16="http://schemas.microsoft.com/office/drawing/2014/chart" uri="{C3380CC4-5D6E-409C-BE32-E72D297353CC}">
              <c16:uniqueId val="{00000001-2031-40F8-A910-310977DB113B}"/>
            </c:ext>
          </c:extLst>
        </c:ser>
        <c:dLbls>
          <c:showLegendKey val="0"/>
          <c:showVal val="0"/>
          <c:showCatName val="0"/>
          <c:showSerName val="0"/>
          <c:showPercent val="0"/>
          <c:showBubbleSize val="0"/>
        </c:dLbls>
        <c:marker val="1"/>
        <c:smooth val="0"/>
        <c:axId val="344409720"/>
        <c:axId val="344410112"/>
      </c:lineChart>
      <c:dateAx>
        <c:axId val="344409720"/>
        <c:scaling>
          <c:orientation val="minMax"/>
        </c:scaling>
        <c:delete val="1"/>
        <c:axPos val="b"/>
        <c:numFmt formatCode="&quot;H&quot;yy" sourceLinked="1"/>
        <c:majorTickMark val="none"/>
        <c:minorTickMark val="none"/>
        <c:tickLblPos val="none"/>
        <c:crossAx val="344410112"/>
        <c:crosses val="autoZero"/>
        <c:auto val="1"/>
        <c:lblOffset val="100"/>
        <c:baseTimeUnit val="years"/>
      </c:dateAx>
      <c:valAx>
        <c:axId val="3444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0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96.3</c:v>
                </c:pt>
                <c:pt idx="1">
                  <c:v>97.14</c:v>
                </c:pt>
                <c:pt idx="2">
                  <c:v>97.38</c:v>
                </c:pt>
                <c:pt idx="3">
                  <c:v>97.59</c:v>
                </c:pt>
                <c:pt idx="4">
                  <c:v>97.73</c:v>
                </c:pt>
              </c:numCache>
            </c:numRef>
          </c:val>
          <c:extLst xmlns:c16r2="http://schemas.microsoft.com/office/drawing/2015/06/chart">
            <c:ext xmlns:c16="http://schemas.microsoft.com/office/drawing/2014/chart" uri="{C3380CC4-5D6E-409C-BE32-E72D297353CC}">
              <c16:uniqueId val="{00000000-01FF-4DD0-90E5-A2E04401F416}"/>
            </c:ext>
          </c:extLst>
        </c:ser>
        <c:dLbls>
          <c:showLegendKey val="0"/>
          <c:showVal val="0"/>
          <c:showCatName val="0"/>
          <c:showSerName val="0"/>
          <c:showPercent val="0"/>
          <c:showBubbleSize val="0"/>
        </c:dLbls>
        <c:gapWidth val="150"/>
        <c:axId val="345875888"/>
        <c:axId val="34587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93.07</c:v>
                </c:pt>
                <c:pt idx="1">
                  <c:v>92.9</c:v>
                </c:pt>
                <c:pt idx="2">
                  <c:v>93.91</c:v>
                </c:pt>
                <c:pt idx="3">
                  <c:v>93.73</c:v>
                </c:pt>
                <c:pt idx="4">
                  <c:v>94.17</c:v>
                </c:pt>
              </c:numCache>
            </c:numRef>
          </c:val>
          <c:smooth val="0"/>
          <c:extLst xmlns:c16r2="http://schemas.microsoft.com/office/drawing/2015/06/chart">
            <c:ext xmlns:c16="http://schemas.microsoft.com/office/drawing/2014/chart" uri="{C3380CC4-5D6E-409C-BE32-E72D297353CC}">
              <c16:uniqueId val="{00000001-01FF-4DD0-90E5-A2E04401F416}"/>
            </c:ext>
          </c:extLst>
        </c:ser>
        <c:dLbls>
          <c:showLegendKey val="0"/>
          <c:showVal val="0"/>
          <c:showCatName val="0"/>
          <c:showSerName val="0"/>
          <c:showPercent val="0"/>
          <c:showBubbleSize val="0"/>
        </c:dLbls>
        <c:marker val="1"/>
        <c:smooth val="0"/>
        <c:axId val="345875888"/>
        <c:axId val="345873928"/>
      </c:lineChart>
      <c:dateAx>
        <c:axId val="345875888"/>
        <c:scaling>
          <c:orientation val="minMax"/>
        </c:scaling>
        <c:delete val="1"/>
        <c:axPos val="b"/>
        <c:numFmt formatCode="&quot;H&quot;yy" sourceLinked="1"/>
        <c:majorTickMark val="none"/>
        <c:minorTickMark val="none"/>
        <c:tickLblPos val="none"/>
        <c:crossAx val="345873928"/>
        <c:crosses val="autoZero"/>
        <c:auto val="1"/>
        <c:lblOffset val="100"/>
        <c:baseTimeUnit val="years"/>
      </c:dateAx>
      <c:valAx>
        <c:axId val="34587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7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100.11</c:v>
                </c:pt>
                <c:pt idx="1">
                  <c:v>100.29</c:v>
                </c:pt>
                <c:pt idx="2">
                  <c:v>100.28</c:v>
                </c:pt>
                <c:pt idx="3">
                  <c:v>100.11</c:v>
                </c:pt>
                <c:pt idx="4">
                  <c:v>100.11</c:v>
                </c:pt>
              </c:numCache>
            </c:numRef>
          </c:val>
          <c:extLst xmlns:c16r2="http://schemas.microsoft.com/office/drawing/2015/06/chart">
            <c:ext xmlns:c16="http://schemas.microsoft.com/office/drawing/2014/chart" uri="{C3380CC4-5D6E-409C-BE32-E72D297353CC}">
              <c16:uniqueId val="{00000000-B538-43E9-89DA-71CD553E3F32}"/>
            </c:ext>
          </c:extLst>
        </c:ser>
        <c:dLbls>
          <c:showLegendKey val="0"/>
          <c:showVal val="0"/>
          <c:showCatName val="0"/>
          <c:showSerName val="0"/>
          <c:showPercent val="0"/>
          <c:showBubbleSize val="0"/>
        </c:dLbls>
        <c:gapWidth val="150"/>
        <c:axId val="344407368"/>
        <c:axId val="34441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106.63</c:v>
                </c:pt>
                <c:pt idx="1">
                  <c:v>106.41</c:v>
                </c:pt>
                <c:pt idx="2">
                  <c:v>107.95</c:v>
                </c:pt>
                <c:pt idx="3">
                  <c:v>106.32</c:v>
                </c:pt>
                <c:pt idx="4">
                  <c:v>106.67</c:v>
                </c:pt>
              </c:numCache>
            </c:numRef>
          </c:val>
          <c:smooth val="0"/>
          <c:extLst xmlns:c16r2="http://schemas.microsoft.com/office/drawing/2015/06/chart">
            <c:ext xmlns:c16="http://schemas.microsoft.com/office/drawing/2014/chart" uri="{C3380CC4-5D6E-409C-BE32-E72D297353CC}">
              <c16:uniqueId val="{00000001-B538-43E9-89DA-71CD553E3F32}"/>
            </c:ext>
          </c:extLst>
        </c:ser>
        <c:dLbls>
          <c:showLegendKey val="0"/>
          <c:showVal val="0"/>
          <c:showCatName val="0"/>
          <c:showSerName val="0"/>
          <c:showPercent val="0"/>
          <c:showBubbleSize val="0"/>
        </c:dLbls>
        <c:marker val="1"/>
        <c:smooth val="0"/>
        <c:axId val="344407368"/>
        <c:axId val="344412072"/>
      </c:lineChart>
      <c:dateAx>
        <c:axId val="344407368"/>
        <c:scaling>
          <c:orientation val="minMax"/>
        </c:scaling>
        <c:delete val="1"/>
        <c:axPos val="b"/>
        <c:numFmt formatCode="&quot;H&quot;yy" sourceLinked="1"/>
        <c:majorTickMark val="none"/>
        <c:minorTickMark val="none"/>
        <c:tickLblPos val="none"/>
        <c:crossAx val="344412072"/>
        <c:crosses val="autoZero"/>
        <c:auto val="1"/>
        <c:lblOffset val="100"/>
        <c:baseTimeUnit val="years"/>
      </c:dateAx>
      <c:valAx>
        <c:axId val="34441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0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6.1</c:v>
                </c:pt>
                <c:pt idx="1">
                  <c:v>9.09</c:v>
                </c:pt>
                <c:pt idx="2">
                  <c:v>11.97</c:v>
                </c:pt>
                <c:pt idx="3">
                  <c:v>14.73</c:v>
                </c:pt>
                <c:pt idx="4">
                  <c:v>17.510000000000002</c:v>
                </c:pt>
              </c:numCache>
            </c:numRef>
          </c:val>
          <c:extLst xmlns:c16r2="http://schemas.microsoft.com/office/drawing/2015/06/chart">
            <c:ext xmlns:c16="http://schemas.microsoft.com/office/drawing/2014/chart" uri="{C3380CC4-5D6E-409C-BE32-E72D297353CC}">
              <c16:uniqueId val="{00000000-BE66-4C7C-91F8-C193B79C3FFB}"/>
            </c:ext>
          </c:extLst>
        </c:ser>
        <c:dLbls>
          <c:showLegendKey val="0"/>
          <c:showVal val="0"/>
          <c:showCatName val="0"/>
          <c:showSerName val="0"/>
          <c:showPercent val="0"/>
          <c:showBubbleSize val="0"/>
        </c:dLbls>
        <c:gapWidth val="150"/>
        <c:axId val="344412856"/>
        <c:axId val="34441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26.07</c:v>
                </c:pt>
                <c:pt idx="1">
                  <c:v>23.42</c:v>
                </c:pt>
                <c:pt idx="2">
                  <c:v>22.74</c:v>
                </c:pt>
                <c:pt idx="3">
                  <c:v>21.22</c:v>
                </c:pt>
                <c:pt idx="4">
                  <c:v>23.25</c:v>
                </c:pt>
              </c:numCache>
            </c:numRef>
          </c:val>
          <c:smooth val="0"/>
          <c:extLst xmlns:c16r2="http://schemas.microsoft.com/office/drawing/2015/06/chart">
            <c:ext xmlns:c16="http://schemas.microsoft.com/office/drawing/2014/chart" uri="{C3380CC4-5D6E-409C-BE32-E72D297353CC}">
              <c16:uniqueId val="{00000001-BE66-4C7C-91F8-C193B79C3FFB}"/>
            </c:ext>
          </c:extLst>
        </c:ser>
        <c:dLbls>
          <c:showLegendKey val="0"/>
          <c:showVal val="0"/>
          <c:showCatName val="0"/>
          <c:showSerName val="0"/>
          <c:showPercent val="0"/>
          <c:showBubbleSize val="0"/>
        </c:dLbls>
        <c:marker val="1"/>
        <c:smooth val="0"/>
        <c:axId val="344412856"/>
        <c:axId val="344413640"/>
      </c:lineChart>
      <c:dateAx>
        <c:axId val="344412856"/>
        <c:scaling>
          <c:orientation val="minMax"/>
        </c:scaling>
        <c:delete val="1"/>
        <c:axPos val="b"/>
        <c:numFmt formatCode="&quot;H&quot;yy" sourceLinked="1"/>
        <c:majorTickMark val="none"/>
        <c:minorTickMark val="none"/>
        <c:tickLblPos val="none"/>
        <c:crossAx val="344413640"/>
        <c:crosses val="autoZero"/>
        <c:auto val="1"/>
        <c:lblOffset val="100"/>
        <c:baseTimeUnit val="years"/>
      </c:dateAx>
      <c:valAx>
        <c:axId val="34441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1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98-4E6F-B0F9-72120D6CD13E}"/>
            </c:ext>
          </c:extLst>
        </c:ser>
        <c:dLbls>
          <c:showLegendKey val="0"/>
          <c:showVal val="0"/>
          <c:showCatName val="0"/>
          <c:showSerName val="0"/>
          <c:showPercent val="0"/>
          <c:showBubbleSize val="0"/>
        </c:dLbls>
        <c:gapWidth val="150"/>
        <c:axId val="344406584"/>
        <c:axId val="34440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0.15</c:v>
                </c:pt>
                <c:pt idx="1">
                  <c:v>0.15</c:v>
                </c:pt>
                <c:pt idx="2">
                  <c:v>0.18</c:v>
                </c:pt>
                <c:pt idx="3">
                  <c:v>0.83</c:v>
                </c:pt>
                <c:pt idx="4">
                  <c:v>1.06</c:v>
                </c:pt>
              </c:numCache>
            </c:numRef>
          </c:val>
          <c:smooth val="0"/>
          <c:extLst xmlns:c16r2="http://schemas.microsoft.com/office/drawing/2015/06/chart">
            <c:ext xmlns:c16="http://schemas.microsoft.com/office/drawing/2014/chart" uri="{C3380CC4-5D6E-409C-BE32-E72D297353CC}">
              <c16:uniqueId val="{00000001-5F98-4E6F-B0F9-72120D6CD13E}"/>
            </c:ext>
          </c:extLst>
        </c:ser>
        <c:dLbls>
          <c:showLegendKey val="0"/>
          <c:showVal val="0"/>
          <c:showCatName val="0"/>
          <c:showSerName val="0"/>
          <c:showPercent val="0"/>
          <c:showBubbleSize val="0"/>
        </c:dLbls>
        <c:marker val="1"/>
        <c:smooth val="0"/>
        <c:axId val="344406584"/>
        <c:axId val="344408544"/>
      </c:lineChart>
      <c:dateAx>
        <c:axId val="344406584"/>
        <c:scaling>
          <c:orientation val="minMax"/>
        </c:scaling>
        <c:delete val="1"/>
        <c:axPos val="b"/>
        <c:numFmt formatCode="&quot;H&quot;yy" sourceLinked="1"/>
        <c:majorTickMark val="none"/>
        <c:minorTickMark val="none"/>
        <c:tickLblPos val="none"/>
        <c:crossAx val="344408544"/>
        <c:crosses val="autoZero"/>
        <c:auto val="1"/>
        <c:lblOffset val="100"/>
        <c:baseTimeUnit val="years"/>
      </c:dateAx>
      <c:valAx>
        <c:axId val="34440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40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C7-48FD-B080-E6A73D5A0EAE}"/>
            </c:ext>
          </c:extLst>
        </c:ser>
        <c:dLbls>
          <c:showLegendKey val="0"/>
          <c:showVal val="0"/>
          <c:showCatName val="0"/>
          <c:showSerName val="0"/>
          <c:showPercent val="0"/>
          <c:showBubbleSize val="0"/>
        </c:dLbls>
        <c:gapWidth val="150"/>
        <c:axId val="345473368"/>
        <c:axId val="3454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26.43</c:v>
                </c:pt>
                <c:pt idx="1">
                  <c:v>25.32</c:v>
                </c:pt>
                <c:pt idx="2">
                  <c:v>1.03</c:v>
                </c:pt>
                <c:pt idx="3">
                  <c:v>1.35</c:v>
                </c:pt>
                <c:pt idx="4">
                  <c:v>3.68</c:v>
                </c:pt>
              </c:numCache>
            </c:numRef>
          </c:val>
          <c:smooth val="0"/>
          <c:extLst xmlns:c16r2="http://schemas.microsoft.com/office/drawing/2015/06/chart">
            <c:ext xmlns:c16="http://schemas.microsoft.com/office/drawing/2014/chart" uri="{C3380CC4-5D6E-409C-BE32-E72D297353CC}">
              <c16:uniqueId val="{00000001-99C7-48FD-B080-E6A73D5A0EAE}"/>
            </c:ext>
          </c:extLst>
        </c:ser>
        <c:dLbls>
          <c:showLegendKey val="0"/>
          <c:showVal val="0"/>
          <c:showCatName val="0"/>
          <c:showSerName val="0"/>
          <c:showPercent val="0"/>
          <c:showBubbleSize val="0"/>
        </c:dLbls>
        <c:marker val="1"/>
        <c:smooth val="0"/>
        <c:axId val="345473368"/>
        <c:axId val="345476896"/>
      </c:lineChart>
      <c:dateAx>
        <c:axId val="345473368"/>
        <c:scaling>
          <c:orientation val="minMax"/>
        </c:scaling>
        <c:delete val="1"/>
        <c:axPos val="b"/>
        <c:numFmt formatCode="&quot;H&quot;yy" sourceLinked="1"/>
        <c:majorTickMark val="none"/>
        <c:minorTickMark val="none"/>
        <c:tickLblPos val="none"/>
        <c:crossAx val="345476896"/>
        <c:crosses val="autoZero"/>
        <c:auto val="1"/>
        <c:lblOffset val="100"/>
        <c:baseTimeUnit val="years"/>
      </c:dateAx>
      <c:valAx>
        <c:axId val="3454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7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19.95</c:v>
                </c:pt>
                <c:pt idx="1">
                  <c:v>32.36</c:v>
                </c:pt>
                <c:pt idx="2">
                  <c:v>35.67</c:v>
                </c:pt>
                <c:pt idx="3">
                  <c:v>41.68</c:v>
                </c:pt>
                <c:pt idx="4">
                  <c:v>41.67</c:v>
                </c:pt>
              </c:numCache>
            </c:numRef>
          </c:val>
          <c:extLst xmlns:c16r2="http://schemas.microsoft.com/office/drawing/2015/06/chart">
            <c:ext xmlns:c16="http://schemas.microsoft.com/office/drawing/2014/chart" uri="{C3380CC4-5D6E-409C-BE32-E72D297353CC}">
              <c16:uniqueId val="{00000000-5B7A-4CE7-9E39-A3DBB6FF40E8}"/>
            </c:ext>
          </c:extLst>
        </c:ser>
        <c:dLbls>
          <c:showLegendKey val="0"/>
          <c:showVal val="0"/>
          <c:showCatName val="0"/>
          <c:showSerName val="0"/>
          <c:showPercent val="0"/>
          <c:showBubbleSize val="0"/>
        </c:dLbls>
        <c:gapWidth val="150"/>
        <c:axId val="345480424"/>
        <c:axId val="34547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72.44</c:v>
                </c:pt>
                <c:pt idx="1">
                  <c:v>78.56</c:v>
                </c:pt>
                <c:pt idx="2">
                  <c:v>80.5</c:v>
                </c:pt>
                <c:pt idx="3">
                  <c:v>71.540000000000006</c:v>
                </c:pt>
                <c:pt idx="4">
                  <c:v>67.86</c:v>
                </c:pt>
              </c:numCache>
            </c:numRef>
          </c:val>
          <c:smooth val="0"/>
          <c:extLst xmlns:c16r2="http://schemas.microsoft.com/office/drawing/2015/06/chart">
            <c:ext xmlns:c16="http://schemas.microsoft.com/office/drawing/2014/chart" uri="{C3380CC4-5D6E-409C-BE32-E72D297353CC}">
              <c16:uniqueId val="{00000001-5B7A-4CE7-9E39-A3DBB6FF40E8}"/>
            </c:ext>
          </c:extLst>
        </c:ser>
        <c:dLbls>
          <c:showLegendKey val="0"/>
          <c:showVal val="0"/>
          <c:showCatName val="0"/>
          <c:showSerName val="0"/>
          <c:showPercent val="0"/>
          <c:showBubbleSize val="0"/>
        </c:dLbls>
        <c:marker val="1"/>
        <c:smooth val="0"/>
        <c:axId val="345480424"/>
        <c:axId val="345477680"/>
      </c:lineChart>
      <c:dateAx>
        <c:axId val="345480424"/>
        <c:scaling>
          <c:orientation val="minMax"/>
        </c:scaling>
        <c:delete val="1"/>
        <c:axPos val="b"/>
        <c:numFmt formatCode="&quot;H&quot;yy" sourceLinked="1"/>
        <c:majorTickMark val="none"/>
        <c:minorTickMark val="none"/>
        <c:tickLblPos val="none"/>
        <c:crossAx val="345477680"/>
        <c:crosses val="autoZero"/>
        <c:auto val="1"/>
        <c:lblOffset val="100"/>
        <c:baseTimeUnit val="years"/>
      </c:dateAx>
      <c:valAx>
        <c:axId val="34547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8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903.62</c:v>
                </c:pt>
                <c:pt idx="1">
                  <c:v>871.37</c:v>
                </c:pt>
                <c:pt idx="2">
                  <c:v>859.79</c:v>
                </c:pt>
                <c:pt idx="3">
                  <c:v>806.6</c:v>
                </c:pt>
                <c:pt idx="4">
                  <c:v>716.18</c:v>
                </c:pt>
              </c:numCache>
            </c:numRef>
          </c:val>
          <c:extLst xmlns:c16r2="http://schemas.microsoft.com/office/drawing/2015/06/chart">
            <c:ext xmlns:c16="http://schemas.microsoft.com/office/drawing/2014/chart" uri="{C3380CC4-5D6E-409C-BE32-E72D297353CC}">
              <c16:uniqueId val="{00000000-C4C1-4EDB-800B-DE0C79FF3CEE}"/>
            </c:ext>
          </c:extLst>
        </c:ser>
        <c:dLbls>
          <c:showLegendKey val="0"/>
          <c:showVal val="0"/>
          <c:showCatName val="0"/>
          <c:showSerName val="0"/>
          <c:showPercent val="0"/>
          <c:showBubbleSize val="0"/>
        </c:dLbls>
        <c:gapWidth val="150"/>
        <c:axId val="345478072"/>
        <c:axId val="34547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625.12</c:v>
                </c:pt>
                <c:pt idx="1">
                  <c:v>610.16999999999996</c:v>
                </c:pt>
                <c:pt idx="2">
                  <c:v>605.9</c:v>
                </c:pt>
                <c:pt idx="3">
                  <c:v>653.69000000000005</c:v>
                </c:pt>
                <c:pt idx="4">
                  <c:v>709.4</c:v>
                </c:pt>
              </c:numCache>
            </c:numRef>
          </c:val>
          <c:smooth val="0"/>
          <c:extLst xmlns:c16r2="http://schemas.microsoft.com/office/drawing/2015/06/chart">
            <c:ext xmlns:c16="http://schemas.microsoft.com/office/drawing/2014/chart" uri="{C3380CC4-5D6E-409C-BE32-E72D297353CC}">
              <c16:uniqueId val="{00000001-C4C1-4EDB-800B-DE0C79FF3CEE}"/>
            </c:ext>
          </c:extLst>
        </c:ser>
        <c:dLbls>
          <c:showLegendKey val="0"/>
          <c:showVal val="0"/>
          <c:showCatName val="0"/>
          <c:showSerName val="0"/>
          <c:showPercent val="0"/>
          <c:showBubbleSize val="0"/>
        </c:dLbls>
        <c:marker val="1"/>
        <c:smooth val="0"/>
        <c:axId val="345478072"/>
        <c:axId val="345478856"/>
      </c:lineChart>
      <c:dateAx>
        <c:axId val="345478072"/>
        <c:scaling>
          <c:orientation val="minMax"/>
        </c:scaling>
        <c:delete val="1"/>
        <c:axPos val="b"/>
        <c:numFmt formatCode="&quot;H&quot;yy" sourceLinked="1"/>
        <c:majorTickMark val="none"/>
        <c:minorTickMark val="none"/>
        <c:tickLblPos val="none"/>
        <c:crossAx val="345478856"/>
        <c:crosses val="autoZero"/>
        <c:auto val="1"/>
        <c:lblOffset val="100"/>
        <c:baseTimeUnit val="years"/>
      </c:dateAx>
      <c:valAx>
        <c:axId val="34547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7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75.53</c:v>
                </c:pt>
                <c:pt idx="1">
                  <c:v>75.56</c:v>
                </c:pt>
                <c:pt idx="2">
                  <c:v>75.72</c:v>
                </c:pt>
                <c:pt idx="3">
                  <c:v>75.319999999999993</c:v>
                </c:pt>
                <c:pt idx="4">
                  <c:v>75.459999999999994</c:v>
                </c:pt>
              </c:numCache>
            </c:numRef>
          </c:val>
          <c:extLst xmlns:c16r2="http://schemas.microsoft.com/office/drawing/2015/06/chart">
            <c:ext xmlns:c16="http://schemas.microsoft.com/office/drawing/2014/chart" uri="{C3380CC4-5D6E-409C-BE32-E72D297353CC}">
              <c16:uniqueId val="{00000000-0B05-4F88-AD37-317ABF175B73}"/>
            </c:ext>
          </c:extLst>
        </c:ser>
        <c:dLbls>
          <c:showLegendKey val="0"/>
          <c:showVal val="0"/>
          <c:showCatName val="0"/>
          <c:showSerName val="0"/>
          <c:showPercent val="0"/>
          <c:showBubbleSize val="0"/>
        </c:dLbls>
        <c:gapWidth val="150"/>
        <c:axId val="345479640"/>
        <c:axId val="3454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89.74</c:v>
                </c:pt>
                <c:pt idx="1">
                  <c:v>88.37</c:v>
                </c:pt>
                <c:pt idx="2">
                  <c:v>89.41</c:v>
                </c:pt>
                <c:pt idx="3">
                  <c:v>88.05</c:v>
                </c:pt>
                <c:pt idx="4">
                  <c:v>91.14</c:v>
                </c:pt>
              </c:numCache>
            </c:numRef>
          </c:val>
          <c:smooth val="0"/>
          <c:extLst xmlns:c16r2="http://schemas.microsoft.com/office/drawing/2015/06/chart">
            <c:ext xmlns:c16="http://schemas.microsoft.com/office/drawing/2014/chart" uri="{C3380CC4-5D6E-409C-BE32-E72D297353CC}">
              <c16:uniqueId val="{00000001-0B05-4F88-AD37-317ABF175B73}"/>
            </c:ext>
          </c:extLst>
        </c:ser>
        <c:dLbls>
          <c:showLegendKey val="0"/>
          <c:showVal val="0"/>
          <c:showCatName val="0"/>
          <c:showSerName val="0"/>
          <c:showPercent val="0"/>
          <c:showBubbleSize val="0"/>
        </c:dLbls>
        <c:marker val="1"/>
        <c:smooth val="0"/>
        <c:axId val="345479640"/>
        <c:axId val="345480032"/>
      </c:lineChart>
      <c:dateAx>
        <c:axId val="345479640"/>
        <c:scaling>
          <c:orientation val="minMax"/>
        </c:scaling>
        <c:delete val="1"/>
        <c:axPos val="b"/>
        <c:numFmt formatCode="&quot;H&quot;yy" sourceLinked="1"/>
        <c:majorTickMark val="none"/>
        <c:minorTickMark val="none"/>
        <c:tickLblPos val="none"/>
        <c:crossAx val="345480032"/>
        <c:crosses val="autoZero"/>
        <c:auto val="1"/>
        <c:lblOffset val="100"/>
        <c:baseTimeUnit val="years"/>
      </c:dateAx>
      <c:valAx>
        <c:axId val="3454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7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150</c:v>
                </c:pt>
                <c:pt idx="2">
                  <c:v>150</c:v>
                </c:pt>
                <c:pt idx="3">
                  <c:v>150.37</c:v>
                </c:pt>
                <c:pt idx="4">
                  <c:v>149.38</c:v>
                </c:pt>
              </c:numCache>
            </c:numRef>
          </c:val>
          <c:extLst xmlns:c16r2="http://schemas.microsoft.com/office/drawing/2015/06/chart">
            <c:ext xmlns:c16="http://schemas.microsoft.com/office/drawing/2014/chart" uri="{C3380CC4-5D6E-409C-BE32-E72D297353CC}">
              <c16:uniqueId val="{00000000-8B49-4C1F-83F9-F8F4B61C346B}"/>
            </c:ext>
          </c:extLst>
        </c:ser>
        <c:dLbls>
          <c:showLegendKey val="0"/>
          <c:showVal val="0"/>
          <c:showCatName val="0"/>
          <c:showSerName val="0"/>
          <c:showPercent val="0"/>
          <c:showBubbleSize val="0"/>
        </c:dLbls>
        <c:gapWidth val="150"/>
        <c:axId val="345474936"/>
        <c:axId val="34547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143.05000000000001</c:v>
                </c:pt>
                <c:pt idx="2">
                  <c:v>142.05000000000001</c:v>
                </c:pt>
                <c:pt idx="3">
                  <c:v>141.15</c:v>
                </c:pt>
                <c:pt idx="4">
                  <c:v>136.86000000000001</c:v>
                </c:pt>
              </c:numCache>
            </c:numRef>
          </c:val>
          <c:smooth val="0"/>
          <c:extLst xmlns:c16r2="http://schemas.microsoft.com/office/drawing/2015/06/chart">
            <c:ext xmlns:c16="http://schemas.microsoft.com/office/drawing/2014/chart" uri="{C3380CC4-5D6E-409C-BE32-E72D297353CC}">
              <c16:uniqueId val="{00000001-8B49-4C1F-83F9-F8F4B61C346B}"/>
            </c:ext>
          </c:extLst>
        </c:ser>
        <c:dLbls>
          <c:showLegendKey val="0"/>
          <c:showVal val="0"/>
          <c:showCatName val="0"/>
          <c:showSerName val="0"/>
          <c:showPercent val="0"/>
          <c:showBubbleSize val="0"/>
        </c:dLbls>
        <c:marker val="1"/>
        <c:smooth val="0"/>
        <c:axId val="345474936"/>
        <c:axId val="345475328"/>
      </c:lineChart>
      <c:dateAx>
        <c:axId val="345474936"/>
        <c:scaling>
          <c:orientation val="minMax"/>
        </c:scaling>
        <c:delete val="1"/>
        <c:axPos val="b"/>
        <c:numFmt formatCode="&quot;H&quot;yy" sourceLinked="1"/>
        <c:majorTickMark val="none"/>
        <c:minorTickMark val="none"/>
        <c:tickLblPos val="none"/>
        <c:crossAx val="345475328"/>
        <c:crosses val="autoZero"/>
        <c:auto val="1"/>
        <c:lblOffset val="100"/>
        <c:baseTimeUnit val="years"/>
      </c:dateAx>
      <c:valAx>
        <c:axId val="3454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7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寒川町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48933</v>
      </c>
      <c r="AM8" s="51"/>
      <c r="AN8" s="51"/>
      <c r="AO8" s="51"/>
      <c r="AP8" s="51"/>
      <c r="AQ8" s="51"/>
      <c r="AR8" s="51"/>
      <c r="AS8" s="51"/>
      <c r="AT8" s="46">
        <f>データ!T6</f>
        <v>13.34</v>
      </c>
      <c r="AU8" s="46"/>
      <c r="AV8" s="46"/>
      <c r="AW8" s="46"/>
      <c r="AX8" s="46"/>
      <c r="AY8" s="46"/>
      <c r="AZ8" s="46"/>
      <c r="BA8" s="46"/>
      <c r="BB8" s="46">
        <f>データ!U6</f>
        <v>3668.14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72.16</v>
      </c>
      <c r="J10" s="46"/>
      <c r="K10" s="46"/>
      <c r="L10" s="46"/>
      <c r="M10" s="46"/>
      <c r="N10" s="46"/>
      <c r="O10" s="46"/>
      <c r="P10" s="46">
        <f>データ!P6</f>
        <v>93.36</v>
      </c>
      <c r="Q10" s="46"/>
      <c r="R10" s="46"/>
      <c r="S10" s="46"/>
      <c r="T10" s="46"/>
      <c r="U10" s="46"/>
      <c r="V10" s="46"/>
      <c r="W10" s="46">
        <f>データ!Q6</f>
        <v>91.56</v>
      </c>
      <c r="X10" s="46"/>
      <c r="Y10" s="46"/>
      <c r="Z10" s="46"/>
      <c r="AA10" s="46"/>
      <c r="AB10" s="46"/>
      <c r="AC10" s="46"/>
      <c r="AD10" s="51">
        <f>データ!R6</f>
        <v>1978</v>
      </c>
      <c r="AE10" s="51"/>
      <c r="AF10" s="51"/>
      <c r="AG10" s="51"/>
      <c r="AH10" s="51"/>
      <c r="AI10" s="51"/>
      <c r="AJ10" s="51"/>
      <c r="AK10" s="2"/>
      <c r="AL10" s="51">
        <f>データ!V6</f>
        <v>45719</v>
      </c>
      <c r="AM10" s="51"/>
      <c r="AN10" s="51"/>
      <c r="AO10" s="51"/>
      <c r="AP10" s="51"/>
      <c r="AQ10" s="51"/>
      <c r="AR10" s="51"/>
      <c r="AS10" s="51"/>
      <c r="AT10" s="46">
        <f>データ!W6</f>
        <v>7.61</v>
      </c>
      <c r="AU10" s="46"/>
      <c r="AV10" s="46"/>
      <c r="AW10" s="46"/>
      <c r="AX10" s="46"/>
      <c r="AY10" s="46"/>
      <c r="AZ10" s="46"/>
      <c r="BA10" s="46"/>
      <c r="BB10" s="46">
        <f>データ!X6</f>
        <v>6007.75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114</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FwwNFCTlpHvOhPPe8TMW3z2Nmbt1gGR9I8KalQnV+q77ooKRoxFUL0/K4fQ1OK6b+mViJ0txUwF7yF5gR80dA==" saltValue="mQMYNGHyNt/iZkoX2lJY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143219</v>
      </c>
      <c r="D6" s="33">
        <f t="shared" si="3"/>
        <v>46</v>
      </c>
      <c r="E6" s="33">
        <f t="shared" si="3"/>
        <v>17</v>
      </c>
      <c r="F6" s="33">
        <f t="shared" si="3"/>
        <v>1</v>
      </c>
      <c r="G6" s="33">
        <f t="shared" si="3"/>
        <v>0</v>
      </c>
      <c r="H6" s="33" t="str">
        <f t="shared" si="3"/>
        <v>神奈川県　寒川町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72.16</v>
      </c>
      <c r="P6" s="34">
        <f t="shared" si="3"/>
        <v>93.36</v>
      </c>
      <c r="Q6" s="34">
        <f t="shared" si="3"/>
        <v>91.56</v>
      </c>
      <c r="R6" s="34">
        <f t="shared" si="3"/>
        <v>1978</v>
      </c>
      <c r="S6" s="34">
        <f t="shared" si="3"/>
        <v>48933</v>
      </c>
      <c r="T6" s="34">
        <f t="shared" si="3"/>
        <v>13.34</v>
      </c>
      <c r="U6" s="34">
        <f t="shared" si="3"/>
        <v>3668.14</v>
      </c>
      <c r="V6" s="34">
        <f t="shared" si="3"/>
        <v>45719</v>
      </c>
      <c r="W6" s="34">
        <f t="shared" si="3"/>
        <v>7.61</v>
      </c>
      <c r="X6" s="34">
        <f t="shared" si="3"/>
        <v>6007.75</v>
      </c>
      <c r="Y6" s="35">
        <f>IF(Y7="",NA(),Y7)</f>
        <v>100.11</v>
      </c>
      <c r="Z6" s="35">
        <f t="shared" ref="Z6:AH6" si="4">IF(Z7="",NA(),Z7)</f>
        <v>100.29</v>
      </c>
      <c r="AA6" s="35">
        <f t="shared" si="4"/>
        <v>100.28</v>
      </c>
      <c r="AB6" s="35">
        <f t="shared" si="4"/>
        <v>100.11</v>
      </c>
      <c r="AC6" s="35">
        <f t="shared" si="4"/>
        <v>100.11</v>
      </c>
      <c r="AD6" s="35">
        <f t="shared" si="4"/>
        <v>106.63</v>
      </c>
      <c r="AE6" s="35">
        <f t="shared" si="4"/>
        <v>106.41</v>
      </c>
      <c r="AF6" s="35">
        <f t="shared" si="4"/>
        <v>107.95</v>
      </c>
      <c r="AG6" s="35">
        <f t="shared" si="4"/>
        <v>106.32</v>
      </c>
      <c r="AH6" s="35">
        <f t="shared" si="4"/>
        <v>106.67</v>
      </c>
      <c r="AI6" s="34" t="str">
        <f>IF(AI7="","",IF(AI7="-","【-】","【"&amp;SUBSTITUTE(TEXT(AI7,"#,##0.00"),"-","△")&amp;"】"))</f>
        <v>【106.67】</v>
      </c>
      <c r="AJ6" s="34">
        <f>IF(AJ7="",NA(),AJ7)</f>
        <v>0</v>
      </c>
      <c r="AK6" s="34">
        <f t="shared" ref="AK6:AS6" si="5">IF(AK7="",NA(),AK7)</f>
        <v>0</v>
      </c>
      <c r="AL6" s="34">
        <f t="shared" si="5"/>
        <v>0</v>
      </c>
      <c r="AM6" s="34">
        <f t="shared" si="5"/>
        <v>0</v>
      </c>
      <c r="AN6" s="34">
        <f t="shared" si="5"/>
        <v>0</v>
      </c>
      <c r="AO6" s="35">
        <f t="shared" si="5"/>
        <v>26.43</v>
      </c>
      <c r="AP6" s="35">
        <f t="shared" si="5"/>
        <v>25.32</v>
      </c>
      <c r="AQ6" s="35">
        <f t="shared" si="5"/>
        <v>1.03</v>
      </c>
      <c r="AR6" s="35">
        <f t="shared" si="5"/>
        <v>1.35</v>
      </c>
      <c r="AS6" s="35">
        <f t="shared" si="5"/>
        <v>3.68</v>
      </c>
      <c r="AT6" s="34" t="str">
        <f>IF(AT7="","",IF(AT7="-","【-】","【"&amp;SUBSTITUTE(TEXT(AT7,"#,##0.00"),"-","△")&amp;"】"))</f>
        <v>【3.64】</v>
      </c>
      <c r="AU6" s="35">
        <f>IF(AU7="",NA(),AU7)</f>
        <v>19.95</v>
      </c>
      <c r="AV6" s="35">
        <f t="shared" ref="AV6:BD6" si="6">IF(AV7="",NA(),AV7)</f>
        <v>32.36</v>
      </c>
      <c r="AW6" s="35">
        <f t="shared" si="6"/>
        <v>35.67</v>
      </c>
      <c r="AX6" s="35">
        <f t="shared" si="6"/>
        <v>41.68</v>
      </c>
      <c r="AY6" s="35">
        <f t="shared" si="6"/>
        <v>41.67</v>
      </c>
      <c r="AZ6" s="35">
        <f t="shared" si="6"/>
        <v>72.44</v>
      </c>
      <c r="BA6" s="35">
        <f t="shared" si="6"/>
        <v>78.56</v>
      </c>
      <c r="BB6" s="35">
        <f t="shared" si="6"/>
        <v>80.5</v>
      </c>
      <c r="BC6" s="35">
        <f t="shared" si="6"/>
        <v>71.540000000000006</v>
      </c>
      <c r="BD6" s="35">
        <f t="shared" si="6"/>
        <v>67.86</v>
      </c>
      <c r="BE6" s="34" t="str">
        <f>IF(BE7="","",IF(BE7="-","【-】","【"&amp;SUBSTITUTE(TEXT(BE7,"#,##0.00"),"-","△")&amp;"】"))</f>
        <v>【67.52】</v>
      </c>
      <c r="BF6" s="35">
        <f>IF(BF7="",NA(),BF7)</f>
        <v>903.62</v>
      </c>
      <c r="BG6" s="35">
        <f t="shared" ref="BG6:BO6" si="7">IF(BG7="",NA(),BG7)</f>
        <v>871.37</v>
      </c>
      <c r="BH6" s="35">
        <f t="shared" si="7"/>
        <v>859.79</v>
      </c>
      <c r="BI6" s="35">
        <f t="shared" si="7"/>
        <v>806.6</v>
      </c>
      <c r="BJ6" s="35">
        <f t="shared" si="7"/>
        <v>716.18</v>
      </c>
      <c r="BK6" s="35">
        <f t="shared" si="7"/>
        <v>625.12</v>
      </c>
      <c r="BL6" s="35">
        <f t="shared" si="7"/>
        <v>610.16999999999996</v>
      </c>
      <c r="BM6" s="35">
        <f t="shared" si="7"/>
        <v>605.9</v>
      </c>
      <c r="BN6" s="35">
        <f t="shared" si="7"/>
        <v>653.69000000000005</v>
      </c>
      <c r="BO6" s="35">
        <f t="shared" si="7"/>
        <v>709.4</v>
      </c>
      <c r="BP6" s="34" t="str">
        <f>IF(BP7="","",IF(BP7="-","【-】","【"&amp;SUBSTITUTE(TEXT(BP7,"#,##0.00"),"-","△")&amp;"】"))</f>
        <v>【705.21】</v>
      </c>
      <c r="BQ6" s="35">
        <f>IF(BQ7="",NA(),BQ7)</f>
        <v>75.53</v>
      </c>
      <c r="BR6" s="35">
        <f t="shared" ref="BR6:BZ6" si="8">IF(BR7="",NA(),BR7)</f>
        <v>75.56</v>
      </c>
      <c r="BS6" s="35">
        <f t="shared" si="8"/>
        <v>75.72</v>
      </c>
      <c r="BT6" s="35">
        <f t="shared" si="8"/>
        <v>75.319999999999993</v>
      </c>
      <c r="BU6" s="35">
        <f t="shared" si="8"/>
        <v>75.459999999999994</v>
      </c>
      <c r="BV6" s="35">
        <f t="shared" si="8"/>
        <v>89.74</v>
      </c>
      <c r="BW6" s="35">
        <f t="shared" si="8"/>
        <v>88.37</v>
      </c>
      <c r="BX6" s="35">
        <f t="shared" si="8"/>
        <v>89.41</v>
      </c>
      <c r="BY6" s="35">
        <f t="shared" si="8"/>
        <v>88.05</v>
      </c>
      <c r="BZ6" s="35">
        <f t="shared" si="8"/>
        <v>91.14</v>
      </c>
      <c r="CA6" s="34" t="str">
        <f>IF(CA7="","",IF(CA7="-","【-】","【"&amp;SUBSTITUTE(TEXT(CA7,"#,##0.00"),"-","△")&amp;"】"))</f>
        <v>【98.96】</v>
      </c>
      <c r="CB6" s="35">
        <f>IF(CB7="",NA(),CB7)</f>
        <v>150</v>
      </c>
      <c r="CC6" s="35">
        <f t="shared" ref="CC6:CK6" si="9">IF(CC7="",NA(),CC7)</f>
        <v>150</v>
      </c>
      <c r="CD6" s="35">
        <f t="shared" si="9"/>
        <v>150</v>
      </c>
      <c r="CE6" s="35">
        <f t="shared" si="9"/>
        <v>150.37</v>
      </c>
      <c r="CF6" s="35">
        <f t="shared" si="9"/>
        <v>149.38</v>
      </c>
      <c r="CG6" s="35">
        <f t="shared" si="9"/>
        <v>141.24</v>
      </c>
      <c r="CH6" s="35">
        <f t="shared" si="9"/>
        <v>143.05000000000001</v>
      </c>
      <c r="CI6" s="35">
        <f t="shared" si="9"/>
        <v>142.05000000000001</v>
      </c>
      <c r="CJ6" s="35">
        <f t="shared" si="9"/>
        <v>141.15</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58.12</v>
      </c>
      <c r="CS6" s="35">
        <f t="shared" si="10"/>
        <v>58.83</v>
      </c>
      <c r="CT6" s="35">
        <f t="shared" si="10"/>
        <v>56.51</v>
      </c>
      <c r="CU6" s="35">
        <f t="shared" si="10"/>
        <v>57.04</v>
      </c>
      <c r="CV6" s="35">
        <f t="shared" si="10"/>
        <v>60.78</v>
      </c>
      <c r="CW6" s="34" t="str">
        <f>IF(CW7="","",IF(CW7="-","【-】","【"&amp;SUBSTITUTE(TEXT(CW7,"#,##0.00"),"-","△")&amp;"】"))</f>
        <v>【59.57】</v>
      </c>
      <c r="CX6" s="35">
        <f>IF(CX7="",NA(),CX7)</f>
        <v>96.3</v>
      </c>
      <c r="CY6" s="35">
        <f t="shared" ref="CY6:DG6" si="11">IF(CY7="",NA(),CY7)</f>
        <v>97.14</v>
      </c>
      <c r="CZ6" s="35">
        <f t="shared" si="11"/>
        <v>97.38</v>
      </c>
      <c r="DA6" s="35">
        <f t="shared" si="11"/>
        <v>97.59</v>
      </c>
      <c r="DB6" s="35">
        <f t="shared" si="11"/>
        <v>97.73</v>
      </c>
      <c r="DC6" s="35">
        <f t="shared" si="11"/>
        <v>93.07</v>
      </c>
      <c r="DD6" s="35">
        <f t="shared" si="11"/>
        <v>92.9</v>
      </c>
      <c r="DE6" s="35">
        <f t="shared" si="11"/>
        <v>93.91</v>
      </c>
      <c r="DF6" s="35">
        <f t="shared" si="11"/>
        <v>93.73</v>
      </c>
      <c r="DG6" s="35">
        <f t="shared" si="11"/>
        <v>94.17</v>
      </c>
      <c r="DH6" s="34" t="str">
        <f>IF(DH7="","",IF(DH7="-","【-】","【"&amp;SUBSTITUTE(TEXT(DH7,"#,##0.00"),"-","△")&amp;"】"))</f>
        <v>【95.57】</v>
      </c>
      <c r="DI6" s="35">
        <f>IF(DI7="",NA(),DI7)</f>
        <v>6.1</v>
      </c>
      <c r="DJ6" s="35">
        <f t="shared" ref="DJ6:DR6" si="12">IF(DJ7="",NA(),DJ7)</f>
        <v>9.09</v>
      </c>
      <c r="DK6" s="35">
        <f t="shared" si="12"/>
        <v>11.97</v>
      </c>
      <c r="DL6" s="35">
        <f t="shared" si="12"/>
        <v>14.73</v>
      </c>
      <c r="DM6" s="35">
        <f t="shared" si="12"/>
        <v>17.510000000000002</v>
      </c>
      <c r="DN6" s="35">
        <f t="shared" si="12"/>
        <v>26.07</v>
      </c>
      <c r="DO6" s="35">
        <f t="shared" si="12"/>
        <v>23.42</v>
      </c>
      <c r="DP6" s="35">
        <f t="shared" si="12"/>
        <v>22.74</v>
      </c>
      <c r="DQ6" s="35">
        <f t="shared" si="12"/>
        <v>21.22</v>
      </c>
      <c r="DR6" s="35">
        <f t="shared" si="12"/>
        <v>23.25</v>
      </c>
      <c r="DS6" s="34" t="str">
        <f>IF(DS7="","",IF(DS7="-","【-】","【"&amp;SUBSTITUTE(TEXT(DS7,"#,##0.00"),"-","△")&amp;"】"))</f>
        <v>【36.52】</v>
      </c>
      <c r="DT6" s="34">
        <f>IF(DT7="",NA(),DT7)</f>
        <v>0</v>
      </c>
      <c r="DU6" s="34">
        <f t="shared" ref="DU6:EC6" si="13">IF(DU7="",NA(),DU7)</f>
        <v>0</v>
      </c>
      <c r="DV6" s="34">
        <f t="shared" si="13"/>
        <v>0</v>
      </c>
      <c r="DW6" s="34">
        <f t="shared" si="13"/>
        <v>0</v>
      </c>
      <c r="DX6" s="34">
        <f t="shared" si="13"/>
        <v>0</v>
      </c>
      <c r="DY6" s="35">
        <f t="shared" si="13"/>
        <v>0.15</v>
      </c>
      <c r="DZ6" s="35">
        <f t="shared" si="13"/>
        <v>0.15</v>
      </c>
      <c r="EA6" s="35">
        <f t="shared" si="13"/>
        <v>0.18</v>
      </c>
      <c r="EB6" s="35">
        <f t="shared" si="13"/>
        <v>0.83</v>
      </c>
      <c r="EC6" s="35">
        <f t="shared" si="13"/>
        <v>1.06</v>
      </c>
      <c r="ED6" s="34" t="str">
        <f>IF(ED7="","",IF(ED7="-","【-】","【"&amp;SUBSTITUTE(TEXT(ED7,"#,##0.00"),"-","△")&amp;"】"))</f>
        <v>【5.72】</v>
      </c>
      <c r="EE6" s="35">
        <f>IF(EE7="",NA(),EE7)</f>
        <v>0.09</v>
      </c>
      <c r="EF6" s="35">
        <f t="shared" ref="EF6:EN6" si="14">IF(EF7="",NA(),EF7)</f>
        <v>0.02</v>
      </c>
      <c r="EG6" s="35">
        <f t="shared" si="14"/>
        <v>0.3</v>
      </c>
      <c r="EH6" s="35">
        <f t="shared" si="14"/>
        <v>0.25</v>
      </c>
      <c r="EI6" s="35">
        <f t="shared" si="14"/>
        <v>0.59</v>
      </c>
      <c r="EJ6" s="35">
        <f t="shared" si="14"/>
        <v>0.1</v>
      </c>
      <c r="EK6" s="35">
        <f t="shared" si="14"/>
        <v>0.14000000000000001</v>
      </c>
      <c r="EL6" s="35">
        <f t="shared" si="14"/>
        <v>0.13</v>
      </c>
      <c r="EM6" s="35">
        <f t="shared" si="14"/>
        <v>0.12</v>
      </c>
      <c r="EN6" s="35">
        <f t="shared" si="14"/>
        <v>0.08</v>
      </c>
      <c r="EO6" s="34" t="str">
        <f>IF(EO7="","",IF(EO7="-","【-】","【"&amp;SUBSTITUTE(TEXT(EO7,"#,##0.00"),"-","△")&amp;"】"))</f>
        <v>【0.30】</v>
      </c>
    </row>
    <row r="7" spans="1:148" s="36" customFormat="1" x14ac:dyDescent="0.15">
      <c r="A7" s="28"/>
      <c r="B7" s="37">
        <v>2020</v>
      </c>
      <c r="C7" s="37">
        <v>143219</v>
      </c>
      <c r="D7" s="37">
        <v>46</v>
      </c>
      <c r="E7" s="37">
        <v>17</v>
      </c>
      <c r="F7" s="37">
        <v>1</v>
      </c>
      <c r="G7" s="37">
        <v>0</v>
      </c>
      <c r="H7" s="37" t="s">
        <v>96</v>
      </c>
      <c r="I7" s="37" t="s">
        <v>97</v>
      </c>
      <c r="J7" s="37" t="s">
        <v>98</v>
      </c>
      <c r="K7" s="37" t="s">
        <v>99</v>
      </c>
      <c r="L7" s="37" t="s">
        <v>100</v>
      </c>
      <c r="M7" s="37" t="s">
        <v>101</v>
      </c>
      <c r="N7" s="38" t="s">
        <v>102</v>
      </c>
      <c r="O7" s="38">
        <v>72.16</v>
      </c>
      <c r="P7" s="38">
        <v>93.36</v>
      </c>
      <c r="Q7" s="38">
        <v>91.56</v>
      </c>
      <c r="R7" s="38">
        <v>1978</v>
      </c>
      <c r="S7" s="38">
        <v>48933</v>
      </c>
      <c r="T7" s="38">
        <v>13.34</v>
      </c>
      <c r="U7" s="38">
        <v>3668.14</v>
      </c>
      <c r="V7" s="38">
        <v>45719</v>
      </c>
      <c r="W7" s="38">
        <v>7.61</v>
      </c>
      <c r="X7" s="38">
        <v>6007.75</v>
      </c>
      <c r="Y7" s="38">
        <v>100.11</v>
      </c>
      <c r="Z7" s="38">
        <v>100.29</v>
      </c>
      <c r="AA7" s="38">
        <v>100.28</v>
      </c>
      <c r="AB7" s="38">
        <v>100.11</v>
      </c>
      <c r="AC7" s="38">
        <v>100.11</v>
      </c>
      <c r="AD7" s="38">
        <v>106.63</v>
      </c>
      <c r="AE7" s="38">
        <v>106.41</v>
      </c>
      <c r="AF7" s="38">
        <v>107.95</v>
      </c>
      <c r="AG7" s="38">
        <v>106.32</v>
      </c>
      <c r="AH7" s="38">
        <v>106.67</v>
      </c>
      <c r="AI7" s="38">
        <v>106.67</v>
      </c>
      <c r="AJ7" s="38">
        <v>0</v>
      </c>
      <c r="AK7" s="38">
        <v>0</v>
      </c>
      <c r="AL7" s="38">
        <v>0</v>
      </c>
      <c r="AM7" s="38">
        <v>0</v>
      </c>
      <c r="AN7" s="38">
        <v>0</v>
      </c>
      <c r="AO7" s="38">
        <v>26.43</v>
      </c>
      <c r="AP7" s="38">
        <v>25.32</v>
      </c>
      <c r="AQ7" s="38">
        <v>1.03</v>
      </c>
      <c r="AR7" s="38">
        <v>1.35</v>
      </c>
      <c r="AS7" s="38">
        <v>3.68</v>
      </c>
      <c r="AT7" s="38">
        <v>3.64</v>
      </c>
      <c r="AU7" s="38">
        <v>19.95</v>
      </c>
      <c r="AV7" s="38">
        <v>32.36</v>
      </c>
      <c r="AW7" s="38">
        <v>35.67</v>
      </c>
      <c r="AX7" s="38">
        <v>41.68</v>
      </c>
      <c r="AY7" s="38">
        <v>41.67</v>
      </c>
      <c r="AZ7" s="38">
        <v>72.44</v>
      </c>
      <c r="BA7" s="38">
        <v>78.56</v>
      </c>
      <c r="BB7" s="38">
        <v>80.5</v>
      </c>
      <c r="BC7" s="38">
        <v>71.540000000000006</v>
      </c>
      <c r="BD7" s="38">
        <v>67.86</v>
      </c>
      <c r="BE7" s="38">
        <v>67.52</v>
      </c>
      <c r="BF7" s="38">
        <v>903.62</v>
      </c>
      <c r="BG7" s="38">
        <v>871.37</v>
      </c>
      <c r="BH7" s="38">
        <v>859.79</v>
      </c>
      <c r="BI7" s="38">
        <v>806.6</v>
      </c>
      <c r="BJ7" s="38">
        <v>716.18</v>
      </c>
      <c r="BK7" s="38">
        <v>625.12</v>
      </c>
      <c r="BL7" s="38">
        <v>610.16999999999996</v>
      </c>
      <c r="BM7" s="38">
        <v>605.9</v>
      </c>
      <c r="BN7" s="38">
        <v>653.69000000000005</v>
      </c>
      <c r="BO7" s="38">
        <v>709.4</v>
      </c>
      <c r="BP7" s="38">
        <v>705.21</v>
      </c>
      <c r="BQ7" s="38">
        <v>75.53</v>
      </c>
      <c r="BR7" s="38">
        <v>75.56</v>
      </c>
      <c r="BS7" s="38">
        <v>75.72</v>
      </c>
      <c r="BT7" s="38">
        <v>75.319999999999993</v>
      </c>
      <c r="BU7" s="38">
        <v>75.459999999999994</v>
      </c>
      <c r="BV7" s="38">
        <v>89.74</v>
      </c>
      <c r="BW7" s="38">
        <v>88.37</v>
      </c>
      <c r="BX7" s="38">
        <v>89.41</v>
      </c>
      <c r="BY7" s="38">
        <v>88.05</v>
      </c>
      <c r="BZ7" s="38">
        <v>91.14</v>
      </c>
      <c r="CA7" s="38">
        <v>98.96</v>
      </c>
      <c r="CB7" s="38">
        <v>150</v>
      </c>
      <c r="CC7" s="38">
        <v>150</v>
      </c>
      <c r="CD7" s="38">
        <v>150</v>
      </c>
      <c r="CE7" s="38">
        <v>150.37</v>
      </c>
      <c r="CF7" s="38">
        <v>149.38</v>
      </c>
      <c r="CG7" s="38">
        <v>141.24</v>
      </c>
      <c r="CH7" s="38">
        <v>143.05000000000001</v>
      </c>
      <c r="CI7" s="38">
        <v>142.05000000000001</v>
      </c>
      <c r="CJ7" s="38">
        <v>141.15</v>
      </c>
      <c r="CK7" s="38">
        <v>136.86000000000001</v>
      </c>
      <c r="CL7" s="38">
        <v>134.52000000000001</v>
      </c>
      <c r="CM7" s="38" t="s">
        <v>102</v>
      </c>
      <c r="CN7" s="38" t="s">
        <v>102</v>
      </c>
      <c r="CO7" s="38" t="s">
        <v>102</v>
      </c>
      <c r="CP7" s="38" t="s">
        <v>102</v>
      </c>
      <c r="CQ7" s="38" t="s">
        <v>102</v>
      </c>
      <c r="CR7" s="38">
        <v>58.12</v>
      </c>
      <c r="CS7" s="38">
        <v>58.83</v>
      </c>
      <c r="CT7" s="38">
        <v>56.51</v>
      </c>
      <c r="CU7" s="38">
        <v>57.04</v>
      </c>
      <c r="CV7" s="38">
        <v>60.78</v>
      </c>
      <c r="CW7" s="38">
        <v>59.57</v>
      </c>
      <c r="CX7" s="38">
        <v>96.3</v>
      </c>
      <c r="CY7" s="38">
        <v>97.14</v>
      </c>
      <c r="CZ7" s="38">
        <v>97.38</v>
      </c>
      <c r="DA7" s="38">
        <v>97.59</v>
      </c>
      <c r="DB7" s="38">
        <v>97.73</v>
      </c>
      <c r="DC7" s="38">
        <v>93.07</v>
      </c>
      <c r="DD7" s="38">
        <v>92.9</v>
      </c>
      <c r="DE7" s="38">
        <v>93.91</v>
      </c>
      <c r="DF7" s="38">
        <v>93.73</v>
      </c>
      <c r="DG7" s="38">
        <v>94.17</v>
      </c>
      <c r="DH7" s="38">
        <v>95.57</v>
      </c>
      <c r="DI7" s="38">
        <v>6.1</v>
      </c>
      <c r="DJ7" s="38">
        <v>9.09</v>
      </c>
      <c r="DK7" s="38">
        <v>11.97</v>
      </c>
      <c r="DL7" s="38">
        <v>14.73</v>
      </c>
      <c r="DM7" s="38">
        <v>17.510000000000002</v>
      </c>
      <c r="DN7" s="38">
        <v>26.07</v>
      </c>
      <c r="DO7" s="38">
        <v>23.42</v>
      </c>
      <c r="DP7" s="38">
        <v>22.74</v>
      </c>
      <c r="DQ7" s="38">
        <v>21.22</v>
      </c>
      <c r="DR7" s="38">
        <v>23.25</v>
      </c>
      <c r="DS7" s="38">
        <v>36.520000000000003</v>
      </c>
      <c r="DT7" s="38">
        <v>0</v>
      </c>
      <c r="DU7" s="38">
        <v>0</v>
      </c>
      <c r="DV7" s="38">
        <v>0</v>
      </c>
      <c r="DW7" s="38">
        <v>0</v>
      </c>
      <c r="DX7" s="38">
        <v>0</v>
      </c>
      <c r="DY7" s="38">
        <v>0.15</v>
      </c>
      <c r="DZ7" s="38">
        <v>0.15</v>
      </c>
      <c r="EA7" s="38">
        <v>0.18</v>
      </c>
      <c r="EB7" s="38">
        <v>0.83</v>
      </c>
      <c r="EC7" s="38">
        <v>1.06</v>
      </c>
      <c r="ED7" s="38">
        <v>5.72</v>
      </c>
      <c r="EE7" s="38">
        <v>0.09</v>
      </c>
      <c r="EF7" s="38">
        <v>0.02</v>
      </c>
      <c r="EG7" s="38">
        <v>0.3</v>
      </c>
      <c r="EH7" s="38">
        <v>0.25</v>
      </c>
      <c r="EI7" s="38">
        <v>0.59</v>
      </c>
      <c r="EJ7" s="38">
        <v>0.1</v>
      </c>
      <c r="EK7" s="38">
        <v>0.14000000000000001</v>
      </c>
      <c r="EL7" s="38">
        <v>0.13</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2022-01-20T01:44:43Z</cp:lastPrinted>
  <dcterms:created xsi:type="dcterms:W3CDTF">2021-12-03T07:11:16Z</dcterms:created>
  <dcterms:modified xsi:type="dcterms:W3CDTF">2022-02-17T07:01:07Z</dcterms:modified>
  <cp:category/>
</cp:coreProperties>
</file>