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0_葉山町★\"/>
    </mc:Choice>
  </mc:AlternateContent>
  <workbookProtection workbookAlgorithmName="SHA-512" workbookHashValue="PsPeao5gta7yGrSt7rci92Rz4D6h1jzsuY901WjgbV3EQ2dXCkiz5k4TvDv+peLOzXqAJ16X63bD44Gp5LxY4g==" workbookSaltValue="tYmvKxGm9sQSUd9fcfEZ5g==" workbookSpinCount="100000" lockStructure="1"/>
  <bookViews>
    <workbookView xWindow="0" yWindow="0" windowWidth="28800" windowHeight="1230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W10" i="4"/>
  <c r="I10" i="4"/>
  <c r="BB8" i="4"/>
  <c r="AL8" i="4"/>
  <c r="AD8" i="4"/>
  <c r="P8" i="4"/>
  <c r="I8" i="4"/>
  <c r="B8" i="4"/>
</calcChain>
</file>

<file path=xl/sharedStrings.xml><?xml version="1.0" encoding="utf-8"?>
<sst xmlns="http://schemas.openxmlformats.org/spreadsheetml/2006/main" count="275" uniqueCount="117">
  <si>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</si>
  <si>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</si>
  <si>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</si>
  <si>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</si>
  <si>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</si>
  <si>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</si>
  <si>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</si>
  <si>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</si>
  <si>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</si>
  <si>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</si>
  <si>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</si>
  <si>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</si>
  <si>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</si>
  <si>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</si>
  <si>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</si>
  <si>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</si>
  <si>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</si>
  <si>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</si>
  <si>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</si>
  <si>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</si>
  <si>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</si>
  <si>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</si>
  <si>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</si>
  <si>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</si>
  <si>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</si>
  <si>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</si>
  <si>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</si>
  <si>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</si>
  <si>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</si>
  <si>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</si>
  <si>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</si>
  <si>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</si>
  <si>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</si>
  <si>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</si>
  <si>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</si>
  <si>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</si>
  <si>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</si>
  <si>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</si>
  <si>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</si>
  <si>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</si>
  <si>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</si>
  <si>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</si>
  <si>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</si>
  <si>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</si>
  <si>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</si>
  <si>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</si>
  <si>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</si>
  <si>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</si>
  <si>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</si>
  <si>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</si>
  <si>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</si>
  <si>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</si>
  <si>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</si>
  <si>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</si>
  <si>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</si>
  <si>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</si>
  <si>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</si>
  <si>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</si>
  <si>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</si>
  <si>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</si>
  <si>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</si>
  <si>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</si>
  <si>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</si>
  <si>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</si>
  <si>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</si>
  <si>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</si>
  <si>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</si>
  <si>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</si>
  <si>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</si>
  <si>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</si>
  <si>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</si>
  <si>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</si>
  <si>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</si>
  <si>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</si>
  <si>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</si>
  <si>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</si>
  <si>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</si>
  <si>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</si>
  <si>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</si>
  <si>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</si>
  <si>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</si>
  <si>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</si>
  <si>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</si>
  <si>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</si>
  <si>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</si>
  <si>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</si>
  <si>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</si>
  <si>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</si>
  <si>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</si>
  <si>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</si>
  <si>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</si>
  <si>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</si>
  <si>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</si>
  <si>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</si>
  <si>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</si>
  <si>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</si>
  <si>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葉山町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</si>
  <si>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</si>
  <si>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</si>
  <si>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</si>
  <si>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</si>
  <si>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</si>
  <si>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</si>
  <si>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</si>
  <si>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</si>
  <si>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</si>
  <si>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</si>
  <si>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</si>
  <si>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</si>
  <si>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</si>
  <si>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</si>
  <si>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</si>
  <si>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</si>
  <si>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</si>
  <si>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①100％を超えており単年度収支は黒字となっていますが、下水道使用料以外の収入に依存している状況であるため、下水道使用料収入の確保及び経費削減に努めていきます。
②累積欠損金は発生していません。引き続き適正な事業運営に努めます。
③100％に届いていない状況ですが、下水道管渠の新設整備等による普及率の向上に伴い、下水道使用料収入の増加により支払能力は向上しており、今後も高めていける見込みです。
④企業債残高の低減傾向を継続させるため、新規借入額が返済額を上回ることないように計画的な建設投資及び下水道使用料の適正な水準への引き上げを行っていきます。
⑤100％を超えており、良好な状態となっています。この状態を維持するため、中長期的な維持管理計画に基づく適正な事業運営に努めます。
⑥類似団体平均より低い数値となっています。普及率の向上に伴う有収水量の増加により今後もこの傾向が続く見込みですが、有収水量の増加影響のほかに経営改善に向けて維持管理コストの削減に努めていきます。
⑦100％に届いていないのは、普及率が100％未満の現状で施設処理能力に余力が生じているためであり、今後の普及率の向上に伴い増加していく見込みです。
⑧類似団体平均を上回っていますが、さらなる向上ぬ向けた取組みを進めていきます。</t>
    <rPh sb="6" eb="7">
      <t>コ</t>
    </rPh>
    <rPh sb="11" eb="16">
      <t>タンネンドシュウシ</t>
    </rPh>
    <rPh sb="17" eb="19">
      <t>クロジ</t>
    </rPh>
    <rPh sb="28" eb="34">
      <t>ゲスイドウシヨウリョウ</t>
    </rPh>
    <rPh sb="34" eb="36">
      <t>イガイ</t>
    </rPh>
    <rPh sb="37" eb="39">
      <t>シュウニュウ</t>
    </rPh>
    <rPh sb="40" eb="42">
      <t>イゾン</t>
    </rPh>
    <rPh sb="46" eb="48">
      <t>ジョウキョウ</t>
    </rPh>
    <rPh sb="54" eb="62">
      <t>ゲスイドウシヨウリョウシュウニュウ</t>
    </rPh>
    <rPh sb="63" eb="65">
      <t>カクホ</t>
    </rPh>
    <rPh sb="65" eb="66">
      <t>オヨ</t>
    </rPh>
    <rPh sb="67" eb="71">
      <t>ケイヒサクゲン</t>
    </rPh>
    <rPh sb="72" eb="73">
      <t>ツト</t>
    </rPh>
    <rPh sb="82" eb="87">
      <t>ルイセキケッソンキン</t>
    </rPh>
    <rPh sb="88" eb="90">
      <t>ハッセイ</t>
    </rPh>
    <rPh sb="97" eb="98">
      <t>ヒ</t>
    </rPh>
    <rPh sb="99" eb="100">
      <t>ツヅ</t>
    </rPh>
    <rPh sb="101" eb="103">
      <t>テキセイ</t>
    </rPh>
    <rPh sb="104" eb="108">
      <t>ジギョウウンエイ</t>
    </rPh>
    <rPh sb="109" eb="110">
      <t>ツト</t>
    </rPh>
    <rPh sb="121" eb="122">
      <t>トド</t>
    </rPh>
    <rPh sb="127" eb="129">
      <t>ジョウキョウ</t>
    </rPh>
    <rPh sb="133" eb="138">
      <t>ゲスイドウカンキョ</t>
    </rPh>
    <rPh sb="139" eb="143">
      <t>シンセツセイビ</t>
    </rPh>
    <rPh sb="143" eb="144">
      <t>トウ</t>
    </rPh>
    <rPh sb="147" eb="150">
      <t>フキュウリツ</t>
    </rPh>
    <rPh sb="151" eb="153">
      <t>コウジョウ</t>
    </rPh>
    <rPh sb="154" eb="155">
      <t>トモナ</t>
    </rPh>
    <rPh sb="157" eb="163">
      <t>ゲスイドウシヨウリョウ</t>
    </rPh>
    <rPh sb="163" eb="165">
      <t>シュウニュウ</t>
    </rPh>
    <rPh sb="166" eb="168">
      <t>ゾウカ</t>
    </rPh>
    <rPh sb="200" eb="205">
      <t>キギョウサイザンダカ</t>
    </rPh>
    <rPh sb="206" eb="208">
      <t>テイゲン</t>
    </rPh>
    <rPh sb="208" eb="210">
      <t>ケイコウ</t>
    </rPh>
    <rPh sb="211" eb="213">
      <t>ケイゾク</t>
    </rPh>
    <rPh sb="219" eb="221">
      <t>シンキ</t>
    </rPh>
    <rPh sb="221" eb="224">
      <t>カリイレガク</t>
    </rPh>
    <rPh sb="225" eb="228">
      <t>ヘンサイガク</t>
    </rPh>
    <rPh sb="229" eb="231">
      <t>ウワマワ</t>
    </rPh>
    <rPh sb="239" eb="242">
      <t>ケイカクテキ</t>
    </rPh>
    <rPh sb="243" eb="247">
      <t>ケンセツトウシ</t>
    </rPh>
    <rPh sb="247" eb="248">
      <t>オヨ</t>
    </rPh>
    <rPh sb="249" eb="255">
      <t>ゲスイドウシヨウリョウ</t>
    </rPh>
    <rPh sb="256" eb="258">
      <t>テキセイ</t>
    </rPh>
    <rPh sb="259" eb="261">
      <t>スイジュン</t>
    </rPh>
    <rPh sb="263" eb="264">
      <t>ヒ</t>
    </rPh>
    <rPh sb="265" eb="266">
      <t>ア</t>
    </rPh>
    <rPh sb="268" eb="269">
      <t>オコナ</t>
    </rPh>
    <rPh sb="283" eb="284">
      <t>コ</t>
    </rPh>
    <rPh sb="289" eb="291">
      <t>リョウコウ</t>
    </rPh>
    <rPh sb="292" eb="294">
      <t>ジョウタイ</t>
    </rPh>
    <rPh sb="304" eb="306">
      <t>ジョウタイ</t>
    </rPh>
    <rPh sb="307" eb="309">
      <t>イジ</t>
    </rPh>
    <rPh sb="314" eb="318">
      <t>チュウチョウキテキ</t>
    </rPh>
    <phoneticPr fontId="4"/>
  </si>
  <si>
    <t>　現在、平成28年度から令和７年度までの10年間で市街化区域の下水道整備完了を目標として整備を進めているため、多額の建設事業費が必要です。
　平成30年度から管渠整備に官民連携事業を導入し経費低減を図るとともに、あらたに維持管理事業においても官民連携事業の導入検討による経費節減に努めます。
　供用開始が近年であるため、老朽化の兆候はまだ顕在化していないが、少子高齢化による人口減等から将来の下水道事業を取り巻く状況は一段と厳しくなることが見込まれます。
　今後は、令和２年度に策定した葉山町下水道事業ストックマネジメント計画に基づき、収入確保とコスト削減の両面における継続的な取組みを進めるとともに、経営成績や財政状態を明確にした計画的な事業運営に努めていきます。</t>
    <rPh sb="1" eb="2">
      <t>オモ</t>
    </rPh>
    <rPh sb="3" eb="5">
      <t>シセツ</t>
    </rPh>
    <rPh sb="8" eb="10">
      <t>カンキョ</t>
    </rPh>
    <rPh sb="14" eb="15">
      <t>ジョウ</t>
    </rPh>
    <rPh sb="16" eb="19">
      <t>ショリジョウ</t>
    </rPh>
    <rPh sb="20" eb="21">
      <t>ユウ</t>
    </rPh>
    <rPh sb="28" eb="32">
      <t>キョウヨウカイシ</t>
    </rPh>
    <rPh sb="33" eb="35">
      <t>ヘイセイ</t>
    </rPh>
    <rPh sb="37" eb="39">
      <t>ネンド</t>
    </rPh>
    <rPh sb="43" eb="45">
      <t>ゲンジョウ</t>
    </rPh>
    <rPh sb="49" eb="55">
      <t>ホウテイタイヨウネンスウ</t>
    </rPh>
    <rPh sb="56" eb="58">
      <t>チョウカ</t>
    </rPh>
    <rPh sb="60" eb="62">
      <t>シサン</t>
    </rPh>
    <rPh sb="63" eb="65">
      <t>ワリアイ</t>
    </rPh>
    <rPh sb="66" eb="67">
      <t>スク</t>
    </rPh>
    <rPh sb="69" eb="71">
      <t>ジョウキョウ</t>
    </rPh>
    <rPh sb="75" eb="77">
      <t>コンゴ</t>
    </rPh>
    <rPh sb="78" eb="80">
      <t>シンテン</t>
    </rPh>
    <rPh sb="82" eb="85">
      <t>ロウキュウカ</t>
    </rPh>
    <rPh sb="87" eb="89">
      <t>タイサク</t>
    </rPh>
    <rPh sb="92" eb="94">
      <t>レイワ</t>
    </rPh>
    <rPh sb="95" eb="97">
      <t>ネンド</t>
    </rPh>
    <rPh sb="98" eb="100">
      <t>サクテイ</t>
    </rPh>
    <rPh sb="102" eb="105">
      <t>ハヤママチ</t>
    </rPh>
    <rPh sb="105" eb="110">
      <t>ゲスイドウジギョウ</t>
    </rPh>
    <rPh sb="120" eb="122">
      <t>ケイカク</t>
    </rPh>
    <rPh sb="123" eb="124">
      <t>モト</t>
    </rPh>
    <rPh sb="127" eb="130">
      <t>カクシセツ</t>
    </rPh>
    <rPh sb="131" eb="134">
      <t>ケイカクテキ</t>
    </rPh>
    <rPh sb="135" eb="137">
      <t>カイチク</t>
    </rPh>
    <rPh sb="138" eb="140">
      <t>コウシン</t>
    </rPh>
    <rPh sb="141" eb="142">
      <t>スス</t>
    </rPh>
    <rPh sb="154" eb="160">
      <t>ホウテイタイヨウネンスウ</t>
    </rPh>
    <rPh sb="161" eb="163">
      <t>チョウカ</t>
    </rPh>
    <rPh sb="165" eb="169">
      <t>カンキョエンチョウ</t>
    </rPh>
    <rPh sb="176" eb="178">
      <t>カイゼン</t>
    </rPh>
    <rPh sb="179" eb="181">
      <t>コウシン</t>
    </rPh>
    <rPh sb="182" eb="184">
      <t>カイリョウ</t>
    </rPh>
    <rPh sb="185" eb="187">
      <t>シュウゼン</t>
    </rPh>
    <rPh sb="188" eb="192">
      <t>カンキョエンチョウ</t>
    </rPh>
    <phoneticPr fontId="4"/>
  </si>
  <si>
    <t>①主な施設として管渠・ポンプ場・処理場を有していますが、供用開始が平成10年度のため、現状としては法定耐用年数を超過した資産の割合は少ない状況ですが、今後、進展する老朽化への対策として令和２年度に策定した葉山町下水道事業ストックマネジメント計画に基づき、各施設の計画的な改築・更新を進めていきます。
②－　※法定耐用年数を超過した管渠延長なし
③－　※改善（更新・改良・修繕）管渠延長なし</t>
    <rPh sb="1" eb="2">
      <t>オモ</t>
    </rPh>
    <rPh sb="3" eb="5">
      <t>シセツ</t>
    </rPh>
    <rPh sb="8" eb="10">
      <t>カンキョ</t>
    </rPh>
    <rPh sb="14" eb="15">
      <t>ジョウ</t>
    </rPh>
    <rPh sb="16" eb="19">
      <t>ショリジョウ</t>
    </rPh>
    <rPh sb="20" eb="21">
      <t>ユウ</t>
    </rPh>
    <rPh sb="28" eb="32">
      <t>キョウヨウカイシ</t>
    </rPh>
    <rPh sb="33" eb="35">
      <t>ヘイセイ</t>
    </rPh>
    <rPh sb="37" eb="39">
      <t>ネンド</t>
    </rPh>
    <rPh sb="43" eb="45">
      <t>ゲンジョウ</t>
    </rPh>
    <rPh sb="49" eb="55">
      <t>ホウテイタイヨウネンスウ</t>
    </rPh>
    <rPh sb="56" eb="58">
      <t>チョウカ</t>
    </rPh>
    <rPh sb="60" eb="62">
      <t>シサン</t>
    </rPh>
    <rPh sb="63" eb="65">
      <t>ワリアイ</t>
    </rPh>
    <rPh sb="66" eb="67">
      <t>スク</t>
    </rPh>
    <rPh sb="69" eb="71">
      <t>ジョウキョウ</t>
    </rPh>
    <rPh sb="75" eb="77">
      <t>コンゴ</t>
    </rPh>
    <rPh sb="78" eb="80">
      <t>シンテン</t>
    </rPh>
    <rPh sb="82" eb="85">
      <t>ロウキュウカ</t>
    </rPh>
    <rPh sb="87" eb="89">
      <t>タイサク</t>
    </rPh>
    <rPh sb="92" eb="94">
      <t>レイワ</t>
    </rPh>
    <rPh sb="95" eb="97">
      <t>ネンド</t>
    </rPh>
    <rPh sb="98" eb="100">
      <t>サクテイ</t>
    </rPh>
    <rPh sb="102" eb="105">
      <t>ハヤママチ</t>
    </rPh>
    <rPh sb="105" eb="110">
      <t>ゲスイドウジギョウ</t>
    </rPh>
    <rPh sb="120" eb="122">
      <t>ケイカク</t>
    </rPh>
    <rPh sb="123" eb="124">
      <t>モト</t>
    </rPh>
    <rPh sb="127" eb="130">
      <t>カクシセツ</t>
    </rPh>
    <rPh sb="131" eb="134">
      <t>ケイカクテキ</t>
    </rPh>
    <rPh sb="135" eb="137">
      <t>カイチク</t>
    </rPh>
    <rPh sb="138" eb="140">
      <t>コウシン</t>
    </rPh>
    <rPh sb="141" eb="142">
      <t>スス</t>
    </rPh>
    <rPh sb="154" eb="160">
      <t>ホウテイタイヨウネンスウ</t>
    </rPh>
    <rPh sb="161" eb="163">
      <t>チョウカ</t>
    </rPh>
    <rPh sb="165" eb="169">
      <t>カンキョエンチョウ</t>
    </rPh>
    <rPh sb="176" eb="178">
      <t>カイゼン</t>
    </rPh>
    <rPh sb="179" eb="181">
      <t>コウシン</t>
    </rPh>
    <rPh sb="182" eb="184">
      <t>カイリョウ</t>
    </rPh>
    <rPh sb="185" eb="187">
      <t>シュウゼン</t>
    </rPh>
    <rPh sb="188" eb="192">
      <t>カンキョエンチョウ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</si>
</sst>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2EE-49B2-9ED0-1E03AD92AA3E}"/>
            </c:ext>
          </c:extLst>
        </c:ser>
        <c:dLbls>
          <c:showLegendKey val="0"/>
          <c:showVal val="0"/>
          <c:showCatName val="0"/>
          <c:showSerName val="0"/>
          <c:showPercent val="0"/>
          <c:showBubbleSize val="0"/>
        </c:dLbls>
        <c:gapWidth val="150"/>
        <c:axId val="368253824"/>
        <c:axId val="36825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c:v>
                </c:pt>
                <c:pt idx="3">
                  <c:v>0.34</c:v>
                </c:pt>
                <c:pt idx="4">
                  <c:v>0.04</c:v>
                </c:pt>
              </c:numCache>
            </c:numRef>
          </c:val>
          <c:smooth val="0"/>
          <c:extLst xmlns:c16r2="http://schemas.microsoft.com/office/drawing/2015/06/chart">
            <c:ext xmlns:c16="http://schemas.microsoft.com/office/drawing/2014/chart" uri="{C3380CC4-5D6E-409C-BE32-E72D297353CC}">
              <c16:uniqueId val="{00000001-02EE-49B2-9ED0-1E03AD92AA3E}"/>
            </c:ext>
          </c:extLst>
        </c:ser>
        <c:dLbls>
          <c:showLegendKey val="0"/>
          <c:showVal val="0"/>
          <c:showCatName val="0"/>
          <c:showSerName val="0"/>
          <c:showPercent val="0"/>
          <c:showBubbleSize val="0"/>
        </c:dLbls>
        <c:marker val="1"/>
        <c:smooth val="0"/>
        <c:axId val="368253824"/>
        <c:axId val="368254608"/>
      </c:lineChart>
      <c:dateAx>
        <c:axId val="368253824"/>
        <c:scaling>
          <c:orientation val="minMax"/>
        </c:scaling>
        <c:delete val="1"/>
        <c:axPos val="b"/>
        <c:numFmt formatCode="&quot;H&quot;yy" sourceLinked="1"/>
        <c:majorTickMark val="none"/>
        <c:minorTickMark val="none"/>
        <c:tickLblPos val="none"/>
        <c:crossAx val="368254608"/>
        <c:crosses val="autoZero"/>
        <c:auto val="1"/>
        <c:lblOffset val="100"/>
        <c:baseTimeUnit val="years"/>
      </c:dateAx>
      <c:valAx>
        <c:axId val="36825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49</c:v>
                </c:pt>
                <c:pt idx="3">
                  <c:v>51.31</c:v>
                </c:pt>
                <c:pt idx="4">
                  <c:v>57.17</c:v>
                </c:pt>
              </c:numCache>
            </c:numRef>
          </c:val>
          <c:extLst xmlns:c16r2="http://schemas.microsoft.com/office/drawing/2015/06/chart">
            <c:ext xmlns:c16="http://schemas.microsoft.com/office/drawing/2014/chart" uri="{C3380CC4-5D6E-409C-BE32-E72D297353CC}">
              <c16:uniqueId val="{00000000-7503-4D10-9258-7E35A57A3B5F}"/>
            </c:ext>
          </c:extLst>
        </c:ser>
        <c:dLbls>
          <c:showLegendKey val="0"/>
          <c:showVal val="0"/>
          <c:showCatName val="0"/>
          <c:showSerName val="0"/>
          <c:showPercent val="0"/>
          <c:showBubbleSize val="0"/>
        </c:dLbls>
        <c:gapWidth val="150"/>
        <c:axId val="368253432"/>
        <c:axId val="36733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49.98</c:v>
                </c:pt>
                <c:pt idx="3">
                  <c:v>50.06</c:v>
                </c:pt>
                <c:pt idx="4">
                  <c:v>46.3</c:v>
                </c:pt>
              </c:numCache>
            </c:numRef>
          </c:val>
          <c:smooth val="0"/>
          <c:extLst xmlns:c16r2="http://schemas.microsoft.com/office/drawing/2015/06/chart">
            <c:ext xmlns:c16="http://schemas.microsoft.com/office/drawing/2014/chart" uri="{C3380CC4-5D6E-409C-BE32-E72D297353CC}">
              <c16:uniqueId val="{00000001-7503-4D10-9258-7E35A57A3B5F}"/>
            </c:ext>
          </c:extLst>
        </c:ser>
        <c:dLbls>
          <c:showLegendKey val="0"/>
          <c:showVal val="0"/>
          <c:showCatName val="0"/>
          <c:showSerName val="0"/>
          <c:showPercent val="0"/>
          <c:showBubbleSize val="0"/>
        </c:dLbls>
        <c:marker val="1"/>
        <c:smooth val="0"/>
        <c:axId val="368253432"/>
        <c:axId val="367338536"/>
      </c:lineChart>
      <c:dateAx>
        <c:axId val="368253432"/>
        <c:scaling>
          <c:orientation val="minMax"/>
        </c:scaling>
        <c:delete val="1"/>
        <c:axPos val="b"/>
        <c:numFmt formatCode="&quot;H&quot;yy" sourceLinked="1"/>
        <c:majorTickMark val="none"/>
        <c:minorTickMark val="none"/>
        <c:tickLblPos val="none"/>
        <c:crossAx val="367338536"/>
        <c:crosses val="autoZero"/>
        <c:auto val="1"/>
        <c:lblOffset val="100"/>
        <c:baseTimeUnit val="years"/>
      </c:dateAx>
      <c:valAx>
        <c:axId val="36733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5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89.03</c:v>
                </c:pt>
                <c:pt idx="3">
                  <c:v>91.11</c:v>
                </c:pt>
                <c:pt idx="4">
                  <c:v>90.86</c:v>
                </c:pt>
              </c:numCache>
            </c:numRef>
          </c:val>
          <c:extLst xmlns:c16r2="http://schemas.microsoft.com/office/drawing/2015/06/chart">
            <c:ext xmlns:c16="http://schemas.microsoft.com/office/drawing/2014/chart" uri="{C3380CC4-5D6E-409C-BE32-E72D297353CC}">
              <c16:uniqueId val="{00000000-AA5D-40A6-B126-213EB4493C94}"/>
            </c:ext>
          </c:extLst>
        </c:ser>
        <c:dLbls>
          <c:showLegendKey val="0"/>
          <c:showVal val="0"/>
          <c:showCatName val="0"/>
          <c:showSerName val="0"/>
          <c:showPercent val="0"/>
          <c:showBubbleSize val="0"/>
        </c:dLbls>
        <c:gapWidth val="150"/>
        <c:axId val="467957632"/>
        <c:axId val="46795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87.09</c:v>
                </c:pt>
                <c:pt idx="3">
                  <c:v>85.79</c:v>
                </c:pt>
                <c:pt idx="4">
                  <c:v>85.01</c:v>
                </c:pt>
              </c:numCache>
            </c:numRef>
          </c:val>
          <c:smooth val="0"/>
          <c:extLst xmlns:c16r2="http://schemas.microsoft.com/office/drawing/2015/06/chart">
            <c:ext xmlns:c16="http://schemas.microsoft.com/office/drawing/2014/chart" uri="{C3380CC4-5D6E-409C-BE32-E72D297353CC}">
              <c16:uniqueId val="{00000001-AA5D-40A6-B126-213EB4493C94}"/>
            </c:ext>
          </c:extLst>
        </c:ser>
        <c:dLbls>
          <c:showLegendKey val="0"/>
          <c:showVal val="0"/>
          <c:showCatName val="0"/>
          <c:showSerName val="0"/>
          <c:showPercent val="0"/>
          <c:showBubbleSize val="0"/>
        </c:dLbls>
        <c:marker val="1"/>
        <c:smooth val="0"/>
        <c:axId val="467957632"/>
        <c:axId val="467957240"/>
      </c:lineChart>
      <c:dateAx>
        <c:axId val="467957632"/>
        <c:scaling>
          <c:orientation val="minMax"/>
        </c:scaling>
        <c:delete val="1"/>
        <c:axPos val="b"/>
        <c:numFmt formatCode="&quot;H&quot;yy" sourceLinked="1"/>
        <c:majorTickMark val="none"/>
        <c:minorTickMark val="none"/>
        <c:tickLblPos val="none"/>
        <c:crossAx val="467957240"/>
        <c:crosses val="autoZero"/>
        <c:auto val="1"/>
        <c:lblOffset val="100"/>
        <c:baseTimeUnit val="years"/>
      </c:dateAx>
      <c:valAx>
        <c:axId val="46795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9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101.46</c:v>
                </c:pt>
                <c:pt idx="3">
                  <c:v>105.47</c:v>
                </c:pt>
                <c:pt idx="4">
                  <c:v>116.39</c:v>
                </c:pt>
              </c:numCache>
            </c:numRef>
          </c:val>
          <c:extLst xmlns:c16r2="http://schemas.microsoft.com/office/drawing/2015/06/chart">
            <c:ext xmlns:c16="http://schemas.microsoft.com/office/drawing/2014/chart" uri="{C3380CC4-5D6E-409C-BE32-E72D297353CC}">
              <c16:uniqueId val="{00000000-F3AA-453F-96F3-86D76ECDBB47}"/>
            </c:ext>
          </c:extLst>
        </c:ser>
        <c:dLbls>
          <c:showLegendKey val="0"/>
          <c:showVal val="0"/>
          <c:showCatName val="0"/>
          <c:showSerName val="0"/>
          <c:showPercent val="0"/>
          <c:showBubbleSize val="0"/>
        </c:dLbls>
        <c:gapWidth val="150"/>
        <c:axId val="368251080"/>
        <c:axId val="36825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106.92</c:v>
                </c:pt>
                <c:pt idx="3">
                  <c:v>105.14</c:v>
                </c:pt>
                <c:pt idx="4">
                  <c:v>106.75</c:v>
                </c:pt>
              </c:numCache>
            </c:numRef>
          </c:val>
          <c:smooth val="0"/>
          <c:extLst xmlns:c16r2="http://schemas.microsoft.com/office/drawing/2015/06/chart">
            <c:ext xmlns:c16="http://schemas.microsoft.com/office/drawing/2014/chart" uri="{C3380CC4-5D6E-409C-BE32-E72D297353CC}">
              <c16:uniqueId val="{00000001-F3AA-453F-96F3-86D76ECDBB47}"/>
            </c:ext>
          </c:extLst>
        </c:ser>
        <c:dLbls>
          <c:showLegendKey val="0"/>
          <c:showVal val="0"/>
          <c:showCatName val="0"/>
          <c:showSerName val="0"/>
          <c:showPercent val="0"/>
          <c:showBubbleSize val="0"/>
        </c:dLbls>
        <c:marker val="1"/>
        <c:smooth val="0"/>
        <c:axId val="368251080"/>
        <c:axId val="368256568"/>
      </c:lineChart>
      <c:dateAx>
        <c:axId val="368251080"/>
        <c:scaling>
          <c:orientation val="minMax"/>
        </c:scaling>
        <c:delete val="1"/>
        <c:axPos val="b"/>
        <c:numFmt formatCode="&quot;H&quot;yy" sourceLinked="1"/>
        <c:majorTickMark val="none"/>
        <c:minorTickMark val="none"/>
        <c:tickLblPos val="none"/>
        <c:crossAx val="368256568"/>
        <c:crosses val="autoZero"/>
        <c:auto val="1"/>
        <c:lblOffset val="100"/>
        <c:baseTimeUnit val="years"/>
      </c:dateAx>
      <c:valAx>
        <c:axId val="36825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5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3.78</c:v>
                </c:pt>
                <c:pt idx="3">
                  <c:v>7.39</c:v>
                </c:pt>
                <c:pt idx="4">
                  <c:v>10.06</c:v>
                </c:pt>
              </c:numCache>
            </c:numRef>
          </c:val>
          <c:extLst xmlns:c16r2="http://schemas.microsoft.com/office/drawing/2015/06/chart">
            <c:ext xmlns:c16="http://schemas.microsoft.com/office/drawing/2014/chart" uri="{C3380CC4-5D6E-409C-BE32-E72D297353CC}">
              <c16:uniqueId val="{00000000-C2C9-4E14-A844-70003C645850}"/>
            </c:ext>
          </c:extLst>
        </c:ser>
        <c:dLbls>
          <c:showLegendKey val="0"/>
          <c:showVal val="0"/>
          <c:showCatName val="0"/>
          <c:showSerName val="0"/>
          <c:showPercent val="0"/>
          <c:showBubbleSize val="0"/>
        </c:dLbls>
        <c:gapWidth val="150"/>
        <c:axId val="368251472"/>
        <c:axId val="36825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18.600000000000001</c:v>
                </c:pt>
                <c:pt idx="3">
                  <c:v>18.04</c:v>
                </c:pt>
                <c:pt idx="4">
                  <c:v>9.0399999999999991</c:v>
                </c:pt>
              </c:numCache>
            </c:numRef>
          </c:val>
          <c:smooth val="0"/>
          <c:extLst xmlns:c16r2="http://schemas.microsoft.com/office/drawing/2015/06/chart">
            <c:ext xmlns:c16="http://schemas.microsoft.com/office/drawing/2014/chart" uri="{C3380CC4-5D6E-409C-BE32-E72D297353CC}">
              <c16:uniqueId val="{00000001-C2C9-4E14-A844-70003C645850}"/>
            </c:ext>
          </c:extLst>
        </c:ser>
        <c:dLbls>
          <c:showLegendKey val="0"/>
          <c:showVal val="0"/>
          <c:showCatName val="0"/>
          <c:showSerName val="0"/>
          <c:showPercent val="0"/>
          <c:showBubbleSize val="0"/>
        </c:dLbls>
        <c:marker val="1"/>
        <c:smooth val="0"/>
        <c:axId val="368251472"/>
        <c:axId val="368256960"/>
      </c:lineChart>
      <c:dateAx>
        <c:axId val="368251472"/>
        <c:scaling>
          <c:orientation val="minMax"/>
        </c:scaling>
        <c:delete val="1"/>
        <c:axPos val="b"/>
        <c:numFmt formatCode="&quot;H&quot;yy" sourceLinked="1"/>
        <c:majorTickMark val="none"/>
        <c:minorTickMark val="none"/>
        <c:tickLblPos val="none"/>
        <c:crossAx val="368256960"/>
        <c:crosses val="autoZero"/>
        <c:auto val="1"/>
        <c:lblOffset val="100"/>
        <c:baseTimeUnit val="years"/>
      </c:dateAx>
      <c:valAx>
        <c:axId val="3682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5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D77-4233-982D-AD0017777185}"/>
            </c:ext>
          </c:extLst>
        </c:ser>
        <c:dLbls>
          <c:showLegendKey val="0"/>
          <c:showVal val="0"/>
          <c:showCatName val="0"/>
          <c:showSerName val="0"/>
          <c:showPercent val="0"/>
          <c:showBubbleSize val="0"/>
        </c:dLbls>
        <c:gapWidth val="150"/>
        <c:axId val="367339712"/>
        <c:axId val="36945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D77-4233-982D-AD0017777185}"/>
            </c:ext>
          </c:extLst>
        </c:ser>
        <c:dLbls>
          <c:showLegendKey val="0"/>
          <c:showVal val="0"/>
          <c:showCatName val="0"/>
          <c:showSerName val="0"/>
          <c:showPercent val="0"/>
          <c:showBubbleSize val="0"/>
        </c:dLbls>
        <c:marker val="1"/>
        <c:smooth val="0"/>
        <c:axId val="367339712"/>
        <c:axId val="369455496"/>
      </c:lineChart>
      <c:dateAx>
        <c:axId val="367339712"/>
        <c:scaling>
          <c:orientation val="minMax"/>
        </c:scaling>
        <c:delete val="1"/>
        <c:axPos val="b"/>
        <c:numFmt formatCode="&quot;H&quot;yy" sourceLinked="1"/>
        <c:majorTickMark val="none"/>
        <c:minorTickMark val="none"/>
        <c:tickLblPos val="none"/>
        <c:crossAx val="369455496"/>
        <c:crosses val="autoZero"/>
        <c:auto val="1"/>
        <c:lblOffset val="100"/>
        <c:baseTimeUnit val="years"/>
      </c:dateAx>
      <c:valAx>
        <c:axId val="36945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3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FE0-4050-8ECE-D55BCFAFC652}"/>
            </c:ext>
          </c:extLst>
        </c:ser>
        <c:dLbls>
          <c:showLegendKey val="0"/>
          <c:showVal val="0"/>
          <c:showCatName val="0"/>
          <c:showSerName val="0"/>
          <c:showPercent val="0"/>
          <c:showBubbleSize val="0"/>
        </c:dLbls>
        <c:gapWidth val="150"/>
        <c:axId val="369453536"/>
        <c:axId val="36945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1.03</c:v>
                </c:pt>
                <c:pt idx="3">
                  <c:v>11.56</c:v>
                </c:pt>
                <c:pt idx="4">
                  <c:v>7.23</c:v>
                </c:pt>
              </c:numCache>
            </c:numRef>
          </c:val>
          <c:smooth val="0"/>
          <c:extLst xmlns:c16r2="http://schemas.microsoft.com/office/drawing/2015/06/chart">
            <c:ext xmlns:c16="http://schemas.microsoft.com/office/drawing/2014/chart" uri="{C3380CC4-5D6E-409C-BE32-E72D297353CC}">
              <c16:uniqueId val="{00000001-7FE0-4050-8ECE-D55BCFAFC652}"/>
            </c:ext>
          </c:extLst>
        </c:ser>
        <c:dLbls>
          <c:showLegendKey val="0"/>
          <c:showVal val="0"/>
          <c:showCatName val="0"/>
          <c:showSerName val="0"/>
          <c:showPercent val="0"/>
          <c:showBubbleSize val="0"/>
        </c:dLbls>
        <c:marker val="1"/>
        <c:smooth val="0"/>
        <c:axId val="369453536"/>
        <c:axId val="369455888"/>
      </c:lineChart>
      <c:dateAx>
        <c:axId val="369453536"/>
        <c:scaling>
          <c:orientation val="minMax"/>
        </c:scaling>
        <c:delete val="1"/>
        <c:axPos val="b"/>
        <c:numFmt formatCode="&quot;H&quot;yy" sourceLinked="1"/>
        <c:majorTickMark val="none"/>
        <c:minorTickMark val="none"/>
        <c:tickLblPos val="none"/>
        <c:crossAx val="369455888"/>
        <c:crosses val="autoZero"/>
        <c:auto val="1"/>
        <c:lblOffset val="100"/>
        <c:baseTimeUnit val="years"/>
      </c:dateAx>
      <c:valAx>
        <c:axId val="36945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45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20.57</c:v>
                </c:pt>
                <c:pt idx="3">
                  <c:v>42.94</c:v>
                </c:pt>
                <c:pt idx="4">
                  <c:v>56.98</c:v>
                </c:pt>
              </c:numCache>
            </c:numRef>
          </c:val>
          <c:extLst xmlns:c16r2="http://schemas.microsoft.com/office/drawing/2015/06/chart">
            <c:ext xmlns:c16="http://schemas.microsoft.com/office/drawing/2014/chart" uri="{C3380CC4-5D6E-409C-BE32-E72D297353CC}">
              <c16:uniqueId val="{00000000-A17E-44BB-9827-4343BB932A35}"/>
            </c:ext>
          </c:extLst>
        </c:ser>
        <c:dLbls>
          <c:showLegendKey val="0"/>
          <c:showVal val="0"/>
          <c:showCatName val="0"/>
          <c:showSerName val="0"/>
          <c:showPercent val="0"/>
          <c:showBubbleSize val="0"/>
        </c:dLbls>
        <c:gapWidth val="150"/>
        <c:axId val="369453928"/>
        <c:axId val="36945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49.02</c:v>
                </c:pt>
                <c:pt idx="3">
                  <c:v>54.41</c:v>
                </c:pt>
                <c:pt idx="4">
                  <c:v>38.76</c:v>
                </c:pt>
              </c:numCache>
            </c:numRef>
          </c:val>
          <c:smooth val="0"/>
          <c:extLst xmlns:c16r2="http://schemas.microsoft.com/office/drawing/2015/06/chart">
            <c:ext xmlns:c16="http://schemas.microsoft.com/office/drawing/2014/chart" uri="{C3380CC4-5D6E-409C-BE32-E72D297353CC}">
              <c16:uniqueId val="{00000001-A17E-44BB-9827-4343BB932A35}"/>
            </c:ext>
          </c:extLst>
        </c:ser>
        <c:dLbls>
          <c:showLegendKey val="0"/>
          <c:showVal val="0"/>
          <c:showCatName val="0"/>
          <c:showSerName val="0"/>
          <c:showPercent val="0"/>
          <c:showBubbleSize val="0"/>
        </c:dLbls>
        <c:marker val="1"/>
        <c:smooth val="0"/>
        <c:axId val="369453928"/>
        <c:axId val="369456280"/>
      </c:lineChart>
      <c:dateAx>
        <c:axId val="369453928"/>
        <c:scaling>
          <c:orientation val="minMax"/>
        </c:scaling>
        <c:delete val="1"/>
        <c:axPos val="b"/>
        <c:numFmt formatCode="&quot;H&quot;yy" sourceLinked="1"/>
        <c:majorTickMark val="none"/>
        <c:minorTickMark val="none"/>
        <c:tickLblPos val="none"/>
        <c:crossAx val="369456280"/>
        <c:crosses val="autoZero"/>
        <c:auto val="1"/>
        <c:lblOffset val="100"/>
        <c:baseTimeUnit val="years"/>
      </c:dateAx>
      <c:valAx>
        <c:axId val="36945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45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2499.31</c:v>
                </c:pt>
                <c:pt idx="3">
                  <c:v>2486.2800000000002</c:v>
                </c:pt>
                <c:pt idx="4">
                  <c:v>2194.52</c:v>
                </c:pt>
              </c:numCache>
            </c:numRef>
          </c:val>
          <c:extLst xmlns:c16r2="http://schemas.microsoft.com/office/drawing/2015/06/chart">
            <c:ext xmlns:c16="http://schemas.microsoft.com/office/drawing/2014/chart" uri="{C3380CC4-5D6E-409C-BE32-E72D297353CC}">
              <c16:uniqueId val="{00000000-5F92-4321-A030-4ED179A9DD14}"/>
            </c:ext>
          </c:extLst>
        </c:ser>
        <c:dLbls>
          <c:showLegendKey val="0"/>
          <c:showVal val="0"/>
          <c:showCatName val="0"/>
          <c:showSerName val="0"/>
          <c:showPercent val="0"/>
          <c:showBubbleSize val="0"/>
        </c:dLbls>
        <c:gapWidth val="150"/>
        <c:axId val="369454320"/>
        <c:axId val="36945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948.07</c:v>
                </c:pt>
                <c:pt idx="3">
                  <c:v>1105.9100000000001</c:v>
                </c:pt>
                <c:pt idx="4">
                  <c:v>1303.55</c:v>
                </c:pt>
              </c:numCache>
            </c:numRef>
          </c:val>
          <c:smooth val="0"/>
          <c:extLst xmlns:c16r2="http://schemas.microsoft.com/office/drawing/2015/06/chart">
            <c:ext xmlns:c16="http://schemas.microsoft.com/office/drawing/2014/chart" uri="{C3380CC4-5D6E-409C-BE32-E72D297353CC}">
              <c16:uniqueId val="{00000001-5F92-4321-A030-4ED179A9DD14}"/>
            </c:ext>
          </c:extLst>
        </c:ser>
        <c:dLbls>
          <c:showLegendKey val="0"/>
          <c:showVal val="0"/>
          <c:showCatName val="0"/>
          <c:showSerName val="0"/>
          <c:showPercent val="0"/>
          <c:showBubbleSize val="0"/>
        </c:dLbls>
        <c:marker val="1"/>
        <c:smooth val="0"/>
        <c:axId val="369454320"/>
        <c:axId val="369451184"/>
      </c:lineChart>
      <c:dateAx>
        <c:axId val="369454320"/>
        <c:scaling>
          <c:orientation val="minMax"/>
        </c:scaling>
        <c:delete val="1"/>
        <c:axPos val="b"/>
        <c:numFmt formatCode="&quot;H&quot;yy" sourceLinked="1"/>
        <c:majorTickMark val="none"/>
        <c:minorTickMark val="none"/>
        <c:tickLblPos val="none"/>
        <c:crossAx val="369451184"/>
        <c:crosses val="autoZero"/>
        <c:auto val="1"/>
        <c:lblOffset val="100"/>
        <c:baseTimeUnit val="years"/>
      </c:dateAx>
      <c:valAx>
        <c:axId val="36945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45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101.74</c:v>
                </c:pt>
                <c:pt idx="3">
                  <c:v>105.49</c:v>
                </c:pt>
                <c:pt idx="4">
                  <c:v>109.63</c:v>
                </c:pt>
              </c:numCache>
            </c:numRef>
          </c:val>
          <c:extLst xmlns:c16r2="http://schemas.microsoft.com/office/drawing/2015/06/chart">
            <c:ext xmlns:c16="http://schemas.microsoft.com/office/drawing/2014/chart" uri="{C3380CC4-5D6E-409C-BE32-E72D297353CC}">
              <c16:uniqueId val="{00000000-E5A2-472C-8907-D278716DBD96}"/>
            </c:ext>
          </c:extLst>
        </c:ser>
        <c:dLbls>
          <c:showLegendKey val="0"/>
          <c:showVal val="0"/>
          <c:showCatName val="0"/>
          <c:showSerName val="0"/>
          <c:showPercent val="0"/>
          <c:showBubbleSize val="0"/>
        </c:dLbls>
        <c:gapWidth val="150"/>
        <c:axId val="369455104"/>
        <c:axId val="36945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83.31</c:v>
                </c:pt>
                <c:pt idx="3">
                  <c:v>76.319999999999993</c:v>
                </c:pt>
                <c:pt idx="4">
                  <c:v>78.510000000000005</c:v>
                </c:pt>
              </c:numCache>
            </c:numRef>
          </c:val>
          <c:smooth val="0"/>
          <c:extLst xmlns:c16r2="http://schemas.microsoft.com/office/drawing/2015/06/chart">
            <c:ext xmlns:c16="http://schemas.microsoft.com/office/drawing/2014/chart" uri="{C3380CC4-5D6E-409C-BE32-E72D297353CC}">
              <c16:uniqueId val="{00000001-E5A2-472C-8907-D278716DBD96}"/>
            </c:ext>
          </c:extLst>
        </c:ser>
        <c:dLbls>
          <c:showLegendKey val="0"/>
          <c:showVal val="0"/>
          <c:showCatName val="0"/>
          <c:showSerName val="0"/>
          <c:showPercent val="0"/>
          <c:showBubbleSize val="0"/>
        </c:dLbls>
        <c:marker val="1"/>
        <c:smooth val="0"/>
        <c:axId val="369455104"/>
        <c:axId val="369451576"/>
      </c:lineChart>
      <c:dateAx>
        <c:axId val="369455104"/>
        <c:scaling>
          <c:orientation val="minMax"/>
        </c:scaling>
        <c:delete val="1"/>
        <c:axPos val="b"/>
        <c:numFmt formatCode="&quot;H&quot;yy" sourceLinked="1"/>
        <c:majorTickMark val="none"/>
        <c:minorTickMark val="none"/>
        <c:tickLblPos val="none"/>
        <c:crossAx val="369451576"/>
        <c:crosses val="autoZero"/>
        <c:auto val="1"/>
        <c:lblOffset val="100"/>
        <c:baseTimeUnit val="years"/>
      </c:dateAx>
      <c:valAx>
        <c:axId val="36945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45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132.56</c:v>
                </c:pt>
                <c:pt idx="3">
                  <c:v>126.42</c:v>
                </c:pt>
                <c:pt idx="4">
                  <c:v>122.31</c:v>
                </c:pt>
              </c:numCache>
            </c:numRef>
          </c:val>
          <c:extLst xmlns:c16r2="http://schemas.microsoft.com/office/drawing/2015/06/chart">
            <c:ext xmlns:c16="http://schemas.microsoft.com/office/drawing/2014/chart" uri="{C3380CC4-5D6E-409C-BE32-E72D297353CC}">
              <c16:uniqueId val="{00000000-DCBC-405A-87FD-EF89CF24E91A}"/>
            </c:ext>
          </c:extLst>
        </c:ser>
        <c:dLbls>
          <c:showLegendKey val="0"/>
          <c:showVal val="0"/>
          <c:showCatName val="0"/>
          <c:showSerName val="0"/>
          <c:showPercent val="0"/>
          <c:showBubbleSize val="0"/>
        </c:dLbls>
        <c:gapWidth val="150"/>
        <c:axId val="369450400"/>
        <c:axId val="36825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160.62</c:v>
                </c:pt>
                <c:pt idx="3">
                  <c:v>171.08</c:v>
                </c:pt>
                <c:pt idx="4">
                  <c:v>160.44999999999999</c:v>
                </c:pt>
              </c:numCache>
            </c:numRef>
          </c:val>
          <c:smooth val="0"/>
          <c:extLst xmlns:c16r2="http://schemas.microsoft.com/office/drawing/2015/06/chart">
            <c:ext xmlns:c16="http://schemas.microsoft.com/office/drawing/2014/chart" uri="{C3380CC4-5D6E-409C-BE32-E72D297353CC}">
              <c16:uniqueId val="{00000001-DCBC-405A-87FD-EF89CF24E91A}"/>
            </c:ext>
          </c:extLst>
        </c:ser>
        <c:dLbls>
          <c:showLegendKey val="0"/>
          <c:showVal val="0"/>
          <c:showCatName val="0"/>
          <c:showSerName val="0"/>
          <c:showPercent val="0"/>
          <c:showBubbleSize val="0"/>
        </c:dLbls>
        <c:marker val="1"/>
        <c:smooth val="0"/>
        <c:axId val="369450400"/>
        <c:axId val="368251864"/>
      </c:lineChart>
      <c:dateAx>
        <c:axId val="369450400"/>
        <c:scaling>
          <c:orientation val="minMax"/>
        </c:scaling>
        <c:delete val="1"/>
        <c:axPos val="b"/>
        <c:numFmt formatCode="&quot;H&quot;yy" sourceLinked="1"/>
        <c:majorTickMark val="none"/>
        <c:minorTickMark val="none"/>
        <c:tickLblPos val="none"/>
        <c:crossAx val="368251864"/>
        <c:crosses val="autoZero"/>
        <c:auto val="1"/>
        <c:lblOffset val="100"/>
        <c:baseTimeUnit val="years"/>
      </c:dateAx>
      <c:valAx>
        <c:axId val="36825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4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葉山町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非設置</v>
      </c>
      <c r="AE8" s="50"/>
      <c r="AF8" s="50"/>
      <c r="AG8" s="50"/>
      <c r="AH8" s="50"/>
      <c r="AI8" s="50"/>
      <c r="AJ8" s="50"/>
      <c r="AK8" s="3"/>
      <c r="AL8" s="51">
        <f>データ!S6</f>
        <v>32916</v>
      </c>
      <c r="AM8" s="51"/>
      <c r="AN8" s="51"/>
      <c r="AO8" s="51"/>
      <c r="AP8" s="51"/>
      <c r="AQ8" s="51"/>
      <c r="AR8" s="51"/>
      <c r="AS8" s="51"/>
      <c r="AT8" s="46">
        <f>データ!T6</f>
        <v>17.04</v>
      </c>
      <c r="AU8" s="46"/>
      <c r="AV8" s="46"/>
      <c r="AW8" s="46"/>
      <c r="AX8" s="46"/>
      <c r="AY8" s="46"/>
      <c r="AZ8" s="46"/>
      <c r="BA8" s="46"/>
      <c r="BB8" s="46">
        <f>データ!U6</f>
        <v>1931.69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68.53</v>
      </c>
      <c r="J10" s="46"/>
      <c r="K10" s="46"/>
      <c r="L10" s="46"/>
      <c r="M10" s="46"/>
      <c r="N10" s="46"/>
      <c r="O10" s="46"/>
      <c r="P10" s="46">
        <f>データ!P6</f>
        <v>70.56</v>
      </c>
      <c r="Q10" s="46"/>
      <c r="R10" s="46"/>
      <c r="S10" s="46"/>
      <c r="T10" s="46"/>
      <c r="U10" s="46"/>
      <c r="V10" s="46"/>
      <c r="W10" s="46">
        <f>データ!Q6</f>
        <v>88.77</v>
      </c>
      <c r="X10" s="46"/>
      <c r="Y10" s="46"/>
      <c r="Z10" s="46"/>
      <c r="AA10" s="46"/>
      <c r="AB10" s="46"/>
      <c r="AC10" s="46"/>
      <c r="AD10" s="51">
        <f>データ!R6</f>
        <v>2244</v>
      </c>
      <c r="AE10" s="51"/>
      <c r="AF10" s="51"/>
      <c r="AG10" s="51"/>
      <c r="AH10" s="51"/>
      <c r="AI10" s="51"/>
      <c r="AJ10" s="51"/>
      <c r="AK10" s="2"/>
      <c r="AL10" s="51">
        <f>データ!V6</f>
        <v>23256</v>
      </c>
      <c r="AM10" s="51"/>
      <c r="AN10" s="51"/>
      <c r="AO10" s="51"/>
      <c r="AP10" s="51"/>
      <c r="AQ10" s="51"/>
      <c r="AR10" s="51"/>
      <c r="AS10" s="51"/>
      <c r="AT10" s="46">
        <f>データ!W6</f>
        <v>3.8</v>
      </c>
      <c r="AU10" s="46"/>
      <c r="AV10" s="46"/>
      <c r="AW10" s="46"/>
      <c r="AX10" s="46"/>
      <c r="AY10" s="46"/>
      <c r="AZ10" s="46"/>
      <c r="BA10" s="46"/>
      <c r="BB10" s="46">
        <f>データ!X6</f>
        <v>6120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6j1/dd8mKbB5fL34+p4lQMuXo/nhv0NdK5uM5XxSpirFiL4+Yto1yvAPM8BjQzJYKyMey1IMpf9vPevforN3YQ==" saltValue="ZvSiTPRGWw39wmaCxsRXw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143014</v>
      </c>
      <c r="D6" s="33">
        <f t="shared" si="3"/>
        <v>46</v>
      </c>
      <c r="E6" s="33">
        <f t="shared" si="3"/>
        <v>17</v>
      </c>
      <c r="F6" s="33">
        <f t="shared" si="3"/>
        <v>1</v>
      </c>
      <c r="G6" s="33">
        <f t="shared" si="3"/>
        <v>0</v>
      </c>
      <c r="H6" s="33" t="str">
        <f t="shared" si="3"/>
        <v>神奈川県　葉山町</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68.53</v>
      </c>
      <c r="P6" s="34">
        <f t="shared" si="3"/>
        <v>70.56</v>
      </c>
      <c r="Q6" s="34">
        <f t="shared" si="3"/>
        <v>88.77</v>
      </c>
      <c r="R6" s="34">
        <f t="shared" si="3"/>
        <v>2244</v>
      </c>
      <c r="S6" s="34">
        <f t="shared" si="3"/>
        <v>32916</v>
      </c>
      <c r="T6" s="34">
        <f t="shared" si="3"/>
        <v>17.04</v>
      </c>
      <c r="U6" s="34">
        <f t="shared" si="3"/>
        <v>1931.69</v>
      </c>
      <c r="V6" s="34">
        <f t="shared" si="3"/>
        <v>23256</v>
      </c>
      <c r="W6" s="34">
        <f t="shared" si="3"/>
        <v>3.8</v>
      </c>
      <c r="X6" s="34">
        <f t="shared" si="3"/>
        <v>6120</v>
      </c>
      <c r="Y6" s="35" t="str">
        <f>IF(Y7="",NA(),Y7)</f>
        <v>-</v>
      </c>
      <c r="Z6" s="35" t="str">
        <f t="shared" ref="Z6:AH6" si="4">IF(Z7="",NA(),Z7)</f>
        <v>-</v>
      </c>
      <c r="AA6" s="35">
        <f t="shared" si="4"/>
        <v>101.46</v>
      </c>
      <c r="AB6" s="35">
        <f t="shared" si="4"/>
        <v>105.47</v>
      </c>
      <c r="AC6" s="35">
        <f t="shared" si="4"/>
        <v>116.39</v>
      </c>
      <c r="AD6" s="35" t="str">
        <f t="shared" si="4"/>
        <v>-</v>
      </c>
      <c r="AE6" s="35" t="str">
        <f t="shared" si="4"/>
        <v>-</v>
      </c>
      <c r="AF6" s="35">
        <f t="shared" si="4"/>
        <v>106.92</v>
      </c>
      <c r="AG6" s="35">
        <f t="shared" si="4"/>
        <v>105.14</v>
      </c>
      <c r="AH6" s="35">
        <f t="shared" si="4"/>
        <v>106.75</v>
      </c>
      <c r="AI6" s="34" t="str">
        <f>IF(AI7="","",IF(AI7="-","【-】","【"&amp;SUBSTITUTE(TEXT(AI7,"#,##0.00"),"-","△")&amp;"】"))</f>
        <v>【106.67】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1.03</v>
      </c>
      <c r="AR6" s="35">
        <f t="shared" si="5"/>
        <v>11.56</v>
      </c>
      <c r="AS6" s="35">
        <f t="shared" si="5"/>
        <v>7.23</v>
      </c>
      <c r="AT6" s="34" t="str">
        <f>IF(AT7="","",IF(AT7="-","【-】","【"&amp;SUBSTITUTE(TEXT(AT7,"#,##0.00"),"-","△")&amp;"】"))</f>
        <v>【3.64】</v>
      </c>
      <c r="AU6" s="35" t="str">
        <f>IF(AU7="",NA(),AU7)</f>
        <v>-</v>
      </c>
      <c r="AV6" s="35" t="str">
        <f t="shared" ref="AV6:BD6" si="6">IF(AV7="",NA(),AV7)</f>
        <v>-</v>
      </c>
      <c r="AW6" s="35">
        <f t="shared" si="6"/>
        <v>20.57</v>
      </c>
      <c r="AX6" s="35">
        <f t="shared" si="6"/>
        <v>42.94</v>
      </c>
      <c r="AY6" s="35">
        <f t="shared" si="6"/>
        <v>56.98</v>
      </c>
      <c r="AZ6" s="35" t="str">
        <f t="shared" si="6"/>
        <v>-</v>
      </c>
      <c r="BA6" s="35" t="str">
        <f t="shared" si="6"/>
        <v>-</v>
      </c>
      <c r="BB6" s="35">
        <f t="shared" si="6"/>
        <v>49.02</v>
      </c>
      <c r="BC6" s="35">
        <f t="shared" si="6"/>
        <v>54.41</v>
      </c>
      <c r="BD6" s="35">
        <f t="shared" si="6"/>
        <v>38.76</v>
      </c>
      <c r="BE6" s="34" t="str">
        <f>IF(BE7="","",IF(BE7="-","【-】","【"&amp;SUBSTITUTE(TEXT(BE7,"#,##0.00"),"-","△")&amp;"】"))</f>
        <v>【67.52】</v>
      </c>
      <c r="BF6" s="35" t="str">
        <f>IF(BF7="",NA(),BF7)</f>
        <v>-</v>
      </c>
      <c r="BG6" s="35" t="str">
        <f t="shared" ref="BG6:BO6" si="7">IF(BG7="",NA(),BG7)</f>
        <v>-</v>
      </c>
      <c r="BH6" s="35">
        <f t="shared" si="7"/>
        <v>2499.31</v>
      </c>
      <c r="BI6" s="35">
        <f t="shared" si="7"/>
        <v>2486.2800000000002</v>
      </c>
      <c r="BJ6" s="35">
        <f t="shared" si="7"/>
        <v>2194.52</v>
      </c>
      <c r="BK6" s="35" t="str">
        <f t="shared" si="7"/>
        <v>-</v>
      </c>
      <c r="BL6" s="35" t="str">
        <f t="shared" si="7"/>
        <v>-</v>
      </c>
      <c r="BM6" s="35">
        <f t="shared" si="7"/>
        <v>948.07</v>
      </c>
      <c r="BN6" s="35">
        <f t="shared" si="7"/>
        <v>1105.9100000000001</v>
      </c>
      <c r="BO6" s="35">
        <f t="shared" si="7"/>
        <v>1303.55</v>
      </c>
      <c r="BP6" s="34" t="str">
        <f>IF(BP7="","",IF(BP7="-","【-】","【"&amp;SUBSTITUTE(TEXT(BP7,"#,##0.00"),"-","△")&amp;"】"))</f>
        <v>【705.21】</v>
      </c>
      <c r="BQ6" s="35" t="str">
        <f>IF(BQ7="",NA(),BQ7)</f>
        <v>-</v>
      </c>
      <c r="BR6" s="35" t="str">
        <f t="shared" ref="BR6:BZ6" si="8">IF(BR7="",NA(),BR7)</f>
        <v>-</v>
      </c>
      <c r="BS6" s="35">
        <f t="shared" si="8"/>
        <v>101.74</v>
      </c>
      <c r="BT6" s="35">
        <f t="shared" si="8"/>
        <v>105.49</v>
      </c>
      <c r="BU6" s="35">
        <f t="shared" si="8"/>
        <v>109.63</v>
      </c>
      <c r="BV6" s="35" t="str">
        <f t="shared" si="8"/>
        <v>-</v>
      </c>
      <c r="BW6" s="35" t="str">
        <f t="shared" si="8"/>
        <v>-</v>
      </c>
      <c r="BX6" s="35">
        <f t="shared" si="8"/>
        <v>83.31</v>
      </c>
      <c r="BY6" s="35">
        <f t="shared" si="8"/>
        <v>76.319999999999993</v>
      </c>
      <c r="BZ6" s="35">
        <f t="shared" si="8"/>
        <v>78.510000000000005</v>
      </c>
      <c r="CA6" s="34" t="str">
        <f>IF(CA7="","",IF(CA7="-","【-】","【"&amp;SUBSTITUTE(TEXT(CA7,"#,##0.00"),"-","△")&amp;"】"))</f>
        <v>【98.96】</v>
      </c>
      <c r="CB6" s="35" t="str">
        <f>IF(CB7="",NA(),CB7)</f>
        <v>-</v>
      </c>
      <c r="CC6" s="35" t="str">
        <f t="shared" ref="CC6:CK6" si="9">IF(CC7="",NA(),CC7)</f>
        <v>-</v>
      </c>
      <c r="CD6" s="35">
        <f t="shared" si="9"/>
        <v>132.56</v>
      </c>
      <c r="CE6" s="35">
        <f t="shared" si="9"/>
        <v>126.42</v>
      </c>
      <c r="CF6" s="35">
        <f t="shared" si="9"/>
        <v>122.31</v>
      </c>
      <c r="CG6" s="35" t="str">
        <f t="shared" si="9"/>
        <v>-</v>
      </c>
      <c r="CH6" s="35" t="str">
        <f t="shared" si="9"/>
        <v>-</v>
      </c>
      <c r="CI6" s="35">
        <f t="shared" si="9"/>
        <v>160.62</v>
      </c>
      <c r="CJ6" s="35">
        <f t="shared" si="9"/>
        <v>171.08</v>
      </c>
      <c r="CK6" s="35">
        <f t="shared" si="9"/>
        <v>160.44999999999999</v>
      </c>
      <c r="CL6" s="34" t="str">
        <f>IF(CL7="","",IF(CL7="-","【-】","【"&amp;SUBSTITUTE(TEXT(CL7,"#,##0.00"),"-","△")&amp;"】"))</f>
        <v>【134.52】</v>
      </c>
      <c r="CM6" s="35" t="str">
        <f>IF(CM7="",NA(),CM7)</f>
        <v>-</v>
      </c>
      <c r="CN6" s="35" t="str">
        <f t="shared" ref="CN6:CV6" si="10">IF(CN7="",NA(),CN7)</f>
        <v>-</v>
      </c>
      <c r="CO6" s="35">
        <f t="shared" si="10"/>
        <v>49</v>
      </c>
      <c r="CP6" s="35">
        <f t="shared" si="10"/>
        <v>51.31</v>
      </c>
      <c r="CQ6" s="35">
        <f t="shared" si="10"/>
        <v>57.17</v>
      </c>
      <c r="CR6" s="35" t="str">
        <f t="shared" si="10"/>
        <v>-</v>
      </c>
      <c r="CS6" s="35" t="str">
        <f t="shared" si="10"/>
        <v>-</v>
      </c>
      <c r="CT6" s="35">
        <f t="shared" si="10"/>
        <v>49.98</v>
      </c>
      <c r="CU6" s="35">
        <f t="shared" si="10"/>
        <v>50.06</v>
      </c>
      <c r="CV6" s="35">
        <f t="shared" si="10"/>
        <v>46.3</v>
      </c>
      <c r="CW6" s="34" t="str">
        <f>IF(CW7="","",IF(CW7="-","【-】","【"&amp;SUBSTITUTE(TEXT(CW7,"#,##0.00"),"-","△")&amp;"】"))</f>
        <v>【59.57】</v>
      </c>
      <c r="CX6" s="35" t="str">
        <f>IF(CX7="",NA(),CX7)</f>
        <v>-</v>
      </c>
      <c r="CY6" s="35" t="str">
        <f t="shared" ref="CY6:DG6" si="11">IF(CY7="",NA(),CY7)</f>
        <v>-</v>
      </c>
      <c r="CZ6" s="35">
        <f t="shared" si="11"/>
        <v>89.03</v>
      </c>
      <c r="DA6" s="35">
        <f t="shared" si="11"/>
        <v>91.11</v>
      </c>
      <c r="DB6" s="35">
        <f t="shared" si="11"/>
        <v>90.86</v>
      </c>
      <c r="DC6" s="35" t="str">
        <f t="shared" si="11"/>
        <v>-</v>
      </c>
      <c r="DD6" s="35" t="str">
        <f t="shared" si="11"/>
        <v>-</v>
      </c>
      <c r="DE6" s="35">
        <f t="shared" si="11"/>
        <v>87.09</v>
      </c>
      <c r="DF6" s="35">
        <f t="shared" si="11"/>
        <v>85.79</v>
      </c>
      <c r="DG6" s="35">
        <f t="shared" si="11"/>
        <v>85.01</v>
      </c>
      <c r="DH6" s="34" t="str">
        <f>IF(DH7="","",IF(DH7="-","【-】","【"&amp;SUBSTITUTE(TEXT(DH7,"#,##0.00"),"-","△")&amp;"】"))</f>
        <v>【95.57】</v>
      </c>
      <c r="DI6" s="35" t="str">
        <f>IF(DI7="",NA(),DI7)</f>
        <v>-</v>
      </c>
      <c r="DJ6" s="35" t="str">
        <f t="shared" ref="DJ6:DR6" si="12">IF(DJ7="",NA(),DJ7)</f>
        <v>-</v>
      </c>
      <c r="DK6" s="35">
        <f t="shared" si="12"/>
        <v>3.78</v>
      </c>
      <c r="DL6" s="35">
        <f t="shared" si="12"/>
        <v>7.39</v>
      </c>
      <c r="DM6" s="35">
        <f t="shared" si="12"/>
        <v>10.06</v>
      </c>
      <c r="DN6" s="35" t="str">
        <f t="shared" si="12"/>
        <v>-</v>
      </c>
      <c r="DO6" s="35" t="str">
        <f t="shared" si="12"/>
        <v>-</v>
      </c>
      <c r="DP6" s="35">
        <f t="shared" si="12"/>
        <v>18.600000000000001</v>
      </c>
      <c r="DQ6" s="35">
        <f t="shared" si="12"/>
        <v>18.04</v>
      </c>
      <c r="DR6" s="35">
        <f t="shared" si="12"/>
        <v>9.0399999999999991</v>
      </c>
      <c r="DS6" s="34" t="str">
        <f>IF(DS7="","",IF(DS7="-","【-】","【"&amp;SUBSTITUTE(TEXT(DS7,"#,##0.00"),"-","△")&amp;"】"))</f>
        <v>【36.52】</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【5.72】</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0.2</v>
      </c>
      <c r="EM6" s="35">
        <f t="shared" si="14"/>
        <v>0.34</v>
      </c>
      <c r="EN6" s="35">
        <f t="shared" si="14"/>
        <v>0.04</v>
      </c>
      <c r="EO6" s="34" t="str">
        <f>IF(EO7="","",IF(EO7="-","【-】","【"&amp;SUBSTITUTE(TEXT(EO7,"#,##0.00"),"-","△")&amp;"】"))</f>
        <v>【0.30】</v>
      </c>
    </row>
    <row r="7" spans="1:148" s="36" customFormat="1" x14ac:dyDescent="0.15">
      <c r="A7" s="28"/>
      <c r="B7" s="37">
        <v>2020</v>
      </c>
      <c r="C7" s="37">
        <v>143014</v>
      </c>
      <c r="D7" s="37">
        <v>46</v>
      </c>
      <c r="E7" s="37">
        <v>17</v>
      </c>
      <c r="F7" s="37">
        <v>1</v>
      </c>
      <c r="G7" s="37">
        <v>0</v>
      </c>
      <c r="H7" s="37" t="s">
        <v>96</v>
      </c>
      <c r="I7" s="37" t="s">
        <v>97</v>
      </c>
      <c r="J7" s="37" t="s">
        <v>98</v>
      </c>
      <c r="K7" s="37" t="s">
        <v>99</v>
      </c>
      <c r="L7" s="37" t="s">
        <v>100</v>
      </c>
      <c r="M7" s="37" t="s">
        <v>101</v>
      </c>
      <c r="N7" s="38" t="s">
        <v>102</v>
      </c>
      <c r="O7" s="38">
        <v>68.53</v>
      </c>
      <c r="P7" s="38">
        <v>70.56</v>
      </c>
      <c r="Q7" s="38">
        <v>88.77</v>
      </c>
      <c r="R7" s="38">
        <v>2244</v>
      </c>
      <c r="S7" s="38">
        <v>32916</v>
      </c>
      <c r="T7" s="38">
        <v>17.04</v>
      </c>
      <c r="U7" s="38">
        <v>1931.69</v>
      </c>
      <c r="V7" s="38">
        <v>23256</v>
      </c>
      <c r="W7" s="38">
        <v>3.8</v>
      </c>
      <c r="X7" s="38">
        <v>6120</v>
      </c>
      <c r="Y7" s="38" t="s">
        <v>102</v>
      </c>
      <c r="Z7" s="38" t="s">
        <v>102</v>
      </c>
      <c r="AA7" s="38">
        <v>101.46</v>
      </c>
      <c r="AB7" s="38">
        <v>105.47</v>
      </c>
      <c r="AC7" s="38">
        <v>116.39</v>
      </c>
      <c r="AD7" s="38" t="s">
        <v>102</v>
      </c>
      <c r="AE7" s="38" t="s">
        <v>102</v>
      </c>
      <c r="AF7" s="38">
        <v>106.92</v>
      </c>
      <c r="AG7" s="38">
        <v>105.14</v>
      </c>
      <c r="AH7" s="38">
        <v>106.75</v>
      </c>
      <c r="AI7" s="38">
        <v>106.67</v>
      </c>
      <c r="AJ7" s="38" t="s">
        <v>102</v>
      </c>
      <c r="AK7" s="38" t="s">
        <v>102</v>
      </c>
      <c r="AL7" s="38">
        <v>0</v>
      </c>
      <c r="AM7" s="38">
        <v>0</v>
      </c>
      <c r="AN7" s="38">
        <v>0</v>
      </c>
      <c r="AO7" s="38" t="s">
        <v>102</v>
      </c>
      <c r="AP7" s="38" t="s">
        <v>102</v>
      </c>
      <c r="AQ7" s="38">
        <v>1.03</v>
      </c>
      <c r="AR7" s="38">
        <v>11.56</v>
      </c>
      <c r="AS7" s="38">
        <v>7.23</v>
      </c>
      <c r="AT7" s="38">
        <v>3.64</v>
      </c>
      <c r="AU7" s="38" t="s">
        <v>102</v>
      </c>
      <c r="AV7" s="38" t="s">
        <v>102</v>
      </c>
      <c r="AW7" s="38">
        <v>20.57</v>
      </c>
      <c r="AX7" s="38">
        <v>42.94</v>
      </c>
      <c r="AY7" s="38">
        <v>56.98</v>
      </c>
      <c r="AZ7" s="38" t="s">
        <v>102</v>
      </c>
      <c r="BA7" s="38" t="s">
        <v>102</v>
      </c>
      <c r="BB7" s="38">
        <v>49.02</v>
      </c>
      <c r="BC7" s="38">
        <v>54.41</v>
      </c>
      <c r="BD7" s="38">
        <v>38.76</v>
      </c>
      <c r="BE7" s="38">
        <v>67.52</v>
      </c>
      <c r="BF7" s="38" t="s">
        <v>102</v>
      </c>
      <c r="BG7" s="38" t="s">
        <v>102</v>
      </c>
      <c r="BH7" s="38">
        <v>2499.31</v>
      </c>
      <c r="BI7" s="38">
        <v>2486.2800000000002</v>
      </c>
      <c r="BJ7" s="38">
        <v>2194.52</v>
      </c>
      <c r="BK7" s="38" t="s">
        <v>102</v>
      </c>
      <c r="BL7" s="38" t="s">
        <v>102</v>
      </c>
      <c r="BM7" s="38">
        <v>948.07</v>
      </c>
      <c r="BN7" s="38">
        <v>1105.9100000000001</v>
      </c>
      <c r="BO7" s="38">
        <v>1303.55</v>
      </c>
      <c r="BP7" s="38">
        <v>705.21</v>
      </c>
      <c r="BQ7" s="38" t="s">
        <v>102</v>
      </c>
      <c r="BR7" s="38" t="s">
        <v>102</v>
      </c>
      <c r="BS7" s="38">
        <v>101.74</v>
      </c>
      <c r="BT7" s="38">
        <v>105.49</v>
      </c>
      <c r="BU7" s="38">
        <v>109.63</v>
      </c>
      <c r="BV7" s="38" t="s">
        <v>102</v>
      </c>
      <c r="BW7" s="38" t="s">
        <v>102</v>
      </c>
      <c r="BX7" s="38">
        <v>83.31</v>
      </c>
      <c r="BY7" s="38">
        <v>76.319999999999993</v>
      </c>
      <c r="BZ7" s="38">
        <v>78.510000000000005</v>
      </c>
      <c r="CA7" s="38">
        <v>98.96</v>
      </c>
      <c r="CB7" s="38" t="s">
        <v>102</v>
      </c>
      <c r="CC7" s="38" t="s">
        <v>102</v>
      </c>
      <c r="CD7" s="38">
        <v>132.56</v>
      </c>
      <c r="CE7" s="38">
        <v>126.42</v>
      </c>
      <c r="CF7" s="38">
        <v>122.31</v>
      </c>
      <c r="CG7" s="38" t="s">
        <v>102</v>
      </c>
      <c r="CH7" s="38" t="s">
        <v>102</v>
      </c>
      <c r="CI7" s="38">
        <v>160.62</v>
      </c>
      <c r="CJ7" s="38">
        <v>171.08</v>
      </c>
      <c r="CK7" s="38">
        <v>160.44999999999999</v>
      </c>
      <c r="CL7" s="38">
        <v>134.52000000000001</v>
      </c>
      <c r="CM7" s="38" t="s">
        <v>102</v>
      </c>
      <c r="CN7" s="38" t="s">
        <v>102</v>
      </c>
      <c r="CO7" s="38">
        <v>49</v>
      </c>
      <c r="CP7" s="38">
        <v>51.31</v>
      </c>
      <c r="CQ7" s="38">
        <v>57.17</v>
      </c>
      <c r="CR7" s="38" t="s">
        <v>102</v>
      </c>
      <c r="CS7" s="38" t="s">
        <v>102</v>
      </c>
      <c r="CT7" s="38">
        <v>49.98</v>
      </c>
      <c r="CU7" s="38">
        <v>50.06</v>
      </c>
      <c r="CV7" s="38">
        <v>46.3</v>
      </c>
      <c r="CW7" s="38">
        <v>59.57</v>
      </c>
      <c r="CX7" s="38" t="s">
        <v>102</v>
      </c>
      <c r="CY7" s="38" t="s">
        <v>102</v>
      </c>
      <c r="CZ7" s="38">
        <v>89.03</v>
      </c>
      <c r="DA7" s="38">
        <v>91.11</v>
      </c>
      <c r="DB7" s="38">
        <v>90.86</v>
      </c>
      <c r="DC7" s="38" t="s">
        <v>102</v>
      </c>
      <c r="DD7" s="38" t="s">
        <v>102</v>
      </c>
      <c r="DE7" s="38">
        <v>87.09</v>
      </c>
      <c r="DF7" s="38">
        <v>85.79</v>
      </c>
      <c r="DG7" s="38">
        <v>85.01</v>
      </c>
      <c r="DH7" s="38">
        <v>95.57</v>
      </c>
      <c r="DI7" s="38" t="s">
        <v>102</v>
      </c>
      <c r="DJ7" s="38" t="s">
        <v>102</v>
      </c>
      <c r="DK7" s="38">
        <v>3.78</v>
      </c>
      <c r="DL7" s="38">
        <v>7.39</v>
      </c>
      <c r="DM7" s="38">
        <v>10.06</v>
      </c>
      <c r="DN7" s="38" t="s">
        <v>102</v>
      </c>
      <c r="DO7" s="38" t="s">
        <v>102</v>
      </c>
      <c r="DP7" s="38">
        <v>18.600000000000001</v>
      </c>
      <c r="DQ7" s="38">
        <v>18.04</v>
      </c>
      <c r="DR7" s="38">
        <v>9.0399999999999991</v>
      </c>
      <c r="DS7" s="38">
        <v>36.520000000000003</v>
      </c>
      <c r="DT7" s="38" t="s">
        <v>102</v>
      </c>
      <c r="DU7" s="38" t="s">
        <v>102</v>
      </c>
      <c r="DV7" s="38">
        <v>0</v>
      </c>
      <c r="DW7" s="38">
        <v>0</v>
      </c>
      <c r="DX7" s="38">
        <v>0</v>
      </c>
      <c r="DY7" s="38" t="s">
        <v>102</v>
      </c>
      <c r="DZ7" s="38" t="s">
        <v>102</v>
      </c>
      <c r="EA7" s="38">
        <v>0</v>
      </c>
      <c r="EB7" s="38">
        <v>0</v>
      </c>
      <c r="EC7" s="38">
        <v>0</v>
      </c>
      <c r="ED7" s="38">
        <v>5.72</v>
      </c>
      <c r="EE7" s="38" t="s">
        <v>102</v>
      </c>
      <c r="EF7" s="38" t="s">
        <v>102</v>
      </c>
      <c r="EG7" s="38">
        <v>0</v>
      </c>
      <c r="EH7" s="38">
        <v>0</v>
      </c>
      <c r="EI7" s="38">
        <v>0</v>
      </c>
      <c r="EJ7" s="38" t="s">
        <v>102</v>
      </c>
      <c r="EK7" s="38" t="s">
        <v>102</v>
      </c>
      <c r="EL7" s="38">
        <v>0.2</v>
      </c>
      <c r="EM7" s="38">
        <v>0.34</v>
      </c>
      <c r="EN7" s="38">
        <v>0.04</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2022-01-13T09:46:28Z</cp:lastPrinted>
  <dcterms:created xsi:type="dcterms:W3CDTF">2021-12-03T07:11:15Z</dcterms:created>
  <dcterms:modified xsi:type="dcterms:W3CDTF">2022-02-17T07:00:36Z</dcterms:modified>
  <cp:category/>
</cp:coreProperties>
</file>