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18_南足柄市★\"/>
    </mc:Choice>
  </mc:AlternateContent>
  <workbookProtection workbookAlgorithmName="SHA-512" workbookHashValue="XwxWFyCircQHxquD7Sis8L0jouyJ2HLnOVR/GRQIzhsrFMneBW9Aqd+i8xPXsnUypWeYpmXVH9piSVDkng3PNA==" workbookSaltValue="JS98OVhJ99SaM8Y7EJk3Qg=="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P6" i="5"/>
  <c r="O6" i="5"/>
  <c r="I10" i="4" s="1"/>
  <c r="N6" i="5"/>
  <c r="B10" i="4" s="1"/>
  <c r="M6" i="5"/>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E85" i="4"/>
  <c r="BB10" i="4"/>
  <c r="AL10" i="4"/>
  <c r="W10" i="4"/>
  <c r="P10" i="4"/>
  <c r="BB8" i="4"/>
  <c r="AT8" i="4"/>
  <c r="AL8" i="4"/>
  <c r="AD8" i="4"/>
  <c r="W8" i="4"/>
  <c r="I8" i="4"/>
  <c r="B8"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<sst xmlns="http://schemas.openxmlformats.org/spreadsheetml/2006/main" count="228" uniqueCount="113">
  <si>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</si>
  <si>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</si>
  <si>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</si>
  <si>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</si>
  <si>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</si>
  <si>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</si>
  <si>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</si>
  <si>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</si>
  <si>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</si>
  <si>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</si>
  <si>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</si>
  <si>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</si>
  <si>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</si>
  <si>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</si>
  <si>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</si>
  <si>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</si>
  <si>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</si>
  <si>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</si>
  <si>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</si>
  <si>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</si>
  <si>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</si>
  <si>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</si>
  <si>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</si>
  <si>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</si>
  <si>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</si>
  <si>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</si>
  <si>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</si>
  <si>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</si>
  <si>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</si>
  <si>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</si>
  <si>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</si>
  <si>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</si>
  <si>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</si>
  <si>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</si>
  <si>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</si>
  <si>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</si>
  <si>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</si>
  <si>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</si>
  <si>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</si>
  <si>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</si>
  <si>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</si>
  <si>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</si>
  <si>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</si>
  <si>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</si>
  <si>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</si>
  <si>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</si>
  <si>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</si>
  <si>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</si>
  <si>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</si>
  <si>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</si>
  <si>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</si>
  <si>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</si>
  <si>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</si>
  <si>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</si>
  <si>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</si>
  <si>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</si>
  <si>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</si>
  <si>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</si>
  <si>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</si>
  <si>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</si>
  <si>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</si>
  <si>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</si>
  <si>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</si>
  <si>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</si>
  <si>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</si>
  <si>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</si>
  <si>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</si>
  <si>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</si>
  <si>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</si>
  <si>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</si>
  <si>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</si>
  <si>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</si>
  <si>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</si>
  <si>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</si>
  <si>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</si>
  <si>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</si>
  <si>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</si>
  <si>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</si>
  <si>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</si>
  <si>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</si>
  <si>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</si>
  <si>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</si>
  <si>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</si>
  <si>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</si>
  <si>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</si>
  <si>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</si>
  <si>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</si>
  <si>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</si>
  <si>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</si>
  <si>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</si>
  <si>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</si>
  <si>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</si>
  <si>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</si>
  <si>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南足柄市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</si>
  <si>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</si>
  <si>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</si>
  <si>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</si>
  <si>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</si>
  <si>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</si>
  <si>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</si>
  <si>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</si>
  <si>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</si>
  <si>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</si>
  <si>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</si>
  <si>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</si>
  <si>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</si>
  <si>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</si>
  <si>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</si>
  <si>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</si>
  <si>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</si>
  <si>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人口減少や節水機器の普及により、家庭用の水需要は減少傾向が続いていましたが、令和２年度は巣ごもり需要があったため、増加しています。また、本市の特徴として、工場用の水需要の動向に大きく影響を受けています。
　施設や管路の老朽化対策については、ＤＢ方式の導入等により、今後は投資が増えていきますが、内部留保資金や企業債を活用し、計画的に進めていきます。</t>
    <rPh sb="1" eb="3">
      <t>ジンコウ</t>
    </rPh>
    <rPh sb="3" eb="5">
      <t>ゲンショウ</t>
    </rPh>
    <rPh sb="6" eb="8">
      <t>セッスイ</t>
    </rPh>
    <rPh sb="8" eb="10">
      <t>キキ</t>
    </rPh>
    <rPh sb="11" eb="13">
      <t>フキュウ</t>
    </rPh>
    <rPh sb="17" eb="20">
      <t>カテイヨウ</t>
    </rPh>
    <rPh sb="21" eb="22">
      <t>ミズ</t>
    </rPh>
    <rPh sb="22" eb="24">
      <t>ジュヨウ</t>
    </rPh>
    <rPh sb="25" eb="27">
      <t>ゲンショウ</t>
    </rPh>
    <rPh sb="27" eb="29">
      <t>ケイコウ</t>
    </rPh>
    <rPh sb="30" eb="31">
      <t>ツヅ</t>
    </rPh>
    <rPh sb="39" eb="41">
      <t>レイワ</t>
    </rPh>
    <rPh sb="42" eb="44">
      <t>ネンド</t>
    </rPh>
    <rPh sb="45" eb="46">
      <t>ス</t>
    </rPh>
    <rPh sb="49" eb="51">
      <t>ジュヨウ</t>
    </rPh>
    <rPh sb="58" eb="60">
      <t>ゾウカ</t>
    </rPh>
    <rPh sb="69" eb="70">
      <t>ホン</t>
    </rPh>
    <rPh sb="70" eb="71">
      <t>シ</t>
    </rPh>
    <rPh sb="72" eb="74">
      <t>トクチョウ</t>
    </rPh>
    <rPh sb="78" eb="81">
      <t>コウジョウヨウ</t>
    </rPh>
    <rPh sb="82" eb="83">
      <t>ミズ</t>
    </rPh>
    <rPh sb="83" eb="85">
      <t>ジュヨウ</t>
    </rPh>
    <rPh sb="86" eb="88">
      <t>ドウコウ</t>
    </rPh>
    <rPh sb="89" eb="90">
      <t>オオ</t>
    </rPh>
    <rPh sb="92" eb="94">
      <t>エイキョウ</t>
    </rPh>
    <rPh sb="95" eb="96">
      <t>ウ</t>
    </rPh>
    <rPh sb="104" eb="106">
      <t>シセツ</t>
    </rPh>
    <rPh sb="107" eb="109">
      <t>カンロ</t>
    </rPh>
    <rPh sb="110" eb="113">
      <t>ロウキュウカ</t>
    </rPh>
    <rPh sb="113" eb="115">
      <t>タイサク</t>
    </rPh>
    <rPh sb="123" eb="125">
      <t>ホウシキ</t>
    </rPh>
    <rPh sb="126" eb="128">
      <t>ドウニュウ</t>
    </rPh>
    <rPh sb="128" eb="129">
      <t>トウ</t>
    </rPh>
    <rPh sb="133" eb="135">
      <t>コンゴ</t>
    </rPh>
    <rPh sb="136" eb="138">
      <t>トウシ</t>
    </rPh>
    <rPh sb="139" eb="140">
      <t>フ</t>
    </rPh>
    <rPh sb="148" eb="150">
      <t>ナイブ</t>
    </rPh>
    <rPh sb="150" eb="152">
      <t>リュウホ</t>
    </rPh>
    <rPh sb="152" eb="154">
      <t>シキン</t>
    </rPh>
    <rPh sb="155" eb="157">
      <t>キギョウ</t>
    </rPh>
    <rPh sb="157" eb="158">
      <t>サイ</t>
    </rPh>
    <rPh sb="159" eb="161">
      <t>カツヨウ</t>
    </rPh>
    <rPh sb="163" eb="166">
      <t>ケイカクテキ</t>
    </rPh>
    <rPh sb="167" eb="168">
      <t>スス</t>
    </rPh>
    <phoneticPr fontId="4"/>
  </si>
  <si>
    <t>　①経常収支比率は、100％を超え、類似団体平均値や全国平均よりも高く、②累積欠損金もない状態であるため、かなり安定した経営状態です。
　③流動比率も100％を超え、短期的な債務に対する支払い能力は十分にある状態です。
　④企業債残高対給水収益比率は、資金的に余裕があるため、類似団体平均値や全国平均より低い状態で維持していますが、今後、更新工事等の設備投資が増加することにより高くなることが想定されます。
　⑤料金回収率も新規企業の通年稼働等による給水収益の増加により100％を超えています。前年度と比較して低くなっているのは、新型コロナウイルス感染症対策として国庫補助金による基本料金の減免を行ったためです。
　⑥給水原価が類似団体や全国平均より低い状態は以前から変わりありません。理由は、本市が表流水と地下水の両方を水源としていることや立地条件によるものと考えられます。
　⑦施設利用率は、類似団体平均値や全国平均より比較的高く、有効的に施設を活用していると言えます。
　⑧有収率は、類似団体平均値や全国平均より比較的低いですが、効果的な漏水修繕の実施により前年度よりも上昇しています。</t>
    <rPh sb="2" eb="4">
      <t>ケイジョウ</t>
    </rPh>
    <rPh sb="4" eb="6">
      <t>シュウシ</t>
    </rPh>
    <rPh sb="6" eb="8">
      <t>ヒリツ</t>
    </rPh>
    <rPh sb="15" eb="16">
      <t>コ</t>
    </rPh>
    <rPh sb="18" eb="20">
      <t>ルイジ</t>
    </rPh>
    <rPh sb="20" eb="22">
      <t>ダンタイ</t>
    </rPh>
    <rPh sb="22" eb="25">
      <t>ヘイキンチ</t>
    </rPh>
    <rPh sb="26" eb="28">
      <t>ゼンコク</t>
    </rPh>
    <rPh sb="28" eb="30">
      <t>ヘイキン</t>
    </rPh>
    <rPh sb="33" eb="34">
      <t>タカ</t>
    </rPh>
    <rPh sb="37" eb="39">
      <t>ルイセキ</t>
    </rPh>
    <rPh sb="39" eb="41">
      <t>ケッソン</t>
    </rPh>
    <rPh sb="41" eb="42">
      <t>キン</t>
    </rPh>
    <rPh sb="45" eb="47">
      <t>ジョウタイ</t>
    </rPh>
    <rPh sb="56" eb="58">
      <t>アンテイ</t>
    </rPh>
    <rPh sb="60" eb="62">
      <t>ケイエイ</t>
    </rPh>
    <rPh sb="62" eb="64">
      <t>ジョウタイ</t>
    </rPh>
    <rPh sb="70" eb="72">
      <t>リュウドウ</t>
    </rPh>
    <rPh sb="72" eb="74">
      <t>ヒリツ</t>
    </rPh>
    <rPh sb="80" eb="81">
      <t>コ</t>
    </rPh>
    <rPh sb="83" eb="86">
      <t>タンキテキ</t>
    </rPh>
    <rPh sb="87" eb="89">
      <t>サイム</t>
    </rPh>
    <rPh sb="90" eb="91">
      <t>タイ</t>
    </rPh>
    <rPh sb="93" eb="95">
      <t>シハライ</t>
    </rPh>
    <rPh sb="96" eb="98">
      <t>ノウリョク</t>
    </rPh>
    <rPh sb="99" eb="101">
      <t>ジュウブン</t>
    </rPh>
    <rPh sb="104" eb="106">
      <t>ジョウタイ</t>
    </rPh>
    <rPh sb="112" eb="114">
      <t>キギョウ</t>
    </rPh>
    <rPh sb="114" eb="115">
      <t>サイ</t>
    </rPh>
    <rPh sb="115" eb="117">
      <t>ザンダカ</t>
    </rPh>
    <rPh sb="117" eb="118">
      <t>タイ</t>
    </rPh>
    <rPh sb="118" eb="120">
      <t>キュウスイ</t>
    </rPh>
    <rPh sb="120" eb="122">
      <t>シュウエキ</t>
    </rPh>
    <rPh sb="122" eb="124">
      <t>ヒリツ</t>
    </rPh>
    <rPh sb="126" eb="129">
      <t>シキンテキ</t>
    </rPh>
    <rPh sb="130" eb="132">
      <t>ヨユウ</t>
    </rPh>
    <rPh sb="138" eb="140">
      <t>ルイジ</t>
    </rPh>
    <rPh sb="140" eb="142">
      <t>ダンタイ</t>
    </rPh>
    <rPh sb="142" eb="145">
      <t>ヘイキンチ</t>
    </rPh>
    <rPh sb="146" eb="148">
      <t>ゼンコク</t>
    </rPh>
    <rPh sb="148" eb="150">
      <t>ヘイキン</t>
    </rPh>
    <rPh sb="152" eb="153">
      <t>ヒク</t>
    </rPh>
    <rPh sb="154" eb="156">
      <t>ジョウタイ</t>
    </rPh>
    <rPh sb="157" eb="159">
      <t>イジ</t>
    </rPh>
    <rPh sb="166" eb="168">
      <t>コンゴ</t>
    </rPh>
    <rPh sb="169" eb="171">
      <t>コウシン</t>
    </rPh>
    <rPh sb="171" eb="173">
      <t>コウジ</t>
    </rPh>
    <rPh sb="173" eb="174">
      <t>トウ</t>
    </rPh>
    <rPh sb="175" eb="177">
      <t>セツビ</t>
    </rPh>
    <rPh sb="177" eb="179">
      <t>トウシ</t>
    </rPh>
    <rPh sb="180" eb="182">
      <t>ゾウカ</t>
    </rPh>
    <rPh sb="189" eb="190">
      <t>タカ</t>
    </rPh>
    <rPh sb="196" eb="198">
      <t>ソウテイ</t>
    </rPh>
    <rPh sb="206" eb="208">
      <t>リョウキン</t>
    </rPh>
    <rPh sb="208" eb="210">
      <t>カイシュウ</t>
    </rPh>
    <rPh sb="210" eb="211">
      <t>リツ</t>
    </rPh>
    <rPh sb="212" eb="214">
      <t>シンキ</t>
    </rPh>
    <rPh sb="214" eb="216">
      <t>キギョウ</t>
    </rPh>
    <rPh sb="217" eb="219">
      <t>ツウネン</t>
    </rPh>
    <rPh sb="219" eb="221">
      <t>カドウ</t>
    </rPh>
    <rPh sb="221" eb="222">
      <t>トウ</t>
    </rPh>
    <rPh sb="225" eb="227">
      <t>キュウスイ</t>
    </rPh>
    <rPh sb="227" eb="229">
      <t>シュウエキ</t>
    </rPh>
    <rPh sb="230" eb="232">
      <t>ゾウカ</t>
    </rPh>
    <rPh sb="240" eb="241">
      <t>コ</t>
    </rPh>
    <rPh sb="247" eb="250">
      <t>ゼンネンド</t>
    </rPh>
    <rPh sb="251" eb="253">
      <t>ヒカク</t>
    </rPh>
    <rPh sb="255" eb="256">
      <t>ヒク</t>
    </rPh>
    <rPh sb="265" eb="267">
      <t>シンガタ</t>
    </rPh>
    <rPh sb="274" eb="277">
      <t>カンセンショウ</t>
    </rPh>
    <rPh sb="277" eb="279">
      <t>タイサク</t>
    </rPh>
    <rPh sb="282" eb="284">
      <t>コッコ</t>
    </rPh>
    <rPh sb="284" eb="287">
      <t>ホジョキン</t>
    </rPh>
    <rPh sb="290" eb="292">
      <t>キホン</t>
    </rPh>
    <rPh sb="292" eb="294">
      <t>リョウキン</t>
    </rPh>
    <rPh sb="295" eb="297">
      <t>ゲンメン</t>
    </rPh>
    <rPh sb="298" eb="299">
      <t>オコナ</t>
    </rPh>
    <rPh sb="309" eb="311">
      <t>キュウスイ</t>
    </rPh>
    <rPh sb="311" eb="313">
      <t>ゲンカ</t>
    </rPh>
    <rPh sb="314" eb="318">
      <t>ルイジダンタイ</t>
    </rPh>
    <rPh sb="319" eb="323">
      <t>ゼンコクヘイキン</t>
    </rPh>
    <rPh sb="325" eb="326">
      <t>ヒク</t>
    </rPh>
    <rPh sb="327" eb="329">
      <t>ジョウタイ</t>
    </rPh>
    <rPh sb="330" eb="332">
      <t>イゼン</t>
    </rPh>
    <rPh sb="334" eb="335">
      <t>カ</t>
    </rPh>
    <rPh sb="343" eb="345">
      <t>リユウ</t>
    </rPh>
    <rPh sb="347" eb="348">
      <t>ホン</t>
    </rPh>
    <rPh sb="348" eb="349">
      <t>シ</t>
    </rPh>
    <rPh sb="350" eb="351">
      <t>ヒョウ</t>
    </rPh>
    <rPh sb="351" eb="353">
      <t>リュウスイ</t>
    </rPh>
    <rPh sb="354" eb="357">
      <t>チカスイ</t>
    </rPh>
    <rPh sb="358" eb="360">
      <t>リョウホウ</t>
    </rPh>
    <rPh sb="361" eb="363">
      <t>スイゲン</t>
    </rPh>
    <rPh sb="371" eb="373">
      <t>リッチ</t>
    </rPh>
    <rPh sb="373" eb="375">
      <t>ジョウケン</t>
    </rPh>
    <rPh sb="381" eb="382">
      <t>カンガ</t>
    </rPh>
    <rPh sb="391" eb="393">
      <t>シセツ</t>
    </rPh>
    <rPh sb="393" eb="396">
      <t>リヨウリツ</t>
    </rPh>
    <rPh sb="398" eb="400">
      <t>ルイジ</t>
    </rPh>
    <rPh sb="400" eb="402">
      <t>ダンタイ</t>
    </rPh>
    <rPh sb="402" eb="405">
      <t>ヘイキンチ</t>
    </rPh>
    <rPh sb="406" eb="408">
      <t>ゼンコク</t>
    </rPh>
    <rPh sb="408" eb="410">
      <t>ヘイキン</t>
    </rPh>
    <rPh sb="412" eb="415">
      <t>ヒカクテキ</t>
    </rPh>
    <rPh sb="415" eb="416">
      <t>タカ</t>
    </rPh>
    <rPh sb="418" eb="421">
      <t>ユウコウテキ</t>
    </rPh>
    <rPh sb="422" eb="424">
      <t>シセツ</t>
    </rPh>
    <rPh sb="425" eb="427">
      <t>カツヨウ</t>
    </rPh>
    <rPh sb="432" eb="433">
      <t>イ</t>
    </rPh>
    <rPh sb="440" eb="443">
      <t>ユウシュウリツ</t>
    </rPh>
    <rPh sb="445" eb="447">
      <t>ルイジ</t>
    </rPh>
    <rPh sb="447" eb="449">
      <t>ダンタイ</t>
    </rPh>
    <rPh sb="453" eb="455">
      <t>ゼンコク</t>
    </rPh>
    <rPh sb="455" eb="457">
      <t>ヘイキン</t>
    </rPh>
    <rPh sb="459" eb="462">
      <t>ヒカクテキ</t>
    </rPh>
    <rPh sb="462" eb="463">
      <t>ヒク</t>
    </rPh>
    <rPh sb="468" eb="471">
      <t>コウカテキ</t>
    </rPh>
    <rPh sb="472" eb="474">
      <t>ロウスイ</t>
    </rPh>
    <rPh sb="474" eb="476">
      <t>シュウゼン</t>
    </rPh>
    <rPh sb="477" eb="479">
      <t>ジッシ</t>
    </rPh>
    <rPh sb="482" eb="485">
      <t>ゼンネンド</t>
    </rPh>
    <rPh sb="488" eb="490">
      <t>ジョウショウ</t>
    </rPh>
    <phoneticPr fontId="4"/>
  </si>
  <si>
    <t>　①有形固定資産減価償却率は、類似団体平均値や全国平均より高い水準となっており、老朽化が進んでいます。そのため、計画的に更新工事を実施しているところです。
　②管路経年化率は、類似団体平均値と同様に上昇傾向になっていますが、③管路更新率の向上が進んでいません。そのため、ＤＢ方式を導入し、対策を図っているところです。</t>
    <rPh sb="2" eb="4">
      <t>ユウケイ</t>
    </rPh>
    <rPh sb="4" eb="6">
      <t>コテイ</t>
    </rPh>
    <rPh sb="6" eb="8">
      <t>シサン</t>
    </rPh>
    <rPh sb="8" eb="10">
      <t>ゲンカ</t>
    </rPh>
    <rPh sb="10" eb="12">
      <t>ショウキャク</t>
    </rPh>
    <rPh sb="12" eb="13">
      <t>リツ</t>
    </rPh>
    <rPh sb="15" eb="19">
      <t>ルイジダンタイ</t>
    </rPh>
    <rPh sb="23" eb="27">
      <t>ゼンコクヘイキン</t>
    </rPh>
    <rPh sb="29" eb="30">
      <t>タカ</t>
    </rPh>
    <rPh sb="31" eb="33">
      <t>スイジュン</t>
    </rPh>
    <rPh sb="40" eb="43">
      <t>ロウキュウカ</t>
    </rPh>
    <rPh sb="44" eb="45">
      <t>スス</t>
    </rPh>
    <rPh sb="56" eb="59">
      <t>ケイカクテキ</t>
    </rPh>
    <rPh sb="60" eb="62">
      <t>コウシン</t>
    </rPh>
    <rPh sb="62" eb="64">
      <t>コウジ</t>
    </rPh>
    <rPh sb="65" eb="67">
      <t>ジッシ</t>
    </rPh>
    <rPh sb="80" eb="82">
      <t>カンロ</t>
    </rPh>
    <rPh sb="82" eb="85">
      <t>ケイネンカ</t>
    </rPh>
    <rPh sb="85" eb="86">
      <t>リツ</t>
    </rPh>
    <rPh sb="88" eb="92">
      <t>ルイジダンタイ</t>
    </rPh>
    <rPh sb="92" eb="94">
      <t>ヘイキン</t>
    </rPh>
    <rPh sb="96" eb="98">
      <t>ドウヨウ</t>
    </rPh>
    <rPh sb="99" eb="101">
      <t>ジョウショウ</t>
    </rPh>
    <rPh sb="101" eb="103">
      <t>ケイコウ</t>
    </rPh>
    <rPh sb="113" eb="115">
      <t>カンロ</t>
    </rPh>
    <rPh sb="115" eb="117">
      <t>コウシン</t>
    </rPh>
    <rPh sb="117" eb="118">
      <t>リツ</t>
    </rPh>
    <rPh sb="119" eb="121">
      <t>コウジョウ</t>
    </rPh>
    <rPh sb="122" eb="123">
      <t>スス</t>
    </rPh>
    <rPh sb="137" eb="139">
      <t>ホウシキ</t>
    </rPh>
    <rPh sb="140" eb="142">
      <t>ドウニュウ</t>
    </rPh>
    <rPh sb="144" eb="146">
      <t>タイサク</t>
    </rPh>
    <rPh sb="147" eb="148">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</si>
</sst>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0.14000000000000001</c:v>
                </c:pt>
                <c:pt idx="1">
                  <c:v>0.39</c:v>
                </c:pt>
                <c:pt idx="2">
                  <c:v>0.47</c:v>
                </c:pt>
                <c:pt idx="3">
                  <c:v>0.66</c:v>
                </c:pt>
                <c:pt idx="4">
                  <c:v>0.52</c:v>
                </c:pt>
              </c:numCache>
            </c:numRef>
          </c:val>
          <c:extLst xmlns:c16r2="http://schemas.microsoft.com/office/drawing/2015/06/chart">
            <c:ext xmlns:c16="http://schemas.microsoft.com/office/drawing/2014/chart" uri="{C3380CC4-5D6E-409C-BE32-E72D297353CC}">
              <c16:uniqueId val="{00000000-E78B-4A8B-91EA-8B94C9D7C4C6}"/>
            </c:ext>
          </c:extLst>
        </c:ser>
        <c:dLbls>
          <c:showLegendKey val="0"/>
          <c:showVal val="0"/>
          <c:showCatName val="0"/>
          <c:showSerName val="0"/>
          <c:showPercent val="0"/>
          <c:showBubbleSize val="0"/>
        </c:dLbls>
        <c:gapWidth val="150"/>
        <c:axId val="363695592"/>
        <c:axId val="363695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xmlns:c16r2="http://schemas.microsoft.com/office/drawing/2015/06/chart">
            <c:ext xmlns:c16="http://schemas.microsoft.com/office/drawing/2014/chart" uri="{C3380CC4-5D6E-409C-BE32-E72D297353CC}">
              <c16:uniqueId val="{00000001-E78B-4A8B-91EA-8B94C9D7C4C6}"/>
            </c:ext>
          </c:extLst>
        </c:ser>
        <c:dLbls>
          <c:showLegendKey val="0"/>
          <c:showVal val="0"/>
          <c:showCatName val="0"/>
          <c:showSerName val="0"/>
          <c:showPercent val="0"/>
          <c:showBubbleSize val="0"/>
        </c:dLbls>
        <c:marker val="1"/>
        <c:smooth val="0"/>
        <c:axId val="363695592"/>
        <c:axId val="363695976"/>
      </c:lineChart>
      <c:dateAx>
        <c:axId val="363695592"/>
        <c:scaling>
          <c:orientation val="minMax"/>
        </c:scaling>
        <c:delete val="1"/>
        <c:axPos val="b"/>
        <c:numFmt formatCode="&quot;H&quot;yy" sourceLinked="1"/>
        <c:majorTickMark val="none"/>
        <c:minorTickMark val="none"/>
        <c:tickLblPos val="none"/>
        <c:crossAx val="363695976"/>
        <c:crosses val="autoZero"/>
        <c:auto val="1"/>
        <c:lblOffset val="100"/>
        <c:baseTimeUnit val="years"/>
      </c:dateAx>
      <c:valAx>
        <c:axId val="36369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9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70.459999999999994</c:v>
                </c:pt>
                <c:pt idx="1">
                  <c:v>71.56</c:v>
                </c:pt>
                <c:pt idx="2">
                  <c:v>72.17</c:v>
                </c:pt>
                <c:pt idx="3">
                  <c:v>75.83</c:v>
                </c:pt>
                <c:pt idx="4">
                  <c:v>77.239999999999995</c:v>
                </c:pt>
              </c:numCache>
            </c:numRef>
          </c:val>
          <c:extLst xmlns:c16r2="http://schemas.microsoft.com/office/drawing/2015/06/chart">
            <c:ext xmlns:c16="http://schemas.microsoft.com/office/drawing/2014/chart" uri="{C3380CC4-5D6E-409C-BE32-E72D297353CC}">
              <c16:uniqueId val="{00000000-CADB-4C63-9071-D8B1F412BC4F}"/>
            </c:ext>
          </c:extLst>
        </c:ser>
        <c:dLbls>
          <c:showLegendKey val="0"/>
          <c:showVal val="0"/>
          <c:showCatName val="0"/>
          <c:showSerName val="0"/>
          <c:showPercent val="0"/>
          <c:showBubbleSize val="0"/>
        </c:dLbls>
        <c:gapWidth val="150"/>
        <c:axId val="364396232"/>
        <c:axId val="364393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xmlns:c16r2="http://schemas.microsoft.com/office/drawing/2015/06/chart">
            <c:ext xmlns:c16="http://schemas.microsoft.com/office/drawing/2014/chart" uri="{C3380CC4-5D6E-409C-BE32-E72D297353CC}">
              <c16:uniqueId val="{00000001-CADB-4C63-9071-D8B1F412BC4F}"/>
            </c:ext>
          </c:extLst>
        </c:ser>
        <c:dLbls>
          <c:showLegendKey val="0"/>
          <c:showVal val="0"/>
          <c:showCatName val="0"/>
          <c:showSerName val="0"/>
          <c:showPercent val="0"/>
          <c:showBubbleSize val="0"/>
        </c:dLbls>
        <c:marker val="1"/>
        <c:smooth val="0"/>
        <c:axId val="364396232"/>
        <c:axId val="364393096"/>
      </c:lineChart>
      <c:dateAx>
        <c:axId val="364396232"/>
        <c:scaling>
          <c:orientation val="minMax"/>
        </c:scaling>
        <c:delete val="1"/>
        <c:axPos val="b"/>
        <c:numFmt formatCode="&quot;H&quot;yy" sourceLinked="1"/>
        <c:majorTickMark val="none"/>
        <c:minorTickMark val="none"/>
        <c:tickLblPos val="none"/>
        <c:crossAx val="364393096"/>
        <c:crosses val="autoZero"/>
        <c:auto val="1"/>
        <c:lblOffset val="100"/>
        <c:baseTimeUnit val="years"/>
      </c:dateAx>
      <c:valAx>
        <c:axId val="364393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39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88.04</c:v>
                </c:pt>
                <c:pt idx="1">
                  <c:v>86.28</c:v>
                </c:pt>
                <c:pt idx="2">
                  <c:v>84.18</c:v>
                </c:pt>
                <c:pt idx="3">
                  <c:v>81.790000000000006</c:v>
                </c:pt>
                <c:pt idx="4">
                  <c:v>83.21</c:v>
                </c:pt>
              </c:numCache>
            </c:numRef>
          </c:val>
          <c:extLst xmlns:c16r2="http://schemas.microsoft.com/office/drawing/2015/06/chart">
            <c:ext xmlns:c16="http://schemas.microsoft.com/office/drawing/2014/chart" uri="{C3380CC4-5D6E-409C-BE32-E72D297353CC}">
              <c16:uniqueId val="{00000000-0B85-4FD6-9C7C-31F50E3A4BC5}"/>
            </c:ext>
          </c:extLst>
        </c:ser>
        <c:dLbls>
          <c:showLegendKey val="0"/>
          <c:showVal val="0"/>
          <c:showCatName val="0"/>
          <c:showSerName val="0"/>
          <c:showPercent val="0"/>
          <c:showBubbleSize val="0"/>
        </c:dLbls>
        <c:gapWidth val="150"/>
        <c:axId val="364393488"/>
        <c:axId val="364389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xmlns:c16r2="http://schemas.microsoft.com/office/drawing/2015/06/chart">
            <c:ext xmlns:c16="http://schemas.microsoft.com/office/drawing/2014/chart" uri="{C3380CC4-5D6E-409C-BE32-E72D297353CC}">
              <c16:uniqueId val="{00000001-0B85-4FD6-9C7C-31F50E3A4BC5}"/>
            </c:ext>
          </c:extLst>
        </c:ser>
        <c:dLbls>
          <c:showLegendKey val="0"/>
          <c:showVal val="0"/>
          <c:showCatName val="0"/>
          <c:showSerName val="0"/>
          <c:showPercent val="0"/>
          <c:showBubbleSize val="0"/>
        </c:dLbls>
        <c:marker val="1"/>
        <c:smooth val="0"/>
        <c:axId val="364393488"/>
        <c:axId val="364389960"/>
      </c:lineChart>
      <c:dateAx>
        <c:axId val="364393488"/>
        <c:scaling>
          <c:orientation val="minMax"/>
        </c:scaling>
        <c:delete val="1"/>
        <c:axPos val="b"/>
        <c:numFmt formatCode="&quot;H&quot;yy" sourceLinked="1"/>
        <c:majorTickMark val="none"/>
        <c:minorTickMark val="none"/>
        <c:tickLblPos val="none"/>
        <c:crossAx val="364389960"/>
        <c:crosses val="autoZero"/>
        <c:auto val="1"/>
        <c:lblOffset val="100"/>
        <c:baseTimeUnit val="years"/>
      </c:dateAx>
      <c:valAx>
        <c:axId val="364389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39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105.1</c:v>
                </c:pt>
                <c:pt idx="1">
                  <c:v>105.91</c:v>
                </c:pt>
                <c:pt idx="2">
                  <c:v>102.95</c:v>
                </c:pt>
                <c:pt idx="3">
                  <c:v>108.11</c:v>
                </c:pt>
                <c:pt idx="4">
                  <c:v>114.99</c:v>
                </c:pt>
              </c:numCache>
            </c:numRef>
          </c:val>
          <c:extLst xmlns:c16r2="http://schemas.microsoft.com/office/drawing/2015/06/chart">
            <c:ext xmlns:c16="http://schemas.microsoft.com/office/drawing/2014/chart" uri="{C3380CC4-5D6E-409C-BE32-E72D297353CC}">
              <c16:uniqueId val="{00000000-2F44-4A46-B071-06E5FC3BACF5}"/>
            </c:ext>
          </c:extLst>
        </c:ser>
        <c:dLbls>
          <c:showLegendKey val="0"/>
          <c:showVal val="0"/>
          <c:showCatName val="0"/>
          <c:showSerName val="0"/>
          <c:showPercent val="0"/>
          <c:showBubbleSize val="0"/>
        </c:dLbls>
        <c:gapWidth val="150"/>
        <c:axId val="362038136"/>
        <c:axId val="36406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xmlns:c16r2="http://schemas.microsoft.com/office/drawing/2015/06/chart">
            <c:ext xmlns:c16="http://schemas.microsoft.com/office/drawing/2014/chart" uri="{C3380CC4-5D6E-409C-BE32-E72D297353CC}">
              <c16:uniqueId val="{00000001-2F44-4A46-B071-06E5FC3BACF5}"/>
            </c:ext>
          </c:extLst>
        </c:ser>
        <c:dLbls>
          <c:showLegendKey val="0"/>
          <c:showVal val="0"/>
          <c:showCatName val="0"/>
          <c:showSerName val="0"/>
          <c:showPercent val="0"/>
          <c:showBubbleSize val="0"/>
        </c:dLbls>
        <c:marker val="1"/>
        <c:smooth val="0"/>
        <c:axId val="362038136"/>
        <c:axId val="364069880"/>
      </c:lineChart>
      <c:dateAx>
        <c:axId val="362038136"/>
        <c:scaling>
          <c:orientation val="minMax"/>
        </c:scaling>
        <c:delete val="1"/>
        <c:axPos val="b"/>
        <c:numFmt formatCode="&quot;H&quot;yy" sourceLinked="1"/>
        <c:majorTickMark val="none"/>
        <c:minorTickMark val="none"/>
        <c:tickLblPos val="none"/>
        <c:crossAx val="364069880"/>
        <c:crosses val="autoZero"/>
        <c:auto val="1"/>
        <c:lblOffset val="100"/>
        <c:baseTimeUnit val="years"/>
      </c:dateAx>
      <c:valAx>
        <c:axId val="364069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03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54.23</c:v>
                </c:pt>
                <c:pt idx="1">
                  <c:v>55.82</c:v>
                </c:pt>
                <c:pt idx="2">
                  <c:v>56.7</c:v>
                </c:pt>
                <c:pt idx="3">
                  <c:v>57.04</c:v>
                </c:pt>
                <c:pt idx="4">
                  <c:v>57.96</c:v>
                </c:pt>
              </c:numCache>
            </c:numRef>
          </c:val>
          <c:extLst xmlns:c16r2="http://schemas.microsoft.com/office/drawing/2015/06/chart">
            <c:ext xmlns:c16="http://schemas.microsoft.com/office/drawing/2014/chart" uri="{C3380CC4-5D6E-409C-BE32-E72D297353CC}">
              <c16:uniqueId val="{00000000-6B6C-4668-9E6E-69272A393EE5}"/>
            </c:ext>
          </c:extLst>
        </c:ser>
        <c:dLbls>
          <c:showLegendKey val="0"/>
          <c:showVal val="0"/>
          <c:showCatName val="0"/>
          <c:showSerName val="0"/>
          <c:showPercent val="0"/>
          <c:showBubbleSize val="0"/>
        </c:dLbls>
        <c:gapWidth val="150"/>
        <c:axId val="364071840"/>
        <c:axId val="364069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xmlns:c16r2="http://schemas.microsoft.com/office/drawing/2015/06/chart">
            <c:ext xmlns:c16="http://schemas.microsoft.com/office/drawing/2014/chart" uri="{C3380CC4-5D6E-409C-BE32-E72D297353CC}">
              <c16:uniqueId val="{00000001-6B6C-4668-9E6E-69272A393EE5}"/>
            </c:ext>
          </c:extLst>
        </c:ser>
        <c:dLbls>
          <c:showLegendKey val="0"/>
          <c:showVal val="0"/>
          <c:showCatName val="0"/>
          <c:showSerName val="0"/>
          <c:showPercent val="0"/>
          <c:showBubbleSize val="0"/>
        </c:dLbls>
        <c:marker val="1"/>
        <c:smooth val="0"/>
        <c:axId val="364071840"/>
        <c:axId val="364069096"/>
      </c:lineChart>
      <c:dateAx>
        <c:axId val="364071840"/>
        <c:scaling>
          <c:orientation val="minMax"/>
        </c:scaling>
        <c:delete val="1"/>
        <c:axPos val="b"/>
        <c:numFmt formatCode="&quot;H&quot;yy" sourceLinked="1"/>
        <c:majorTickMark val="none"/>
        <c:minorTickMark val="none"/>
        <c:tickLblPos val="none"/>
        <c:crossAx val="364069096"/>
        <c:crosses val="autoZero"/>
        <c:auto val="1"/>
        <c:lblOffset val="100"/>
        <c:baseTimeUnit val="years"/>
      </c:dateAx>
      <c:valAx>
        <c:axId val="364069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07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13.21</c:v>
                </c:pt>
                <c:pt idx="1">
                  <c:v>14.21</c:v>
                </c:pt>
                <c:pt idx="2">
                  <c:v>15.49</c:v>
                </c:pt>
                <c:pt idx="3">
                  <c:v>17.21</c:v>
                </c:pt>
                <c:pt idx="4">
                  <c:v>18.32</c:v>
                </c:pt>
              </c:numCache>
            </c:numRef>
          </c:val>
          <c:extLst xmlns:c16r2="http://schemas.microsoft.com/office/drawing/2015/06/chart">
            <c:ext xmlns:c16="http://schemas.microsoft.com/office/drawing/2014/chart" uri="{C3380CC4-5D6E-409C-BE32-E72D297353CC}">
              <c16:uniqueId val="{00000000-DED7-4D09-A052-6AFF49FCA342}"/>
            </c:ext>
          </c:extLst>
        </c:ser>
        <c:dLbls>
          <c:showLegendKey val="0"/>
          <c:showVal val="0"/>
          <c:showCatName val="0"/>
          <c:showSerName val="0"/>
          <c:showPercent val="0"/>
          <c:showBubbleSize val="0"/>
        </c:dLbls>
        <c:gapWidth val="150"/>
        <c:axId val="364072624"/>
        <c:axId val="364073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xmlns:c16r2="http://schemas.microsoft.com/office/drawing/2015/06/chart">
            <c:ext xmlns:c16="http://schemas.microsoft.com/office/drawing/2014/chart" uri="{C3380CC4-5D6E-409C-BE32-E72D297353CC}">
              <c16:uniqueId val="{00000001-DED7-4D09-A052-6AFF49FCA342}"/>
            </c:ext>
          </c:extLst>
        </c:ser>
        <c:dLbls>
          <c:showLegendKey val="0"/>
          <c:showVal val="0"/>
          <c:showCatName val="0"/>
          <c:showSerName val="0"/>
          <c:showPercent val="0"/>
          <c:showBubbleSize val="0"/>
        </c:dLbls>
        <c:marker val="1"/>
        <c:smooth val="0"/>
        <c:axId val="364072624"/>
        <c:axId val="364073016"/>
      </c:lineChart>
      <c:dateAx>
        <c:axId val="364072624"/>
        <c:scaling>
          <c:orientation val="minMax"/>
        </c:scaling>
        <c:delete val="1"/>
        <c:axPos val="b"/>
        <c:numFmt formatCode="&quot;H&quot;yy" sourceLinked="1"/>
        <c:majorTickMark val="none"/>
        <c:minorTickMark val="none"/>
        <c:tickLblPos val="none"/>
        <c:crossAx val="364073016"/>
        <c:crosses val="autoZero"/>
        <c:auto val="1"/>
        <c:lblOffset val="100"/>
        <c:baseTimeUnit val="years"/>
      </c:dateAx>
      <c:valAx>
        <c:axId val="36407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07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D33-4A10-B396-30860B23E6D3}"/>
            </c:ext>
          </c:extLst>
        </c:ser>
        <c:dLbls>
          <c:showLegendKey val="0"/>
          <c:showVal val="0"/>
          <c:showCatName val="0"/>
          <c:showSerName val="0"/>
          <c:showPercent val="0"/>
          <c:showBubbleSize val="0"/>
        </c:dLbls>
        <c:gapWidth val="150"/>
        <c:axId val="364073800"/>
        <c:axId val="36407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xmlns:c16r2="http://schemas.microsoft.com/office/drawing/2015/06/chart">
            <c:ext xmlns:c16="http://schemas.microsoft.com/office/drawing/2014/chart" uri="{C3380CC4-5D6E-409C-BE32-E72D297353CC}">
              <c16:uniqueId val="{00000001-DD33-4A10-B396-30860B23E6D3}"/>
            </c:ext>
          </c:extLst>
        </c:ser>
        <c:dLbls>
          <c:showLegendKey val="0"/>
          <c:showVal val="0"/>
          <c:showCatName val="0"/>
          <c:showSerName val="0"/>
          <c:showPercent val="0"/>
          <c:showBubbleSize val="0"/>
        </c:dLbls>
        <c:marker val="1"/>
        <c:smooth val="0"/>
        <c:axId val="364073800"/>
        <c:axId val="364075760"/>
      </c:lineChart>
      <c:dateAx>
        <c:axId val="364073800"/>
        <c:scaling>
          <c:orientation val="minMax"/>
        </c:scaling>
        <c:delete val="1"/>
        <c:axPos val="b"/>
        <c:numFmt formatCode="&quot;H&quot;yy" sourceLinked="1"/>
        <c:majorTickMark val="none"/>
        <c:minorTickMark val="none"/>
        <c:tickLblPos val="none"/>
        <c:crossAx val="364075760"/>
        <c:crosses val="autoZero"/>
        <c:auto val="1"/>
        <c:lblOffset val="100"/>
        <c:baseTimeUnit val="years"/>
      </c:dateAx>
      <c:valAx>
        <c:axId val="364075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4073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691.94</c:v>
                </c:pt>
                <c:pt idx="1">
                  <c:v>747.92</c:v>
                </c:pt>
                <c:pt idx="2">
                  <c:v>730.84</c:v>
                </c:pt>
                <c:pt idx="3">
                  <c:v>424.78</c:v>
                </c:pt>
                <c:pt idx="4">
                  <c:v>486</c:v>
                </c:pt>
              </c:numCache>
            </c:numRef>
          </c:val>
          <c:extLst xmlns:c16r2="http://schemas.microsoft.com/office/drawing/2015/06/chart">
            <c:ext xmlns:c16="http://schemas.microsoft.com/office/drawing/2014/chart" uri="{C3380CC4-5D6E-409C-BE32-E72D297353CC}">
              <c16:uniqueId val="{00000000-5C73-416C-8481-7BE459F204F4}"/>
            </c:ext>
          </c:extLst>
        </c:ser>
        <c:dLbls>
          <c:showLegendKey val="0"/>
          <c:showVal val="0"/>
          <c:showCatName val="0"/>
          <c:showSerName val="0"/>
          <c:showPercent val="0"/>
          <c:showBubbleSize val="0"/>
        </c:dLbls>
        <c:gapWidth val="150"/>
        <c:axId val="364074976"/>
        <c:axId val="36407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xmlns:c16r2="http://schemas.microsoft.com/office/drawing/2015/06/chart">
            <c:ext xmlns:c16="http://schemas.microsoft.com/office/drawing/2014/chart" uri="{C3380CC4-5D6E-409C-BE32-E72D297353CC}">
              <c16:uniqueId val="{00000001-5C73-416C-8481-7BE459F204F4}"/>
            </c:ext>
          </c:extLst>
        </c:ser>
        <c:dLbls>
          <c:showLegendKey val="0"/>
          <c:showVal val="0"/>
          <c:showCatName val="0"/>
          <c:showSerName val="0"/>
          <c:showPercent val="0"/>
          <c:showBubbleSize val="0"/>
        </c:dLbls>
        <c:marker val="1"/>
        <c:smooth val="0"/>
        <c:axId val="364074976"/>
        <c:axId val="364075368"/>
      </c:lineChart>
      <c:dateAx>
        <c:axId val="364074976"/>
        <c:scaling>
          <c:orientation val="minMax"/>
        </c:scaling>
        <c:delete val="1"/>
        <c:axPos val="b"/>
        <c:numFmt formatCode="&quot;H&quot;yy" sourceLinked="1"/>
        <c:majorTickMark val="none"/>
        <c:minorTickMark val="none"/>
        <c:tickLblPos val="none"/>
        <c:crossAx val="364075368"/>
        <c:crosses val="autoZero"/>
        <c:auto val="1"/>
        <c:lblOffset val="100"/>
        <c:baseTimeUnit val="years"/>
      </c:dateAx>
      <c:valAx>
        <c:axId val="364075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407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209.67</c:v>
                </c:pt>
                <c:pt idx="1">
                  <c:v>201.85</c:v>
                </c:pt>
                <c:pt idx="2">
                  <c:v>195.47</c:v>
                </c:pt>
                <c:pt idx="3">
                  <c:v>177.62</c:v>
                </c:pt>
                <c:pt idx="4">
                  <c:v>172.99</c:v>
                </c:pt>
              </c:numCache>
            </c:numRef>
          </c:val>
          <c:extLst xmlns:c16r2="http://schemas.microsoft.com/office/drawing/2015/06/chart">
            <c:ext xmlns:c16="http://schemas.microsoft.com/office/drawing/2014/chart" uri="{C3380CC4-5D6E-409C-BE32-E72D297353CC}">
              <c16:uniqueId val="{00000000-32C7-462E-868E-978E869DDC02}"/>
            </c:ext>
          </c:extLst>
        </c:ser>
        <c:dLbls>
          <c:showLegendKey val="0"/>
          <c:showVal val="0"/>
          <c:showCatName val="0"/>
          <c:showSerName val="0"/>
          <c:showPercent val="0"/>
          <c:showBubbleSize val="0"/>
        </c:dLbls>
        <c:gapWidth val="150"/>
        <c:axId val="364393880"/>
        <c:axId val="36439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xmlns:c16r2="http://schemas.microsoft.com/office/drawing/2015/06/chart">
            <c:ext xmlns:c16="http://schemas.microsoft.com/office/drawing/2014/chart" uri="{C3380CC4-5D6E-409C-BE32-E72D297353CC}">
              <c16:uniqueId val="{00000001-32C7-462E-868E-978E869DDC02}"/>
            </c:ext>
          </c:extLst>
        </c:ser>
        <c:dLbls>
          <c:showLegendKey val="0"/>
          <c:showVal val="0"/>
          <c:showCatName val="0"/>
          <c:showSerName val="0"/>
          <c:showPercent val="0"/>
          <c:showBubbleSize val="0"/>
        </c:dLbls>
        <c:marker val="1"/>
        <c:smooth val="0"/>
        <c:axId val="364393880"/>
        <c:axId val="364391136"/>
      </c:lineChart>
      <c:dateAx>
        <c:axId val="364393880"/>
        <c:scaling>
          <c:orientation val="minMax"/>
        </c:scaling>
        <c:delete val="1"/>
        <c:axPos val="b"/>
        <c:numFmt formatCode="&quot;H&quot;yy" sourceLinked="1"/>
        <c:majorTickMark val="none"/>
        <c:minorTickMark val="none"/>
        <c:tickLblPos val="none"/>
        <c:crossAx val="364391136"/>
        <c:crosses val="autoZero"/>
        <c:auto val="1"/>
        <c:lblOffset val="100"/>
        <c:baseTimeUnit val="years"/>
      </c:dateAx>
      <c:valAx>
        <c:axId val="364391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439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97.54</c:v>
                </c:pt>
                <c:pt idx="1">
                  <c:v>100.08</c:v>
                </c:pt>
                <c:pt idx="2">
                  <c:v>96.64</c:v>
                </c:pt>
                <c:pt idx="3">
                  <c:v>102.73</c:v>
                </c:pt>
                <c:pt idx="4">
                  <c:v>100.28</c:v>
                </c:pt>
              </c:numCache>
            </c:numRef>
          </c:val>
          <c:extLst xmlns:c16r2="http://schemas.microsoft.com/office/drawing/2015/06/chart">
            <c:ext xmlns:c16="http://schemas.microsoft.com/office/drawing/2014/chart" uri="{C3380CC4-5D6E-409C-BE32-E72D297353CC}">
              <c16:uniqueId val="{00000000-37DC-4B48-AA31-4AEFC8A04CF0}"/>
            </c:ext>
          </c:extLst>
        </c:ser>
        <c:dLbls>
          <c:showLegendKey val="0"/>
          <c:showVal val="0"/>
          <c:showCatName val="0"/>
          <c:showSerName val="0"/>
          <c:showPercent val="0"/>
          <c:showBubbleSize val="0"/>
        </c:dLbls>
        <c:gapWidth val="150"/>
        <c:axId val="364392704"/>
        <c:axId val="36439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xmlns:c16r2="http://schemas.microsoft.com/office/drawing/2015/06/chart">
            <c:ext xmlns:c16="http://schemas.microsoft.com/office/drawing/2014/chart" uri="{C3380CC4-5D6E-409C-BE32-E72D297353CC}">
              <c16:uniqueId val="{00000001-37DC-4B48-AA31-4AEFC8A04CF0}"/>
            </c:ext>
          </c:extLst>
        </c:ser>
        <c:dLbls>
          <c:showLegendKey val="0"/>
          <c:showVal val="0"/>
          <c:showCatName val="0"/>
          <c:showSerName val="0"/>
          <c:showPercent val="0"/>
          <c:showBubbleSize val="0"/>
        </c:dLbls>
        <c:marker val="1"/>
        <c:smooth val="0"/>
        <c:axId val="364392704"/>
        <c:axId val="364394272"/>
      </c:lineChart>
      <c:dateAx>
        <c:axId val="364392704"/>
        <c:scaling>
          <c:orientation val="minMax"/>
        </c:scaling>
        <c:delete val="1"/>
        <c:axPos val="b"/>
        <c:numFmt formatCode="&quot;H&quot;yy" sourceLinked="1"/>
        <c:majorTickMark val="none"/>
        <c:minorTickMark val="none"/>
        <c:tickLblPos val="none"/>
        <c:crossAx val="364394272"/>
        <c:crosses val="autoZero"/>
        <c:auto val="1"/>
        <c:lblOffset val="100"/>
        <c:baseTimeUnit val="years"/>
      </c:dateAx>
      <c:valAx>
        <c:axId val="36439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39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110.75</c:v>
                </c:pt>
                <c:pt idx="1">
                  <c:v>107.35</c:v>
                </c:pt>
                <c:pt idx="2">
                  <c:v>110.62</c:v>
                </c:pt>
                <c:pt idx="3">
                  <c:v>105.46</c:v>
                </c:pt>
                <c:pt idx="4">
                  <c:v>100.51</c:v>
                </c:pt>
              </c:numCache>
            </c:numRef>
          </c:val>
          <c:extLst xmlns:c16r2="http://schemas.microsoft.com/office/drawing/2015/06/chart">
            <c:ext xmlns:c16="http://schemas.microsoft.com/office/drawing/2014/chart" uri="{C3380CC4-5D6E-409C-BE32-E72D297353CC}">
              <c16:uniqueId val="{00000000-7A64-4D95-9E94-9C1AF4C95798}"/>
            </c:ext>
          </c:extLst>
        </c:ser>
        <c:dLbls>
          <c:showLegendKey val="0"/>
          <c:showVal val="0"/>
          <c:showCatName val="0"/>
          <c:showSerName val="0"/>
          <c:showPercent val="0"/>
          <c:showBubbleSize val="0"/>
        </c:dLbls>
        <c:gapWidth val="150"/>
        <c:axId val="364392312"/>
        <c:axId val="36439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xmlns:c16r2="http://schemas.microsoft.com/office/drawing/2015/06/chart">
            <c:ext xmlns:c16="http://schemas.microsoft.com/office/drawing/2014/chart" uri="{C3380CC4-5D6E-409C-BE32-E72D297353CC}">
              <c16:uniqueId val="{00000001-7A64-4D95-9E94-9C1AF4C95798}"/>
            </c:ext>
          </c:extLst>
        </c:ser>
        <c:dLbls>
          <c:showLegendKey val="0"/>
          <c:showVal val="0"/>
          <c:showCatName val="0"/>
          <c:showSerName val="0"/>
          <c:showPercent val="0"/>
          <c:showBubbleSize val="0"/>
        </c:dLbls>
        <c:marker val="1"/>
        <c:smooth val="0"/>
        <c:axId val="364392312"/>
        <c:axId val="364397408"/>
      </c:lineChart>
      <c:dateAx>
        <c:axId val="364392312"/>
        <c:scaling>
          <c:orientation val="minMax"/>
        </c:scaling>
        <c:delete val="1"/>
        <c:axPos val="b"/>
        <c:numFmt formatCode="&quot;H&quot;yy" sourceLinked="1"/>
        <c:majorTickMark val="none"/>
        <c:minorTickMark val="none"/>
        <c:tickLblPos val="none"/>
        <c:crossAx val="364397408"/>
        <c:crosses val="autoZero"/>
        <c:auto val="1"/>
        <c:lblOffset val="100"/>
        <c:baseTimeUnit val="years"/>
      </c:dateAx>
      <c:valAx>
        <c:axId val="36439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392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5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神奈川県　南足柄市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41650</v>
      </c>
      <c r="AM8" s="71"/>
      <c r="AN8" s="71"/>
      <c r="AO8" s="71"/>
      <c r="AP8" s="71"/>
      <c r="AQ8" s="71"/>
      <c r="AR8" s="71"/>
      <c r="AS8" s="71"/>
      <c r="AT8" s="67">
        <f>データ!$S$6</f>
        <v>77.12</v>
      </c>
      <c r="AU8" s="68"/>
      <c r="AV8" s="68"/>
      <c r="AW8" s="68"/>
      <c r="AX8" s="68"/>
      <c r="AY8" s="68"/>
      <c r="AZ8" s="68"/>
      <c r="BA8" s="68"/>
      <c r="BB8" s="70">
        <f>データ!$T$6</f>
        <v>540.07000000000005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85.53</v>
      </c>
      <c r="J10" s="68"/>
      <c r="K10" s="68"/>
      <c r="L10" s="68"/>
      <c r="M10" s="68"/>
      <c r="N10" s="68"/>
      <c r="O10" s="69"/>
      <c r="P10" s="70">
        <f>データ!$P$6</f>
        <v>97.8</v>
      </c>
      <c r="Q10" s="70"/>
      <c r="R10" s="70"/>
      <c r="S10" s="70"/>
      <c r="T10" s="70"/>
      <c r="U10" s="70"/>
      <c r="V10" s="70"/>
      <c r="W10" s="71">
        <f>データ!$Q$6</f>
        <v>1595</v>
      </c>
      <c r="X10" s="71"/>
      <c r="Y10" s="71"/>
      <c r="Z10" s="71"/>
      <c r="AA10" s="71"/>
      <c r="AB10" s="71"/>
      <c r="AC10" s="71"/>
      <c r="AD10" s="2"/>
      <c r="AE10" s="2"/>
      <c r="AF10" s="2"/>
      <c r="AG10" s="2"/>
      <c r="AH10" s="4"/>
      <c r="AI10" s="4"/>
      <c r="AJ10" s="4"/>
      <c r="AK10" s="4"/>
      <c r="AL10" s="71">
        <f>データ!$U$6</f>
        <v>40529</v>
      </c>
      <c r="AM10" s="71"/>
      <c r="AN10" s="71"/>
      <c r="AO10" s="71"/>
      <c r="AP10" s="71"/>
      <c r="AQ10" s="71"/>
      <c r="AR10" s="71"/>
      <c r="AS10" s="71"/>
      <c r="AT10" s="67">
        <f>データ!$V$6</f>
        <v>19.05</v>
      </c>
      <c r="AU10" s="68"/>
      <c r="AV10" s="68"/>
      <c r="AW10" s="68"/>
      <c r="AX10" s="68"/>
      <c r="AY10" s="68"/>
      <c r="AZ10" s="68"/>
      <c r="BA10" s="68"/>
      <c r="BB10" s="70">
        <f>データ!$W$6</f>
        <v>2127.5100000000002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XbHM1+9Aaef6MRyo3/gs4/5SlINt1SmXU6myzIpIfxAPBV7rArBbnHGtuvMU4uNSt0CghPtbuobAcygJisqSmQ==" saltValue="6KpHHJHJA1RAsr7nMU0Uj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142174</v>
      </c>
      <c r="D6" s="34">
        <f t="shared" si="3"/>
        <v>46</v>
      </c>
      <c r="E6" s="34">
        <f t="shared" si="3"/>
        <v>1</v>
      </c>
      <c r="F6" s="34">
        <f t="shared" si="3"/>
        <v>0</v>
      </c>
      <c r="G6" s="34">
        <f t="shared" si="3"/>
        <v>1</v>
      </c>
      <c r="H6" s="34" t="str">
        <f t="shared" si="3"/>
        <v>神奈川県　南足柄市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85.53</v>
      </c>
      <c r="P6" s="35">
        <f t="shared" si="3"/>
        <v>97.8</v>
      </c>
      <c r="Q6" s="35">
        <f t="shared" si="3"/>
        <v>1595</v>
      </c>
      <c r="R6" s="35">
        <f t="shared" si="3"/>
        <v>41650</v>
      </c>
      <c r="S6" s="35">
        <f t="shared" si="3"/>
        <v>77.12</v>
      </c>
      <c r="T6" s="35">
        <f t="shared" si="3"/>
        <v>540.07000000000005</v>
      </c>
      <c r="U6" s="35">
        <f t="shared" si="3"/>
        <v>40529</v>
      </c>
      <c r="V6" s="35">
        <f t="shared" si="3"/>
        <v>19.05</v>
      </c>
      <c r="W6" s="35">
        <f t="shared" si="3"/>
        <v>2127.5100000000002</v>
      </c>
      <c r="X6" s="36">
        <f>IF(X7="",NA(),X7)</f>
        <v>105.1</v>
      </c>
      <c r="Y6" s="36">
        <f t="shared" ref="Y6:AG6" si="4">IF(Y7="",NA(),Y7)</f>
        <v>105.91</v>
      </c>
      <c r="Z6" s="36">
        <f t="shared" si="4"/>
        <v>102.95</v>
      </c>
      <c r="AA6" s="36">
        <f t="shared" si="4"/>
        <v>108.11</v>
      </c>
      <c r="AB6" s="36">
        <f t="shared" si="4"/>
        <v>114.99</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691.94</v>
      </c>
      <c r="AU6" s="36">
        <f t="shared" ref="AU6:BC6" si="6">IF(AU7="",NA(),AU7)</f>
        <v>747.92</v>
      </c>
      <c r="AV6" s="36">
        <f t="shared" si="6"/>
        <v>730.84</v>
      </c>
      <c r="AW6" s="36">
        <f t="shared" si="6"/>
        <v>424.78</v>
      </c>
      <c r="AX6" s="36">
        <f t="shared" si="6"/>
        <v>486</v>
      </c>
      <c r="AY6" s="36">
        <f t="shared" si="6"/>
        <v>377.63</v>
      </c>
      <c r="AZ6" s="36">
        <f t="shared" si="6"/>
        <v>357.34</v>
      </c>
      <c r="BA6" s="36">
        <f t="shared" si="6"/>
        <v>366.03</v>
      </c>
      <c r="BB6" s="36">
        <f t="shared" si="6"/>
        <v>365.18</v>
      </c>
      <c r="BC6" s="36">
        <f t="shared" si="6"/>
        <v>327.77</v>
      </c>
      <c r="BD6" s="35" t="str">
        <f>IF(BD7="","",IF(BD7="-","【-】","【"&amp;SUBSTITUTE(TEXT(BD7,"#,##0.00"),"-","△")&amp;"】"))</f>
        <v>【260.31】</v>
      </c>
      <c r="BE6" s="36">
        <f>IF(BE7="",NA(),BE7)</f>
        <v>209.67</v>
      </c>
      <c r="BF6" s="36">
        <f t="shared" ref="BF6:BN6" si="7">IF(BF7="",NA(),BF7)</f>
        <v>201.85</v>
      </c>
      <c r="BG6" s="36">
        <f t="shared" si="7"/>
        <v>195.47</v>
      </c>
      <c r="BH6" s="36">
        <f t="shared" si="7"/>
        <v>177.62</v>
      </c>
      <c r="BI6" s="36">
        <f t="shared" si="7"/>
        <v>172.99</v>
      </c>
      <c r="BJ6" s="36">
        <f t="shared" si="7"/>
        <v>364.71</v>
      </c>
      <c r="BK6" s="36">
        <f t="shared" si="7"/>
        <v>373.69</v>
      </c>
      <c r="BL6" s="36">
        <f t="shared" si="7"/>
        <v>370.12</v>
      </c>
      <c r="BM6" s="36">
        <f t="shared" si="7"/>
        <v>371.65</v>
      </c>
      <c r="BN6" s="36">
        <f t="shared" si="7"/>
        <v>397.1</v>
      </c>
      <c r="BO6" s="35" t="str">
        <f>IF(BO7="","",IF(BO7="-","【-】","【"&amp;SUBSTITUTE(TEXT(BO7,"#,##0.00"),"-","△")&amp;"】"))</f>
        <v>【275.67】</v>
      </c>
      <c r="BP6" s="36">
        <f>IF(BP7="",NA(),BP7)</f>
        <v>97.54</v>
      </c>
      <c r="BQ6" s="36">
        <f t="shared" ref="BQ6:BY6" si="8">IF(BQ7="",NA(),BQ7)</f>
        <v>100.08</v>
      </c>
      <c r="BR6" s="36">
        <f t="shared" si="8"/>
        <v>96.64</v>
      </c>
      <c r="BS6" s="36">
        <f t="shared" si="8"/>
        <v>102.73</v>
      </c>
      <c r="BT6" s="36">
        <f t="shared" si="8"/>
        <v>100.28</v>
      </c>
      <c r="BU6" s="36">
        <f t="shared" si="8"/>
        <v>100.65</v>
      </c>
      <c r="BV6" s="36">
        <f t="shared" si="8"/>
        <v>99.87</v>
      </c>
      <c r="BW6" s="36">
        <f t="shared" si="8"/>
        <v>100.42</v>
      </c>
      <c r="BX6" s="36">
        <f t="shared" si="8"/>
        <v>98.77</v>
      </c>
      <c r="BY6" s="36">
        <f t="shared" si="8"/>
        <v>95.79</v>
      </c>
      <c r="BZ6" s="35" t="str">
        <f>IF(BZ7="","",IF(BZ7="-","【-】","【"&amp;SUBSTITUTE(TEXT(BZ7,"#,##0.00"),"-","△")&amp;"】"))</f>
        <v>【100.05】</v>
      </c>
      <c r="CA6" s="36">
        <f>IF(CA7="",NA(),CA7)</f>
        <v>110.75</v>
      </c>
      <c r="CB6" s="36">
        <f t="shared" ref="CB6:CJ6" si="9">IF(CB7="",NA(),CB7)</f>
        <v>107.35</v>
      </c>
      <c r="CC6" s="36">
        <f t="shared" si="9"/>
        <v>110.62</v>
      </c>
      <c r="CD6" s="36">
        <f t="shared" si="9"/>
        <v>105.46</v>
      </c>
      <c r="CE6" s="36">
        <f t="shared" si="9"/>
        <v>100.51</v>
      </c>
      <c r="CF6" s="36">
        <f t="shared" si="9"/>
        <v>170.19</v>
      </c>
      <c r="CG6" s="36">
        <f t="shared" si="9"/>
        <v>171.81</v>
      </c>
      <c r="CH6" s="36">
        <f t="shared" si="9"/>
        <v>171.67</v>
      </c>
      <c r="CI6" s="36">
        <f t="shared" si="9"/>
        <v>173.67</v>
      </c>
      <c r="CJ6" s="36">
        <f t="shared" si="9"/>
        <v>171.13</v>
      </c>
      <c r="CK6" s="35" t="str">
        <f>IF(CK7="","",IF(CK7="-","【-】","【"&amp;SUBSTITUTE(TEXT(CK7,"#,##0.00"),"-","△")&amp;"】"))</f>
        <v>【166.40】</v>
      </c>
      <c r="CL6" s="36">
        <f>IF(CL7="",NA(),CL7)</f>
        <v>70.459999999999994</v>
      </c>
      <c r="CM6" s="36">
        <f t="shared" ref="CM6:CU6" si="10">IF(CM7="",NA(),CM7)</f>
        <v>71.56</v>
      </c>
      <c r="CN6" s="36">
        <f t="shared" si="10"/>
        <v>72.17</v>
      </c>
      <c r="CO6" s="36">
        <f t="shared" si="10"/>
        <v>75.83</v>
      </c>
      <c r="CP6" s="36">
        <f t="shared" si="10"/>
        <v>77.239999999999995</v>
      </c>
      <c r="CQ6" s="36">
        <f t="shared" si="10"/>
        <v>59.01</v>
      </c>
      <c r="CR6" s="36">
        <f t="shared" si="10"/>
        <v>60.03</v>
      </c>
      <c r="CS6" s="36">
        <f t="shared" si="10"/>
        <v>59.74</v>
      </c>
      <c r="CT6" s="36">
        <f t="shared" si="10"/>
        <v>59.67</v>
      </c>
      <c r="CU6" s="36">
        <f t="shared" si="10"/>
        <v>60.12</v>
      </c>
      <c r="CV6" s="35" t="str">
        <f>IF(CV7="","",IF(CV7="-","【-】","【"&amp;SUBSTITUTE(TEXT(CV7,"#,##0.00"),"-","△")&amp;"】"))</f>
        <v>【60.69】</v>
      </c>
      <c r="CW6" s="36">
        <f>IF(CW7="",NA(),CW7)</f>
        <v>88.04</v>
      </c>
      <c r="CX6" s="36">
        <f t="shared" ref="CX6:DF6" si="11">IF(CX7="",NA(),CX7)</f>
        <v>86.28</v>
      </c>
      <c r="CY6" s="36">
        <f t="shared" si="11"/>
        <v>84.18</v>
      </c>
      <c r="CZ6" s="36">
        <f t="shared" si="11"/>
        <v>81.790000000000006</v>
      </c>
      <c r="DA6" s="36">
        <f t="shared" si="11"/>
        <v>83.21</v>
      </c>
      <c r="DB6" s="36">
        <f t="shared" si="11"/>
        <v>85.37</v>
      </c>
      <c r="DC6" s="36">
        <f t="shared" si="11"/>
        <v>84.81</v>
      </c>
      <c r="DD6" s="36">
        <f t="shared" si="11"/>
        <v>84.8</v>
      </c>
      <c r="DE6" s="36">
        <f t="shared" si="11"/>
        <v>84.6</v>
      </c>
      <c r="DF6" s="36">
        <f t="shared" si="11"/>
        <v>84.24</v>
      </c>
      <c r="DG6" s="35" t="str">
        <f>IF(DG7="","",IF(DG7="-","【-】","【"&amp;SUBSTITUTE(TEXT(DG7,"#,##0.00"),"-","△")&amp;"】"))</f>
        <v>【89.82】</v>
      </c>
      <c r="DH6" s="36">
        <f>IF(DH7="",NA(),DH7)</f>
        <v>54.23</v>
      </c>
      <c r="DI6" s="36">
        <f t="shared" ref="DI6:DQ6" si="12">IF(DI7="",NA(),DI7)</f>
        <v>55.82</v>
      </c>
      <c r="DJ6" s="36">
        <f t="shared" si="12"/>
        <v>56.7</v>
      </c>
      <c r="DK6" s="36">
        <f t="shared" si="12"/>
        <v>57.04</v>
      </c>
      <c r="DL6" s="36">
        <f t="shared" si="12"/>
        <v>57.96</v>
      </c>
      <c r="DM6" s="36">
        <f t="shared" si="12"/>
        <v>46.9</v>
      </c>
      <c r="DN6" s="36">
        <f t="shared" si="12"/>
        <v>47.28</v>
      </c>
      <c r="DO6" s="36">
        <f t="shared" si="12"/>
        <v>47.66</v>
      </c>
      <c r="DP6" s="36">
        <f t="shared" si="12"/>
        <v>48.17</v>
      </c>
      <c r="DQ6" s="36">
        <f t="shared" si="12"/>
        <v>48.83</v>
      </c>
      <c r="DR6" s="35" t="str">
        <f>IF(DR7="","",IF(DR7="-","【-】","【"&amp;SUBSTITUTE(TEXT(DR7,"#,##0.00"),"-","△")&amp;"】"))</f>
        <v>【50.19】</v>
      </c>
      <c r="DS6" s="36">
        <f>IF(DS7="",NA(),DS7)</f>
        <v>13.21</v>
      </c>
      <c r="DT6" s="36">
        <f t="shared" ref="DT6:EB6" si="13">IF(DT7="",NA(),DT7)</f>
        <v>14.21</v>
      </c>
      <c r="DU6" s="36">
        <f t="shared" si="13"/>
        <v>15.49</v>
      </c>
      <c r="DV6" s="36">
        <f t="shared" si="13"/>
        <v>17.21</v>
      </c>
      <c r="DW6" s="36">
        <f t="shared" si="13"/>
        <v>18.32</v>
      </c>
      <c r="DX6" s="36">
        <f t="shared" si="13"/>
        <v>12.03</v>
      </c>
      <c r="DY6" s="36">
        <f t="shared" si="13"/>
        <v>12.19</v>
      </c>
      <c r="DZ6" s="36">
        <f t="shared" si="13"/>
        <v>15.1</v>
      </c>
      <c r="EA6" s="36">
        <f t="shared" si="13"/>
        <v>17.12</v>
      </c>
      <c r="EB6" s="36">
        <f t="shared" si="13"/>
        <v>18.18</v>
      </c>
      <c r="EC6" s="35" t="str">
        <f>IF(EC7="","",IF(EC7="-","【-】","【"&amp;SUBSTITUTE(TEXT(EC7,"#,##0.00"),"-","△")&amp;"】"))</f>
        <v>【20.63】</v>
      </c>
      <c r="ED6" s="36">
        <f>IF(ED7="",NA(),ED7)</f>
        <v>0.14000000000000001</v>
      </c>
      <c r="EE6" s="36">
        <f t="shared" ref="EE6:EM6" si="14">IF(EE7="",NA(),EE7)</f>
        <v>0.39</v>
      </c>
      <c r="EF6" s="36">
        <f t="shared" si="14"/>
        <v>0.47</v>
      </c>
      <c r="EG6" s="36">
        <f t="shared" si="14"/>
        <v>0.66</v>
      </c>
      <c r="EH6" s="36">
        <f t="shared" si="14"/>
        <v>0.52</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142174</v>
      </c>
      <c r="D7" s="38">
        <v>46</v>
      </c>
      <c r="E7" s="38">
        <v>1</v>
      </c>
      <c r="F7" s="38">
        <v>0</v>
      </c>
      <c r="G7" s="38">
        <v>1</v>
      </c>
      <c r="H7" s="38" t="s">
        <v>93</v>
      </c>
      <c r="I7" s="38" t="s">
        <v>94</v>
      </c>
      <c r="J7" s="38" t="s">
        <v>95</v>
      </c>
      <c r="K7" s="38" t="s">
        <v>96</v>
      </c>
      <c r="L7" s="38" t="s">
        <v>97</v>
      </c>
      <c r="M7" s="38" t="s">
        <v>98</v>
      </c>
      <c r="N7" s="39" t="s">
        <v>99</v>
      </c>
      <c r="O7" s="39">
        <v>85.53</v>
      </c>
      <c r="P7" s="39">
        <v>97.8</v>
      </c>
      <c r="Q7" s="39">
        <v>1595</v>
      </c>
      <c r="R7" s="39">
        <v>41650</v>
      </c>
      <c r="S7" s="39">
        <v>77.12</v>
      </c>
      <c r="T7" s="39">
        <v>540.07000000000005</v>
      </c>
      <c r="U7" s="39">
        <v>40529</v>
      </c>
      <c r="V7" s="39">
        <v>19.05</v>
      </c>
      <c r="W7" s="39">
        <v>2127.5100000000002</v>
      </c>
      <c r="X7" s="39">
        <v>105.1</v>
      </c>
      <c r="Y7" s="39">
        <v>105.91</v>
      </c>
      <c r="Z7" s="39">
        <v>102.95</v>
      </c>
      <c r="AA7" s="39">
        <v>108.11</v>
      </c>
      <c r="AB7" s="39">
        <v>114.99</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691.94</v>
      </c>
      <c r="AU7" s="39">
        <v>747.92</v>
      </c>
      <c r="AV7" s="39">
        <v>730.84</v>
      </c>
      <c r="AW7" s="39">
        <v>424.78</v>
      </c>
      <c r="AX7" s="39">
        <v>486</v>
      </c>
      <c r="AY7" s="39">
        <v>377.63</v>
      </c>
      <c r="AZ7" s="39">
        <v>357.34</v>
      </c>
      <c r="BA7" s="39">
        <v>366.03</v>
      </c>
      <c r="BB7" s="39">
        <v>365.18</v>
      </c>
      <c r="BC7" s="39">
        <v>327.77</v>
      </c>
      <c r="BD7" s="39">
        <v>260.31</v>
      </c>
      <c r="BE7" s="39">
        <v>209.67</v>
      </c>
      <c r="BF7" s="39">
        <v>201.85</v>
      </c>
      <c r="BG7" s="39">
        <v>195.47</v>
      </c>
      <c r="BH7" s="39">
        <v>177.62</v>
      </c>
      <c r="BI7" s="39">
        <v>172.99</v>
      </c>
      <c r="BJ7" s="39">
        <v>364.71</v>
      </c>
      <c r="BK7" s="39">
        <v>373.69</v>
      </c>
      <c r="BL7" s="39">
        <v>370.12</v>
      </c>
      <c r="BM7" s="39">
        <v>371.65</v>
      </c>
      <c r="BN7" s="39">
        <v>397.1</v>
      </c>
      <c r="BO7" s="39">
        <v>275.67</v>
      </c>
      <c r="BP7" s="39">
        <v>97.54</v>
      </c>
      <c r="BQ7" s="39">
        <v>100.08</v>
      </c>
      <c r="BR7" s="39">
        <v>96.64</v>
      </c>
      <c r="BS7" s="39">
        <v>102.73</v>
      </c>
      <c r="BT7" s="39">
        <v>100.28</v>
      </c>
      <c r="BU7" s="39">
        <v>100.65</v>
      </c>
      <c r="BV7" s="39">
        <v>99.87</v>
      </c>
      <c r="BW7" s="39">
        <v>100.42</v>
      </c>
      <c r="BX7" s="39">
        <v>98.77</v>
      </c>
      <c r="BY7" s="39">
        <v>95.79</v>
      </c>
      <c r="BZ7" s="39">
        <v>100.05</v>
      </c>
      <c r="CA7" s="39">
        <v>110.75</v>
      </c>
      <c r="CB7" s="39">
        <v>107.35</v>
      </c>
      <c r="CC7" s="39">
        <v>110.62</v>
      </c>
      <c r="CD7" s="39">
        <v>105.46</v>
      </c>
      <c r="CE7" s="39">
        <v>100.51</v>
      </c>
      <c r="CF7" s="39">
        <v>170.19</v>
      </c>
      <c r="CG7" s="39">
        <v>171.81</v>
      </c>
      <c r="CH7" s="39">
        <v>171.67</v>
      </c>
      <c r="CI7" s="39">
        <v>173.67</v>
      </c>
      <c r="CJ7" s="39">
        <v>171.13</v>
      </c>
      <c r="CK7" s="39">
        <v>166.4</v>
      </c>
      <c r="CL7" s="39">
        <v>70.459999999999994</v>
      </c>
      <c r="CM7" s="39">
        <v>71.56</v>
      </c>
      <c r="CN7" s="39">
        <v>72.17</v>
      </c>
      <c r="CO7" s="39">
        <v>75.83</v>
      </c>
      <c r="CP7" s="39">
        <v>77.239999999999995</v>
      </c>
      <c r="CQ7" s="39">
        <v>59.01</v>
      </c>
      <c r="CR7" s="39">
        <v>60.03</v>
      </c>
      <c r="CS7" s="39">
        <v>59.74</v>
      </c>
      <c r="CT7" s="39">
        <v>59.67</v>
      </c>
      <c r="CU7" s="39">
        <v>60.12</v>
      </c>
      <c r="CV7" s="39">
        <v>60.69</v>
      </c>
      <c r="CW7" s="39">
        <v>88.04</v>
      </c>
      <c r="CX7" s="39">
        <v>86.28</v>
      </c>
      <c r="CY7" s="39">
        <v>84.18</v>
      </c>
      <c r="CZ7" s="39">
        <v>81.790000000000006</v>
      </c>
      <c r="DA7" s="39">
        <v>83.21</v>
      </c>
      <c r="DB7" s="39">
        <v>85.37</v>
      </c>
      <c r="DC7" s="39">
        <v>84.81</v>
      </c>
      <c r="DD7" s="39">
        <v>84.8</v>
      </c>
      <c r="DE7" s="39">
        <v>84.6</v>
      </c>
      <c r="DF7" s="39">
        <v>84.24</v>
      </c>
      <c r="DG7" s="39">
        <v>89.82</v>
      </c>
      <c r="DH7" s="39">
        <v>54.23</v>
      </c>
      <c r="DI7" s="39">
        <v>55.82</v>
      </c>
      <c r="DJ7" s="39">
        <v>56.7</v>
      </c>
      <c r="DK7" s="39">
        <v>57.04</v>
      </c>
      <c r="DL7" s="39">
        <v>57.96</v>
      </c>
      <c r="DM7" s="39">
        <v>46.9</v>
      </c>
      <c r="DN7" s="39">
        <v>47.28</v>
      </c>
      <c r="DO7" s="39">
        <v>47.66</v>
      </c>
      <c r="DP7" s="39">
        <v>48.17</v>
      </c>
      <c r="DQ7" s="39">
        <v>48.83</v>
      </c>
      <c r="DR7" s="39">
        <v>50.19</v>
      </c>
      <c r="DS7" s="39">
        <v>13.21</v>
      </c>
      <c r="DT7" s="39">
        <v>14.21</v>
      </c>
      <c r="DU7" s="39">
        <v>15.49</v>
      </c>
      <c r="DV7" s="39">
        <v>17.21</v>
      </c>
      <c r="DW7" s="39">
        <v>18.32</v>
      </c>
      <c r="DX7" s="39">
        <v>12.03</v>
      </c>
      <c r="DY7" s="39">
        <v>12.19</v>
      </c>
      <c r="DZ7" s="39">
        <v>15.1</v>
      </c>
      <c r="EA7" s="39">
        <v>17.12</v>
      </c>
      <c r="EB7" s="39">
        <v>18.18</v>
      </c>
      <c r="EC7" s="39">
        <v>20.63</v>
      </c>
      <c r="ED7" s="39">
        <v>0.14000000000000001</v>
      </c>
      <c r="EE7" s="39">
        <v>0.39</v>
      </c>
      <c r="EF7" s="39">
        <v>0.47</v>
      </c>
      <c r="EG7" s="39">
        <v>0.66</v>
      </c>
      <c r="EH7" s="39">
        <v>0.52</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DATEVALUE($B7+12-B11&amp;"/1/"&amp;B12)</f>
        <v>46753</v>
      </c>
      <c r="C10" s="43">
        <f>DATEVALUE($B7+12-C11&amp;"/1/"&amp;C12)</f>
        <v>47119</v>
      </c>
      <c r="D10" s="43">
        <f>DATEVALUE($B7+12-D11&amp;"/1/"&amp;D12)</f>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2022-01-17T05:25:33Z</cp:lastPrinted>
  <dcterms:created xsi:type="dcterms:W3CDTF">2021-12-03T06:47:47Z</dcterms:created>
  <dcterms:modified xsi:type="dcterms:W3CDTF">2022-02-17T06:59:28Z</dcterms:modified>
  <cp:category/>
</cp:coreProperties>
</file>