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7_座間市★\"/>
    </mc:Choice>
  </mc:AlternateContent>
  <workbookProtection workbookAlgorithmName="SHA-512" workbookHashValue="tutmJ1eaduQZ8hQbeX153IzgoJBroGLNzdhkMUAK4YQuKKy4xeJPmK2T3NfqIxl00RXgGOA0lDTotFnf6ClynA==" workbookSaltValue="qp1H3NHZ7+J9ZxWPJ9kFW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<sst xmlns="http://schemas.openxmlformats.org/spreadsheetml/2006/main" count="236" uniqueCount="118">
  <si>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</si>
  <si>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</si>
  <si>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</si>
  <si>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</si>
  <si>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</si>
  <si>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</si>
  <si>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</si>
  <si>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</si>
  <si>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</si>
  <si>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</si>
  <si>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</si>
  <si>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</si>
  <si>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</si>
  <si>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</si>
  <si>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</si>
  <si>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</si>
  <si>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</si>
  <si>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</si>
  <si>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</si>
  <si>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</si>
  <si>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</si>
  <si>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</si>
  <si>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</si>
  <si>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</si>
  <si>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</si>
  <si>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</si>
  <si>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</si>
  <si>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</si>
  <si>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</si>
  <si>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</si>
  <si>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</si>
  <si>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</si>
  <si>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</si>
  <si>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</si>
  <si>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</si>
  <si>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</si>
  <si>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</si>
  <si>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</si>
  <si>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</si>
  <si>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</si>
  <si>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</si>
  <si>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</si>
  <si>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</si>
  <si>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</si>
  <si>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</si>
  <si>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</si>
  <si>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</si>
  <si>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</si>
  <si>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</si>
  <si>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</si>
  <si>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</si>
  <si>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</si>
  <si>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</si>
  <si>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</si>
  <si>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</si>
  <si>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</si>
  <si>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</si>
  <si>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</si>
  <si>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</si>
  <si>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</si>
  <si>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</si>
  <si>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</si>
  <si>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</si>
  <si>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</si>
  <si>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</si>
  <si>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</si>
  <si>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</si>
  <si>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</si>
  <si>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</si>
  <si>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</si>
  <si>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</si>
  <si>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</si>
  <si>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</si>
  <si>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</si>
  <si>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</si>
  <si>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</si>
  <si>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</si>
  <si>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</si>
  <si>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</si>
  <si>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</si>
  <si>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</si>
  <si>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</si>
  <si>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</si>
  <si>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</si>
  <si>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</si>
  <si>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</si>
  <si>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</si>
  <si>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</si>
  <si>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</si>
  <si>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</si>
  <si>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</si>
  <si>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</si>
  <si>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</si>
  <si>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</si>
  <si>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</si>
  <si>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</si>
  <si>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</si>
  <si>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</si>
  <si>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</si>
  <si>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</si>
  <si>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</si>
  <si>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</si>
  <si>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</si>
  <si>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</si>
  <si>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</si>
  <si>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</si>
  <si>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</si>
  <si>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</si>
  <si>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</si>
  <si>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</si>
  <si>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</si>
  <si>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</si>
  <si>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</si>
  <si>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</si>
  <si>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</si>
  <si>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28年４月、平成31年４月の２度にわたって使用料改定を行ったことで使用料収入が増加し、経常収支比率、経費回収率共に100％以上を確保できています。一方で、過年度の下水道整備に充てられた企業債の償還金が高額であり、財源の一部を基準外一般会計繰入金により賄っている状況です。
　今後は、公営企業における独立採算の原則に鑑み、基準外一般会計繰入金の削減に向けて取り組む必要があります。
　また、汚水処理原価について、直近４年間では平成28年度以降、有収水量が増加傾向にあるため、年々減少傾向となっています。全国類似団体平均値と比較すると、同程度ですが、今後施設の老朽化等による費用の増大が予測されることから、引き続き事業の効率化を進める必要があります。</t>
    <rPh sb="1" eb="3">
      <t>ヘイセイ</t>
    </rPh>
    <rPh sb="5" eb="6">
      <t>ネン</t>
    </rPh>
    <rPh sb="7" eb="8">
      <t>ガツ</t>
    </rPh>
    <rPh sb="9" eb="11">
      <t>ヘイセイ</t>
    </rPh>
    <rPh sb="13" eb="14">
      <t>ネン</t>
    </rPh>
    <rPh sb="15" eb="16">
      <t>ガツ</t>
    </rPh>
    <rPh sb="18" eb="19">
      <t>ド</t>
    </rPh>
    <rPh sb="24" eb="27">
      <t>シヨウリョウ</t>
    </rPh>
    <rPh sb="27" eb="29">
      <t>カイテイ</t>
    </rPh>
    <rPh sb="30" eb="31">
      <t>オコナ</t>
    </rPh>
    <rPh sb="36" eb="39">
      <t>シヨウリョウ</t>
    </rPh>
    <rPh sb="39" eb="41">
      <t>シュウニュウ</t>
    </rPh>
    <rPh sb="42" eb="44">
      <t>ゾウカ</t>
    </rPh>
    <rPh sb="46" eb="48">
      <t>ケイジョウ</t>
    </rPh>
    <rPh sb="48" eb="50">
      <t>シュウシ</t>
    </rPh>
    <rPh sb="50" eb="52">
      <t>ヒリツ</t>
    </rPh>
    <rPh sb="53" eb="55">
      <t>ケイヒ</t>
    </rPh>
    <rPh sb="55" eb="57">
      <t>カイシュウ</t>
    </rPh>
    <rPh sb="57" eb="58">
      <t>リツ</t>
    </rPh>
    <rPh sb="58" eb="59">
      <t>トモ</t>
    </rPh>
    <rPh sb="64" eb="66">
      <t>イジョウ</t>
    </rPh>
    <rPh sb="67" eb="69">
      <t>カクホ</t>
    </rPh>
    <rPh sb="76" eb="78">
      <t>イッポウ</t>
    </rPh>
    <rPh sb="80" eb="83">
      <t>カネンド</t>
    </rPh>
    <rPh sb="84" eb="87">
      <t>ゲスイドウ</t>
    </rPh>
    <rPh sb="87" eb="89">
      <t>セイビ</t>
    </rPh>
    <rPh sb="90" eb="91">
      <t>ア</t>
    </rPh>
    <rPh sb="95" eb="97">
      <t>キギョウ</t>
    </rPh>
    <rPh sb="97" eb="98">
      <t>サイ</t>
    </rPh>
    <rPh sb="99" eb="101">
      <t>ショウカン</t>
    </rPh>
    <rPh sb="101" eb="102">
      <t>キン</t>
    </rPh>
    <rPh sb="103" eb="105">
      <t>コウガク</t>
    </rPh>
    <rPh sb="109" eb="111">
      <t>ザイゲン</t>
    </rPh>
    <rPh sb="112" eb="114">
      <t>イチブ</t>
    </rPh>
    <rPh sb="115" eb="117">
      <t>キジュン</t>
    </rPh>
    <rPh sb="117" eb="118">
      <t>ガイ</t>
    </rPh>
    <rPh sb="118" eb="120">
      <t>イッパン</t>
    </rPh>
    <rPh sb="120" eb="122">
      <t>カイケイ</t>
    </rPh>
    <rPh sb="122" eb="124">
      <t>クリイレ</t>
    </rPh>
    <rPh sb="124" eb="125">
      <t>キン</t>
    </rPh>
    <rPh sb="128" eb="129">
      <t>マカナ</t>
    </rPh>
    <rPh sb="133" eb="135">
      <t>ジョウキョウ</t>
    </rPh>
    <rPh sb="140" eb="142">
      <t>コンゴ</t>
    </rPh>
    <rPh sb="144" eb="146">
      <t>コウエイ</t>
    </rPh>
    <rPh sb="146" eb="148">
      <t>キギョウ</t>
    </rPh>
    <rPh sb="152" eb="154">
      <t>ドクリツ</t>
    </rPh>
    <rPh sb="154" eb="156">
      <t>サイサン</t>
    </rPh>
    <rPh sb="157" eb="159">
      <t>ゲンソク</t>
    </rPh>
    <rPh sb="160" eb="161">
      <t>カンガ</t>
    </rPh>
    <rPh sb="163" eb="165">
      <t>キジュン</t>
    </rPh>
    <rPh sb="165" eb="166">
      <t>ガイ</t>
    </rPh>
    <rPh sb="166" eb="168">
      <t>イッパン</t>
    </rPh>
    <rPh sb="168" eb="170">
      <t>カイケイ</t>
    </rPh>
    <rPh sb="170" eb="172">
      <t>クリイレ</t>
    </rPh>
    <rPh sb="172" eb="173">
      <t>キン</t>
    </rPh>
    <rPh sb="174" eb="176">
      <t>サクゲン</t>
    </rPh>
    <rPh sb="177" eb="178">
      <t>ム</t>
    </rPh>
    <rPh sb="180" eb="181">
      <t>ト</t>
    </rPh>
    <rPh sb="182" eb="183">
      <t>ク</t>
    </rPh>
    <rPh sb="184" eb="186">
      <t>ヒツヨウ</t>
    </rPh>
    <rPh sb="197" eb="199">
      <t>オスイ</t>
    </rPh>
    <rPh sb="199" eb="201">
      <t>ショリ</t>
    </rPh>
    <rPh sb="201" eb="203">
      <t>ゲンカ</t>
    </rPh>
    <rPh sb="208" eb="210">
      <t>チョッキン</t>
    </rPh>
    <rPh sb="211" eb="213">
      <t>ネンカン</t>
    </rPh>
    <rPh sb="215" eb="217">
      <t>ヘイセイ</t>
    </rPh>
    <rPh sb="219" eb="221">
      <t>ネンド</t>
    </rPh>
    <rPh sb="221" eb="223">
      <t>イコウ</t>
    </rPh>
    <rPh sb="224" eb="228">
      <t>ユウシュウスイリョウ</t>
    </rPh>
    <rPh sb="229" eb="231">
      <t>ゾウカ</t>
    </rPh>
    <rPh sb="231" eb="233">
      <t>ケイコウ</t>
    </rPh>
    <rPh sb="239" eb="241">
      <t>ネンネン</t>
    </rPh>
    <rPh sb="241" eb="243">
      <t>ゲンショウ</t>
    </rPh>
    <rPh sb="243" eb="245">
      <t>ケイコウ</t>
    </rPh>
    <rPh sb="253" eb="255">
      <t>ゼンコク</t>
    </rPh>
    <rPh sb="255" eb="257">
      <t>ルイジ</t>
    </rPh>
    <rPh sb="257" eb="259">
      <t>ダンタイ</t>
    </rPh>
    <rPh sb="259" eb="261">
      <t>ヘイキン</t>
    </rPh>
    <rPh sb="261" eb="262">
      <t>チ</t>
    </rPh>
    <rPh sb="263" eb="265">
      <t>ヒカク</t>
    </rPh>
    <rPh sb="269" eb="272">
      <t>ドウテイド</t>
    </rPh>
    <rPh sb="276" eb="278">
      <t>コンゴ</t>
    </rPh>
    <rPh sb="278" eb="280">
      <t>シセツ</t>
    </rPh>
    <rPh sb="281" eb="284">
      <t>ロウキュウカ</t>
    </rPh>
    <rPh sb="284" eb="285">
      <t>トウ</t>
    </rPh>
    <rPh sb="288" eb="290">
      <t>ヒヨウ</t>
    </rPh>
    <rPh sb="291" eb="293">
      <t>ゾウダイ</t>
    </rPh>
    <rPh sb="294" eb="296">
      <t>ヨソク</t>
    </rPh>
    <rPh sb="304" eb="305">
      <t>ヒ</t>
    </rPh>
    <rPh sb="306" eb="307">
      <t>ツヅ</t>
    </rPh>
    <rPh sb="308" eb="310">
      <t>ジギョウ</t>
    </rPh>
    <rPh sb="311" eb="313">
      <t>コウリツ</t>
    </rPh>
    <rPh sb="313" eb="314">
      <t>カ</t>
    </rPh>
    <rPh sb="315" eb="316">
      <t>スス</t>
    </rPh>
    <rPh sb="318" eb="320">
      <t>ヒツヨウ</t>
    </rPh>
    <phoneticPr fontId="4"/>
  </si>
  <si>
    <t>　本市においては、昭和48年度から下水道施設の整備を開始しているため、現状では老朽化の状況に係る指標には表れてませんが、今後、老朽化した施設の増加、それに伴う維持管理、更新事業の増大が見込まれます。
　今後も、計画的な点検、調査や効率的な改築・更新を実施することが重要です。</t>
    <rPh sb="1" eb="3">
      <t>ホンシ</t>
    </rPh>
    <rPh sb="9" eb="11">
      <t>ショウワ</t>
    </rPh>
    <rPh sb="13" eb="14">
      <t>ネン</t>
    </rPh>
    <rPh sb="14" eb="15">
      <t>ド</t>
    </rPh>
    <rPh sb="17" eb="20">
      <t>ゲスイドウ</t>
    </rPh>
    <rPh sb="20" eb="22">
      <t>シセツ</t>
    </rPh>
    <rPh sb="23" eb="25">
      <t>セイビ</t>
    </rPh>
    <rPh sb="26" eb="28">
      <t>カイシ</t>
    </rPh>
    <rPh sb="35" eb="37">
      <t>ゲンジョウ</t>
    </rPh>
    <rPh sb="39" eb="42">
      <t>ロウキュウカ</t>
    </rPh>
    <rPh sb="43" eb="45">
      <t>ジョウキョウ</t>
    </rPh>
    <rPh sb="46" eb="47">
      <t>カカ</t>
    </rPh>
    <rPh sb="48" eb="50">
      <t>シヒョウ</t>
    </rPh>
    <rPh sb="52" eb="53">
      <t>アラワ</t>
    </rPh>
    <rPh sb="60" eb="62">
      <t>コンゴ</t>
    </rPh>
    <rPh sb="63" eb="66">
      <t>ロウキュウカ</t>
    </rPh>
    <rPh sb="68" eb="70">
      <t>シセツ</t>
    </rPh>
    <rPh sb="71" eb="73">
      <t>ゾウカ</t>
    </rPh>
    <rPh sb="77" eb="78">
      <t>トモナ</t>
    </rPh>
    <rPh sb="79" eb="81">
      <t>イジ</t>
    </rPh>
    <rPh sb="81" eb="83">
      <t>カンリ</t>
    </rPh>
    <rPh sb="84" eb="86">
      <t>コウシン</t>
    </rPh>
    <rPh sb="86" eb="88">
      <t>ジギョウ</t>
    </rPh>
    <rPh sb="89" eb="91">
      <t>ゾウダイ</t>
    </rPh>
    <rPh sb="92" eb="94">
      <t>ミコ</t>
    </rPh>
    <rPh sb="101" eb="103">
      <t>コンゴ</t>
    </rPh>
    <rPh sb="105" eb="108">
      <t>ケイカクテキ</t>
    </rPh>
    <rPh sb="109" eb="111">
      <t>テンケン</t>
    </rPh>
    <rPh sb="112" eb="114">
      <t>チョウサ</t>
    </rPh>
    <rPh sb="115" eb="118">
      <t>コウリツテキ</t>
    </rPh>
    <rPh sb="119" eb="121">
      <t>カイチク</t>
    </rPh>
    <rPh sb="122" eb="124">
      <t>コウシン</t>
    </rPh>
    <rPh sb="125" eb="127">
      <t>ジッシ</t>
    </rPh>
    <rPh sb="132" eb="134">
      <t>ジュウヨウ</t>
    </rPh>
    <phoneticPr fontId="4"/>
  </si>
  <si>
    <r>
      <t>　</t>
    </r>
    <r>
      <rPr>
        <sz val="11"/>
        <rFont val="ＭＳ ゴシック"/>
        <family val="3"/>
        <charset val="128"/>
      </rPr>
      <t>本市の公共下水道事業は近年の使用料改定の結果、使用料収入が増加し、汚水処理にかかる費用を使用料収入で賄うことができています。
　</t>
    </r>
    <r>
      <rPr>
        <sz val="11"/>
        <color theme="1"/>
        <rFont val="ＭＳ ゴシック"/>
        <family val="3"/>
        <charset val="128"/>
      </rPr>
      <t>企業債残高は、年々減少傾向にありますが、今後も汚水施設に係る整備や老朽化した施設の更新事業等に伴う企業債発行が見込まれることから、長期的な視点で下水道施設全体の管理を最適化することを目的に、令和元年度に策定した「座間市下水道ストックマネジメント計画」に基づき投資の効率化、平準化への取組を行います。</t>
    </r>
    <rPh sb="1" eb="3">
      <t>ホンシ</t>
    </rPh>
    <rPh sb="4" eb="6">
      <t>コウキョウ</t>
    </rPh>
    <rPh sb="6" eb="9">
      <t>ゲスイドウ</t>
    </rPh>
    <rPh sb="9" eb="11">
      <t>ジギョウ</t>
    </rPh>
    <rPh sb="12" eb="14">
      <t>キンネン</t>
    </rPh>
    <rPh sb="15" eb="20">
      <t>シヨウリョウカイテイ</t>
    </rPh>
    <rPh sb="21" eb="23">
      <t>ケッカ</t>
    </rPh>
    <rPh sb="24" eb="27">
      <t>シヨウリョウ</t>
    </rPh>
    <rPh sb="27" eb="29">
      <t>シュウニュウ</t>
    </rPh>
    <rPh sb="30" eb="32">
      <t>ゾウカ</t>
    </rPh>
    <rPh sb="34" eb="36">
      <t>オスイ</t>
    </rPh>
    <rPh sb="36" eb="38">
      <t>ショリ</t>
    </rPh>
    <rPh sb="42" eb="44">
      <t>ヒヨウ</t>
    </rPh>
    <rPh sb="45" eb="48">
      <t>シヨウリョウ</t>
    </rPh>
    <rPh sb="48" eb="50">
      <t>シュウニュウ</t>
    </rPh>
    <rPh sb="51" eb="52">
      <t>マカナ</t>
    </rPh>
    <rPh sb="65" eb="67">
      <t>キギョウ</t>
    </rPh>
    <rPh sb="67" eb="68">
      <t>サイ</t>
    </rPh>
    <rPh sb="68" eb="70">
      <t>ザンダカ</t>
    </rPh>
    <rPh sb="72" eb="74">
      <t>ネンネン</t>
    </rPh>
    <rPh sb="74" eb="76">
      <t>ゲンショウ</t>
    </rPh>
    <rPh sb="76" eb="78">
      <t>ケイコウ</t>
    </rPh>
    <rPh sb="85" eb="87">
      <t>コンゴ</t>
    </rPh>
    <rPh sb="88" eb="90">
      <t>オスイ</t>
    </rPh>
    <rPh sb="90" eb="92">
      <t>シセツ</t>
    </rPh>
    <rPh sb="93" eb="94">
      <t>カカ</t>
    </rPh>
    <rPh sb="95" eb="97">
      <t>セイビ</t>
    </rPh>
    <rPh sb="98" eb="101">
      <t>ロウキュウカ</t>
    </rPh>
    <rPh sb="103" eb="105">
      <t>シセツ</t>
    </rPh>
    <rPh sb="106" eb="108">
      <t>コウシン</t>
    </rPh>
    <rPh sb="108" eb="110">
      <t>ジギョウ</t>
    </rPh>
    <rPh sb="110" eb="111">
      <t>トウ</t>
    </rPh>
    <rPh sb="112" eb="113">
      <t>トモナ</t>
    </rPh>
    <rPh sb="114" eb="116">
      <t>キギョウ</t>
    </rPh>
    <rPh sb="116" eb="117">
      <t>サイ</t>
    </rPh>
    <rPh sb="117" eb="119">
      <t>ハッコウ</t>
    </rPh>
    <rPh sb="120" eb="122">
      <t>ミコ</t>
    </rPh>
    <rPh sb="130" eb="133">
      <t>チョウキテキ</t>
    </rPh>
    <rPh sb="134" eb="136">
      <t>シテン</t>
    </rPh>
    <rPh sb="137" eb="140">
      <t>ゲスイドウ</t>
    </rPh>
    <rPh sb="140" eb="142">
      <t>シセツ</t>
    </rPh>
    <rPh sb="142" eb="144">
      <t>ゼンタイ</t>
    </rPh>
    <rPh sb="145" eb="147">
      <t>カンリ</t>
    </rPh>
    <rPh sb="148" eb="151">
      <t>サイテキカ</t>
    </rPh>
    <rPh sb="156" eb="158">
      <t>モクテキ</t>
    </rPh>
    <rPh sb="160" eb="162">
      <t>レイワ</t>
    </rPh>
    <rPh sb="162" eb="164">
      <t>ガンネン</t>
    </rPh>
    <rPh sb="164" eb="165">
      <t>ド</t>
    </rPh>
    <rPh sb="166" eb="168">
      <t>サクテイ</t>
    </rPh>
    <rPh sb="171" eb="174">
      <t>ザマシ</t>
    </rPh>
    <rPh sb="174" eb="177">
      <t>ゲスイドウ</t>
    </rPh>
    <rPh sb="187" eb="189">
      <t>ケイカク</t>
    </rPh>
    <rPh sb="191" eb="192">
      <t>モト</t>
    </rPh>
    <rPh sb="194" eb="196">
      <t>トウシ</t>
    </rPh>
    <rPh sb="197" eb="200">
      <t>コウリツカ</t>
    </rPh>
    <rPh sb="201" eb="204">
      <t>ヘイジュンカ</t>
    </rPh>
    <rPh sb="206" eb="208">
      <t>トリクミ</t>
    </rPh>
    <rPh sb="209" eb="21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</si>
</sst>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0.06</c:v>
                </c:pt>
                <c:pt idx="1">
                  <c:v>0.05</c:v>
                </c:pt>
                <c:pt idx="2">
                  <c:v>0.11</c:v>
                </c:pt>
                <c:pt idx="3">
                  <c:v>0.06</c:v>
                </c:pt>
                <c:pt idx="4">
                  <c:v>0.01</c:v>
                </c:pt>
              </c:numCache>
            </c:numRef>
          </c:val>
          <c:extLst xmlns:c16r2="http://schemas.microsoft.com/office/drawing/2015/06/chart">
            <c:ext xmlns:c16="http://schemas.microsoft.com/office/drawing/2014/chart" uri="{C3380CC4-5D6E-409C-BE32-E72D297353CC}">
              <c16:uniqueId val="{00000000-9E9D-44EC-A9C4-6AC8D2000150}"/>
            </c:ext>
          </c:extLst>
        </c:ser>
        <c:dLbls>
          <c:showLegendKey val="0"/>
          <c:showVal val="0"/>
          <c:showCatName val="0"/>
          <c:showSerName val="0"/>
          <c:showPercent val="0"/>
          <c:showBubbleSize val="0"/>
        </c:dLbls>
        <c:gapWidth val="150"/>
        <c:axId val="348899904"/>
        <c:axId val="3489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0.16</c:v>
                </c:pt>
                <c:pt idx="4">
                  <c:v>0.14000000000000001</c:v>
                </c:pt>
              </c:numCache>
            </c:numRef>
          </c:val>
          <c:smooth val="0"/>
          <c:extLst xmlns:c16r2="http://schemas.microsoft.com/office/drawing/2015/06/chart">
            <c:ext xmlns:c16="http://schemas.microsoft.com/office/drawing/2014/chart" uri="{C3380CC4-5D6E-409C-BE32-E72D297353CC}">
              <c16:uniqueId val="{00000001-9E9D-44EC-A9C4-6AC8D2000150}"/>
            </c:ext>
          </c:extLst>
        </c:ser>
        <c:dLbls>
          <c:showLegendKey val="0"/>
          <c:showVal val="0"/>
          <c:showCatName val="0"/>
          <c:showSerName val="0"/>
          <c:showPercent val="0"/>
          <c:showBubbleSize val="0"/>
        </c:dLbls>
        <c:marker val="1"/>
        <c:smooth val="0"/>
        <c:axId val="348899904"/>
        <c:axId val="348900288"/>
      </c:lineChart>
      <c:dateAx>
        <c:axId val="348899904"/>
        <c:scaling>
          <c:orientation val="minMax"/>
        </c:scaling>
        <c:delete val="1"/>
        <c:axPos val="b"/>
        <c:numFmt formatCode="&quot;H&quot;yy" sourceLinked="1"/>
        <c:majorTickMark val="none"/>
        <c:minorTickMark val="none"/>
        <c:tickLblPos val="none"/>
        <c:crossAx val="348900288"/>
        <c:crosses val="autoZero"/>
        <c:auto val="1"/>
        <c:lblOffset val="100"/>
        <c:baseTimeUnit val="years"/>
      </c:dateAx>
      <c:valAx>
        <c:axId val="3489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8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8E-43DC-9B10-97D11378A23D}"/>
            </c:ext>
          </c:extLst>
        </c:ser>
        <c:dLbls>
          <c:showLegendKey val="0"/>
          <c:showVal val="0"/>
          <c:showCatName val="0"/>
          <c:showSerName val="0"/>
          <c:showPercent val="0"/>
          <c:showBubbleSize val="0"/>
        </c:dLbls>
        <c:gapWidth val="150"/>
        <c:axId val="349244456"/>
        <c:axId val="34924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64.66</c:v>
                </c:pt>
                <c:pt idx="1">
                  <c:v>64.650000000000006</c:v>
                </c:pt>
                <c:pt idx="2">
                  <c:v>62.96</c:v>
                </c:pt>
                <c:pt idx="3">
                  <c:v>62.97</c:v>
                </c:pt>
                <c:pt idx="4">
                  <c:v>64.930000000000007</c:v>
                </c:pt>
              </c:numCache>
            </c:numRef>
          </c:val>
          <c:smooth val="0"/>
          <c:extLst xmlns:c16r2="http://schemas.microsoft.com/office/drawing/2015/06/chart">
            <c:ext xmlns:c16="http://schemas.microsoft.com/office/drawing/2014/chart" uri="{C3380CC4-5D6E-409C-BE32-E72D297353CC}">
              <c16:uniqueId val="{00000001-F08E-43DC-9B10-97D11378A23D}"/>
            </c:ext>
          </c:extLst>
        </c:ser>
        <c:dLbls>
          <c:showLegendKey val="0"/>
          <c:showVal val="0"/>
          <c:showCatName val="0"/>
          <c:showSerName val="0"/>
          <c:showPercent val="0"/>
          <c:showBubbleSize val="0"/>
        </c:dLbls>
        <c:marker val="1"/>
        <c:smooth val="0"/>
        <c:axId val="349244456"/>
        <c:axId val="349240144"/>
      </c:lineChart>
      <c:dateAx>
        <c:axId val="349244456"/>
        <c:scaling>
          <c:orientation val="minMax"/>
        </c:scaling>
        <c:delete val="1"/>
        <c:axPos val="b"/>
        <c:numFmt formatCode="&quot;H&quot;yy" sourceLinked="1"/>
        <c:majorTickMark val="none"/>
        <c:minorTickMark val="none"/>
        <c:tickLblPos val="none"/>
        <c:crossAx val="349240144"/>
        <c:crosses val="autoZero"/>
        <c:auto val="1"/>
        <c:lblOffset val="100"/>
        <c:baseTimeUnit val="years"/>
      </c:dateAx>
      <c:valAx>
        <c:axId val="34924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4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95.35</c:v>
                </c:pt>
                <c:pt idx="1">
                  <c:v>96.69</c:v>
                </c:pt>
                <c:pt idx="2">
                  <c:v>96.93</c:v>
                </c:pt>
                <c:pt idx="3">
                  <c:v>97.1</c:v>
                </c:pt>
                <c:pt idx="4">
                  <c:v>97.27</c:v>
                </c:pt>
              </c:numCache>
            </c:numRef>
          </c:val>
          <c:extLst xmlns:c16r2="http://schemas.microsoft.com/office/drawing/2015/06/chart">
            <c:ext xmlns:c16="http://schemas.microsoft.com/office/drawing/2014/chart" uri="{C3380CC4-5D6E-409C-BE32-E72D297353CC}">
              <c16:uniqueId val="{00000000-A307-4607-97DF-3D1DB6D36F8E}"/>
            </c:ext>
          </c:extLst>
        </c:ser>
        <c:dLbls>
          <c:showLegendKey val="0"/>
          <c:showVal val="0"/>
          <c:showCatName val="0"/>
          <c:showSerName val="0"/>
          <c:showPercent val="0"/>
          <c:showBubbleSize val="0"/>
        </c:dLbls>
        <c:gapWidth val="150"/>
        <c:axId val="349241320"/>
        <c:axId val="46716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97.08</c:v>
                </c:pt>
                <c:pt idx="1">
                  <c:v>97.4</c:v>
                </c:pt>
                <c:pt idx="2">
                  <c:v>96.96</c:v>
                </c:pt>
                <c:pt idx="3">
                  <c:v>96.97</c:v>
                </c:pt>
                <c:pt idx="4">
                  <c:v>97.7</c:v>
                </c:pt>
              </c:numCache>
            </c:numRef>
          </c:val>
          <c:smooth val="0"/>
          <c:extLst xmlns:c16r2="http://schemas.microsoft.com/office/drawing/2015/06/chart">
            <c:ext xmlns:c16="http://schemas.microsoft.com/office/drawing/2014/chart" uri="{C3380CC4-5D6E-409C-BE32-E72D297353CC}">
              <c16:uniqueId val="{00000001-A307-4607-97DF-3D1DB6D36F8E}"/>
            </c:ext>
          </c:extLst>
        </c:ser>
        <c:dLbls>
          <c:showLegendKey val="0"/>
          <c:showVal val="0"/>
          <c:showCatName val="0"/>
          <c:showSerName val="0"/>
          <c:showPercent val="0"/>
          <c:showBubbleSize val="0"/>
        </c:dLbls>
        <c:marker val="1"/>
        <c:smooth val="0"/>
        <c:axId val="349241320"/>
        <c:axId val="467165464"/>
      </c:lineChart>
      <c:dateAx>
        <c:axId val="349241320"/>
        <c:scaling>
          <c:orientation val="minMax"/>
        </c:scaling>
        <c:delete val="1"/>
        <c:axPos val="b"/>
        <c:numFmt formatCode="&quot;H&quot;yy" sourceLinked="1"/>
        <c:majorTickMark val="none"/>
        <c:minorTickMark val="none"/>
        <c:tickLblPos val="none"/>
        <c:crossAx val="467165464"/>
        <c:crosses val="autoZero"/>
        <c:auto val="1"/>
        <c:lblOffset val="100"/>
        <c:baseTimeUnit val="years"/>
      </c:dateAx>
      <c:valAx>
        <c:axId val="46716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4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108.81</c:v>
                </c:pt>
                <c:pt idx="1">
                  <c:v>107.89</c:v>
                </c:pt>
                <c:pt idx="2">
                  <c:v>110.24</c:v>
                </c:pt>
                <c:pt idx="3">
                  <c:v>113.45</c:v>
                </c:pt>
                <c:pt idx="4">
                  <c:v>117.48</c:v>
                </c:pt>
              </c:numCache>
            </c:numRef>
          </c:val>
          <c:extLst xmlns:c16r2="http://schemas.microsoft.com/office/drawing/2015/06/chart">
            <c:ext xmlns:c16="http://schemas.microsoft.com/office/drawing/2014/chart" uri="{C3380CC4-5D6E-409C-BE32-E72D297353CC}">
              <c16:uniqueId val="{00000000-0AA8-4632-BF84-DA60B9B63A6D}"/>
            </c:ext>
          </c:extLst>
        </c:ser>
        <c:dLbls>
          <c:showLegendKey val="0"/>
          <c:showVal val="0"/>
          <c:showCatName val="0"/>
          <c:showSerName val="0"/>
          <c:showPercent val="0"/>
          <c:showBubbleSize val="0"/>
        </c:dLbls>
        <c:gapWidth val="150"/>
        <c:axId val="348929040"/>
        <c:axId val="34892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109.82</c:v>
                </c:pt>
                <c:pt idx="1">
                  <c:v>111.25</c:v>
                </c:pt>
                <c:pt idx="2">
                  <c:v>108.87</c:v>
                </c:pt>
                <c:pt idx="3">
                  <c:v>109</c:v>
                </c:pt>
                <c:pt idx="4">
                  <c:v>107.09</c:v>
                </c:pt>
              </c:numCache>
            </c:numRef>
          </c:val>
          <c:smooth val="0"/>
          <c:extLst xmlns:c16r2="http://schemas.microsoft.com/office/drawing/2015/06/chart">
            <c:ext xmlns:c16="http://schemas.microsoft.com/office/drawing/2014/chart" uri="{C3380CC4-5D6E-409C-BE32-E72D297353CC}">
              <c16:uniqueId val="{00000001-0AA8-4632-BF84-DA60B9B63A6D}"/>
            </c:ext>
          </c:extLst>
        </c:ser>
        <c:dLbls>
          <c:showLegendKey val="0"/>
          <c:showVal val="0"/>
          <c:showCatName val="0"/>
          <c:showSerName val="0"/>
          <c:showPercent val="0"/>
          <c:showBubbleSize val="0"/>
        </c:dLbls>
        <c:marker val="1"/>
        <c:smooth val="0"/>
        <c:axId val="348929040"/>
        <c:axId val="348929424"/>
      </c:lineChart>
      <c:dateAx>
        <c:axId val="348929040"/>
        <c:scaling>
          <c:orientation val="minMax"/>
        </c:scaling>
        <c:delete val="1"/>
        <c:axPos val="b"/>
        <c:numFmt formatCode="&quot;H&quot;yy" sourceLinked="1"/>
        <c:majorTickMark val="none"/>
        <c:minorTickMark val="none"/>
        <c:tickLblPos val="none"/>
        <c:crossAx val="348929424"/>
        <c:crosses val="autoZero"/>
        <c:auto val="1"/>
        <c:lblOffset val="100"/>
        <c:baseTimeUnit val="years"/>
      </c:dateAx>
      <c:valAx>
        <c:axId val="34892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2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3.21</c:v>
                </c:pt>
                <c:pt idx="1">
                  <c:v>6.37</c:v>
                </c:pt>
                <c:pt idx="2">
                  <c:v>9.4499999999999993</c:v>
                </c:pt>
                <c:pt idx="3">
                  <c:v>12.44</c:v>
                </c:pt>
                <c:pt idx="4">
                  <c:v>15.27</c:v>
                </c:pt>
              </c:numCache>
            </c:numRef>
          </c:val>
          <c:extLst xmlns:c16r2="http://schemas.microsoft.com/office/drawing/2015/06/chart">
            <c:ext xmlns:c16="http://schemas.microsoft.com/office/drawing/2014/chart" uri="{C3380CC4-5D6E-409C-BE32-E72D297353CC}">
              <c16:uniqueId val="{00000000-3C43-4589-BB61-7672A1E6C069}"/>
            </c:ext>
          </c:extLst>
        </c:ser>
        <c:dLbls>
          <c:showLegendKey val="0"/>
          <c:showVal val="0"/>
          <c:showCatName val="0"/>
          <c:showSerName val="0"/>
          <c:showPercent val="0"/>
          <c:showBubbleSize val="0"/>
        </c:dLbls>
        <c:gapWidth val="150"/>
        <c:axId val="349075368"/>
        <c:axId val="34907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25.28</c:v>
                </c:pt>
                <c:pt idx="1">
                  <c:v>28.35</c:v>
                </c:pt>
                <c:pt idx="2">
                  <c:v>25.13</c:v>
                </c:pt>
                <c:pt idx="3">
                  <c:v>24.54</c:v>
                </c:pt>
                <c:pt idx="4">
                  <c:v>23.38</c:v>
                </c:pt>
              </c:numCache>
            </c:numRef>
          </c:val>
          <c:smooth val="0"/>
          <c:extLst xmlns:c16r2="http://schemas.microsoft.com/office/drawing/2015/06/chart">
            <c:ext xmlns:c16="http://schemas.microsoft.com/office/drawing/2014/chart" uri="{C3380CC4-5D6E-409C-BE32-E72D297353CC}">
              <c16:uniqueId val="{00000001-3C43-4589-BB61-7672A1E6C069}"/>
            </c:ext>
          </c:extLst>
        </c:ser>
        <c:dLbls>
          <c:showLegendKey val="0"/>
          <c:showVal val="0"/>
          <c:showCatName val="0"/>
          <c:showSerName val="0"/>
          <c:showPercent val="0"/>
          <c:showBubbleSize val="0"/>
        </c:dLbls>
        <c:marker val="1"/>
        <c:smooth val="0"/>
        <c:axId val="349075368"/>
        <c:axId val="349075752"/>
      </c:lineChart>
      <c:dateAx>
        <c:axId val="349075368"/>
        <c:scaling>
          <c:orientation val="minMax"/>
        </c:scaling>
        <c:delete val="1"/>
        <c:axPos val="b"/>
        <c:numFmt formatCode="&quot;H&quot;yy" sourceLinked="1"/>
        <c:majorTickMark val="none"/>
        <c:minorTickMark val="none"/>
        <c:tickLblPos val="none"/>
        <c:crossAx val="349075752"/>
        <c:crosses val="autoZero"/>
        <c:auto val="1"/>
        <c:lblOffset val="100"/>
        <c:baseTimeUnit val="years"/>
      </c:dateAx>
      <c:valAx>
        <c:axId val="34907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7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quot;-&quot;">
                  <c:v>0.51</c:v>
                </c:pt>
                <c:pt idx="4" formatCode="#,##0.00;&quot;△&quot;#,##0.00;&quot;-&quot;">
                  <c:v>0.51</c:v>
                </c:pt>
              </c:numCache>
            </c:numRef>
          </c:val>
          <c:extLst xmlns:c16r2="http://schemas.microsoft.com/office/drawing/2015/06/chart">
            <c:ext xmlns:c16="http://schemas.microsoft.com/office/drawing/2014/chart" uri="{C3380CC4-5D6E-409C-BE32-E72D297353CC}">
              <c16:uniqueId val="{00000000-AD34-4D0A-993E-D8FE4C930AF2}"/>
            </c:ext>
          </c:extLst>
        </c:ser>
        <c:dLbls>
          <c:showLegendKey val="0"/>
          <c:showVal val="0"/>
          <c:showCatName val="0"/>
          <c:showSerName val="0"/>
          <c:showPercent val="0"/>
          <c:showBubbleSize val="0"/>
        </c:dLbls>
        <c:gapWidth val="150"/>
        <c:axId val="349090680"/>
        <c:axId val="34909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4.08</c:v>
                </c:pt>
                <c:pt idx="1">
                  <c:v>6.7</c:v>
                </c:pt>
                <c:pt idx="2">
                  <c:v>6.4</c:v>
                </c:pt>
                <c:pt idx="3">
                  <c:v>7.66</c:v>
                </c:pt>
                <c:pt idx="4">
                  <c:v>8.1999999999999993</c:v>
                </c:pt>
              </c:numCache>
            </c:numRef>
          </c:val>
          <c:smooth val="0"/>
          <c:extLst xmlns:c16r2="http://schemas.microsoft.com/office/drawing/2015/06/chart">
            <c:ext xmlns:c16="http://schemas.microsoft.com/office/drawing/2014/chart" uri="{C3380CC4-5D6E-409C-BE32-E72D297353CC}">
              <c16:uniqueId val="{00000001-AD34-4D0A-993E-D8FE4C930AF2}"/>
            </c:ext>
          </c:extLst>
        </c:ser>
        <c:dLbls>
          <c:showLegendKey val="0"/>
          <c:showVal val="0"/>
          <c:showCatName val="0"/>
          <c:showSerName val="0"/>
          <c:showPercent val="0"/>
          <c:showBubbleSize val="0"/>
        </c:dLbls>
        <c:marker val="1"/>
        <c:smooth val="0"/>
        <c:axId val="349090680"/>
        <c:axId val="349091856"/>
      </c:lineChart>
      <c:dateAx>
        <c:axId val="349090680"/>
        <c:scaling>
          <c:orientation val="minMax"/>
        </c:scaling>
        <c:delete val="1"/>
        <c:axPos val="b"/>
        <c:numFmt formatCode="&quot;H&quot;yy" sourceLinked="1"/>
        <c:majorTickMark val="none"/>
        <c:minorTickMark val="none"/>
        <c:tickLblPos val="none"/>
        <c:crossAx val="349091856"/>
        <c:crosses val="autoZero"/>
        <c:auto val="1"/>
        <c:lblOffset val="100"/>
        <c:baseTimeUnit val="years"/>
      </c:dateAx>
      <c:valAx>
        <c:axId val="34909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9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71-49FA-A096-FE633D755549}"/>
            </c:ext>
          </c:extLst>
        </c:ser>
        <c:dLbls>
          <c:showLegendKey val="0"/>
          <c:showVal val="0"/>
          <c:showCatName val="0"/>
          <c:showSerName val="0"/>
          <c:showPercent val="0"/>
          <c:showBubbleSize val="0"/>
        </c:dLbls>
        <c:gapWidth val="150"/>
        <c:axId val="349093424"/>
        <c:axId val="34909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0.45</c:v>
                </c:pt>
                <c:pt idx="1">
                  <c:v>0</c:v>
                </c:pt>
                <c:pt idx="2" formatCode="#,##0.00;&quot;△&quot;#,##0.00;&quot;-&quot;">
                  <c:v>0.39</c:v>
                </c:pt>
                <c:pt idx="3" formatCode="#,##0.00;&quot;△&quot;#,##0.00;&quot;-&quot;">
                  <c:v>0.28000000000000003</c:v>
                </c:pt>
                <c:pt idx="4" formatCode="#,##0.00;&quot;△&quot;#,##0.00;&quot;-&quot;">
                  <c:v>0.59</c:v>
                </c:pt>
              </c:numCache>
            </c:numRef>
          </c:val>
          <c:smooth val="0"/>
          <c:extLst xmlns:c16r2="http://schemas.microsoft.com/office/drawing/2015/06/chart">
            <c:ext xmlns:c16="http://schemas.microsoft.com/office/drawing/2014/chart" uri="{C3380CC4-5D6E-409C-BE32-E72D297353CC}">
              <c16:uniqueId val="{00000001-1271-49FA-A096-FE633D755549}"/>
            </c:ext>
          </c:extLst>
        </c:ser>
        <c:dLbls>
          <c:showLegendKey val="0"/>
          <c:showVal val="0"/>
          <c:showCatName val="0"/>
          <c:showSerName val="0"/>
          <c:showPercent val="0"/>
          <c:showBubbleSize val="0"/>
        </c:dLbls>
        <c:marker val="1"/>
        <c:smooth val="0"/>
        <c:axId val="349093424"/>
        <c:axId val="349093032"/>
      </c:lineChart>
      <c:dateAx>
        <c:axId val="349093424"/>
        <c:scaling>
          <c:orientation val="minMax"/>
        </c:scaling>
        <c:delete val="1"/>
        <c:axPos val="b"/>
        <c:numFmt formatCode="&quot;H&quot;yy" sourceLinked="1"/>
        <c:majorTickMark val="none"/>
        <c:minorTickMark val="none"/>
        <c:tickLblPos val="none"/>
        <c:crossAx val="349093032"/>
        <c:crosses val="autoZero"/>
        <c:auto val="1"/>
        <c:lblOffset val="100"/>
        <c:baseTimeUnit val="years"/>
      </c:dateAx>
      <c:valAx>
        <c:axId val="34909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9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20.86</c:v>
                </c:pt>
                <c:pt idx="1">
                  <c:v>32.21</c:v>
                </c:pt>
                <c:pt idx="2">
                  <c:v>32.909999999999997</c:v>
                </c:pt>
                <c:pt idx="3">
                  <c:v>28.8</c:v>
                </c:pt>
                <c:pt idx="4">
                  <c:v>32.04</c:v>
                </c:pt>
              </c:numCache>
            </c:numRef>
          </c:val>
          <c:extLst xmlns:c16r2="http://schemas.microsoft.com/office/drawing/2015/06/chart">
            <c:ext xmlns:c16="http://schemas.microsoft.com/office/drawing/2014/chart" uri="{C3380CC4-5D6E-409C-BE32-E72D297353CC}">
              <c16:uniqueId val="{00000000-7DEF-4503-80FF-3A1B940D3760}"/>
            </c:ext>
          </c:extLst>
        </c:ser>
        <c:dLbls>
          <c:showLegendKey val="0"/>
          <c:showVal val="0"/>
          <c:showCatName val="0"/>
          <c:showSerName val="0"/>
          <c:showPercent val="0"/>
          <c:showBubbleSize val="0"/>
        </c:dLbls>
        <c:gapWidth val="150"/>
        <c:axId val="349090288"/>
        <c:axId val="34923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67.7</c:v>
                </c:pt>
                <c:pt idx="1">
                  <c:v>75.02</c:v>
                </c:pt>
                <c:pt idx="2">
                  <c:v>73.55</c:v>
                </c:pt>
                <c:pt idx="3">
                  <c:v>71.19</c:v>
                </c:pt>
                <c:pt idx="4">
                  <c:v>77.72</c:v>
                </c:pt>
              </c:numCache>
            </c:numRef>
          </c:val>
          <c:smooth val="0"/>
          <c:extLst xmlns:c16r2="http://schemas.microsoft.com/office/drawing/2015/06/chart">
            <c:ext xmlns:c16="http://schemas.microsoft.com/office/drawing/2014/chart" uri="{C3380CC4-5D6E-409C-BE32-E72D297353CC}">
              <c16:uniqueId val="{00000001-7DEF-4503-80FF-3A1B940D3760}"/>
            </c:ext>
          </c:extLst>
        </c:ser>
        <c:dLbls>
          <c:showLegendKey val="0"/>
          <c:showVal val="0"/>
          <c:showCatName val="0"/>
          <c:showSerName val="0"/>
          <c:showPercent val="0"/>
          <c:showBubbleSize val="0"/>
        </c:dLbls>
        <c:marker val="1"/>
        <c:smooth val="0"/>
        <c:axId val="349090288"/>
        <c:axId val="349237792"/>
      </c:lineChart>
      <c:dateAx>
        <c:axId val="349090288"/>
        <c:scaling>
          <c:orientation val="minMax"/>
        </c:scaling>
        <c:delete val="1"/>
        <c:axPos val="b"/>
        <c:numFmt formatCode="&quot;H&quot;yy" sourceLinked="1"/>
        <c:majorTickMark val="none"/>
        <c:minorTickMark val="none"/>
        <c:tickLblPos val="none"/>
        <c:crossAx val="349237792"/>
        <c:crosses val="autoZero"/>
        <c:auto val="1"/>
        <c:lblOffset val="100"/>
        <c:baseTimeUnit val="years"/>
      </c:dateAx>
      <c:valAx>
        <c:axId val="3492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839.4</c:v>
                </c:pt>
                <c:pt idx="1">
                  <c:v>807.96</c:v>
                </c:pt>
                <c:pt idx="2">
                  <c:v>755.14</c:v>
                </c:pt>
                <c:pt idx="3">
                  <c:v>642.74</c:v>
                </c:pt>
                <c:pt idx="4">
                  <c:v>572.78</c:v>
                </c:pt>
              </c:numCache>
            </c:numRef>
          </c:val>
          <c:extLst xmlns:c16r2="http://schemas.microsoft.com/office/drawing/2015/06/chart">
            <c:ext xmlns:c16="http://schemas.microsoft.com/office/drawing/2014/chart" uri="{C3380CC4-5D6E-409C-BE32-E72D297353CC}">
              <c16:uniqueId val="{00000000-EE52-4339-A201-71009BA18463}"/>
            </c:ext>
          </c:extLst>
        </c:ser>
        <c:dLbls>
          <c:showLegendKey val="0"/>
          <c:showVal val="0"/>
          <c:showCatName val="0"/>
          <c:showSerName val="0"/>
          <c:showPercent val="0"/>
          <c:showBubbleSize val="0"/>
        </c:dLbls>
        <c:gapWidth val="150"/>
        <c:axId val="349238184"/>
        <c:axId val="34924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599.92999999999995</c:v>
                </c:pt>
                <c:pt idx="1">
                  <c:v>573.73</c:v>
                </c:pt>
                <c:pt idx="2">
                  <c:v>514.27</c:v>
                </c:pt>
                <c:pt idx="3">
                  <c:v>517.34</c:v>
                </c:pt>
                <c:pt idx="4">
                  <c:v>485.6</c:v>
                </c:pt>
              </c:numCache>
            </c:numRef>
          </c:val>
          <c:smooth val="0"/>
          <c:extLst xmlns:c16r2="http://schemas.microsoft.com/office/drawing/2015/06/chart">
            <c:ext xmlns:c16="http://schemas.microsoft.com/office/drawing/2014/chart" uri="{C3380CC4-5D6E-409C-BE32-E72D297353CC}">
              <c16:uniqueId val="{00000001-EE52-4339-A201-71009BA18463}"/>
            </c:ext>
          </c:extLst>
        </c:ser>
        <c:dLbls>
          <c:showLegendKey val="0"/>
          <c:showVal val="0"/>
          <c:showCatName val="0"/>
          <c:showSerName val="0"/>
          <c:showPercent val="0"/>
          <c:showBubbleSize val="0"/>
        </c:dLbls>
        <c:marker val="1"/>
        <c:smooth val="0"/>
        <c:axId val="349238184"/>
        <c:axId val="349242888"/>
      </c:lineChart>
      <c:dateAx>
        <c:axId val="349238184"/>
        <c:scaling>
          <c:orientation val="minMax"/>
        </c:scaling>
        <c:delete val="1"/>
        <c:axPos val="b"/>
        <c:numFmt formatCode="&quot;H&quot;yy" sourceLinked="1"/>
        <c:majorTickMark val="none"/>
        <c:minorTickMark val="none"/>
        <c:tickLblPos val="none"/>
        <c:crossAx val="349242888"/>
        <c:crosses val="autoZero"/>
        <c:auto val="1"/>
        <c:lblOffset val="100"/>
        <c:baseTimeUnit val="years"/>
      </c:dateAx>
      <c:valAx>
        <c:axId val="34924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3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96.23</c:v>
                </c:pt>
                <c:pt idx="1">
                  <c:v>104.44</c:v>
                </c:pt>
                <c:pt idx="2">
                  <c:v>107.82</c:v>
                </c:pt>
                <c:pt idx="3">
                  <c:v>112.49</c:v>
                </c:pt>
                <c:pt idx="4">
                  <c:v>119.06</c:v>
                </c:pt>
              </c:numCache>
            </c:numRef>
          </c:val>
          <c:extLst xmlns:c16r2="http://schemas.microsoft.com/office/drawing/2015/06/chart">
            <c:ext xmlns:c16="http://schemas.microsoft.com/office/drawing/2014/chart" uri="{C3380CC4-5D6E-409C-BE32-E72D297353CC}">
              <c16:uniqueId val="{00000000-7B89-4E8E-8EDC-E025AF581315}"/>
            </c:ext>
          </c:extLst>
        </c:ser>
        <c:dLbls>
          <c:showLegendKey val="0"/>
          <c:showVal val="0"/>
          <c:showCatName val="0"/>
          <c:showSerName val="0"/>
          <c:showPercent val="0"/>
          <c:showBubbleSize val="0"/>
        </c:dLbls>
        <c:gapWidth val="150"/>
        <c:axId val="349243280"/>
        <c:axId val="34923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95.76</c:v>
                </c:pt>
                <c:pt idx="1">
                  <c:v>100.74</c:v>
                </c:pt>
                <c:pt idx="2">
                  <c:v>100.34</c:v>
                </c:pt>
                <c:pt idx="3">
                  <c:v>99.89</c:v>
                </c:pt>
                <c:pt idx="4">
                  <c:v>99.95</c:v>
                </c:pt>
              </c:numCache>
            </c:numRef>
          </c:val>
          <c:smooth val="0"/>
          <c:extLst xmlns:c16r2="http://schemas.microsoft.com/office/drawing/2015/06/chart">
            <c:ext xmlns:c16="http://schemas.microsoft.com/office/drawing/2014/chart" uri="{C3380CC4-5D6E-409C-BE32-E72D297353CC}">
              <c16:uniqueId val="{00000001-7B89-4E8E-8EDC-E025AF581315}"/>
            </c:ext>
          </c:extLst>
        </c:ser>
        <c:dLbls>
          <c:showLegendKey val="0"/>
          <c:showVal val="0"/>
          <c:showCatName val="0"/>
          <c:showSerName val="0"/>
          <c:showPercent val="0"/>
          <c:showBubbleSize val="0"/>
        </c:dLbls>
        <c:marker val="1"/>
        <c:smooth val="0"/>
        <c:axId val="349243280"/>
        <c:axId val="349238576"/>
      </c:lineChart>
      <c:dateAx>
        <c:axId val="349243280"/>
        <c:scaling>
          <c:orientation val="minMax"/>
        </c:scaling>
        <c:delete val="1"/>
        <c:axPos val="b"/>
        <c:numFmt formatCode="&quot;H&quot;yy" sourceLinked="1"/>
        <c:majorTickMark val="none"/>
        <c:minorTickMark val="none"/>
        <c:tickLblPos val="none"/>
        <c:crossAx val="349238576"/>
        <c:crosses val="autoZero"/>
        <c:auto val="1"/>
        <c:lblOffset val="100"/>
        <c:baseTimeUnit val="years"/>
      </c:dateAx>
      <c:valAx>
        <c:axId val="34923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4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138.85</c:v>
                </c:pt>
                <c:pt idx="1">
                  <c:v>124.11</c:v>
                </c:pt>
                <c:pt idx="2">
                  <c:v>119.94</c:v>
                </c:pt>
                <c:pt idx="3">
                  <c:v>124.8</c:v>
                </c:pt>
                <c:pt idx="4">
                  <c:v>115.99</c:v>
                </c:pt>
              </c:numCache>
            </c:numRef>
          </c:val>
          <c:extLst xmlns:c16r2="http://schemas.microsoft.com/office/drawing/2015/06/chart">
            <c:ext xmlns:c16="http://schemas.microsoft.com/office/drawing/2014/chart" uri="{C3380CC4-5D6E-409C-BE32-E72D297353CC}">
              <c16:uniqueId val="{00000000-DF30-438E-99E5-58DFEEA570FC}"/>
            </c:ext>
          </c:extLst>
        </c:ser>
        <c:dLbls>
          <c:showLegendKey val="0"/>
          <c:showVal val="0"/>
          <c:showCatName val="0"/>
          <c:showSerName val="0"/>
          <c:showPercent val="0"/>
          <c:showBubbleSize val="0"/>
        </c:dLbls>
        <c:gapWidth val="150"/>
        <c:axId val="349241712"/>
        <c:axId val="34923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c:v>
                </c:pt>
                <c:pt idx="1">
                  <c:v>112.75</c:v>
                </c:pt>
                <c:pt idx="2">
                  <c:v>113.49</c:v>
                </c:pt>
                <c:pt idx="3">
                  <c:v>112.4</c:v>
                </c:pt>
                <c:pt idx="4">
                  <c:v>110.21</c:v>
                </c:pt>
              </c:numCache>
            </c:numRef>
          </c:val>
          <c:smooth val="0"/>
          <c:extLst xmlns:c16r2="http://schemas.microsoft.com/office/drawing/2015/06/chart">
            <c:ext xmlns:c16="http://schemas.microsoft.com/office/drawing/2014/chart" uri="{C3380CC4-5D6E-409C-BE32-E72D297353CC}">
              <c16:uniqueId val="{00000001-DF30-438E-99E5-58DFEEA570FC}"/>
            </c:ext>
          </c:extLst>
        </c:ser>
        <c:dLbls>
          <c:showLegendKey val="0"/>
          <c:showVal val="0"/>
          <c:showCatName val="0"/>
          <c:showSerName val="0"/>
          <c:showPercent val="0"/>
          <c:showBubbleSize val="0"/>
        </c:dLbls>
        <c:marker val="1"/>
        <c:smooth val="0"/>
        <c:axId val="349241712"/>
        <c:axId val="349239752"/>
      </c:lineChart>
      <c:dateAx>
        <c:axId val="349241712"/>
        <c:scaling>
          <c:orientation val="minMax"/>
        </c:scaling>
        <c:delete val="1"/>
        <c:axPos val="b"/>
        <c:numFmt formatCode="&quot;H&quot;yy" sourceLinked="1"/>
        <c:majorTickMark val="none"/>
        <c:minorTickMark val="none"/>
        <c:tickLblPos val="none"/>
        <c:crossAx val="349239752"/>
        <c:crosses val="autoZero"/>
        <c:auto val="1"/>
        <c:lblOffset val="100"/>
        <c:baseTimeUnit val="years"/>
      </c:dateAx>
      <c:valAx>
        <c:axId val="34923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4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70" zoomScale="85" zoomScaleNormal="85" workbookViewId="0">
      <selection activeCell="BL87" sqref="BL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座間市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tr">
        <f>データ!$M$6</f>
        <v>自治体職員</v>
      </c>
      <c r="AE8" s="50"/>
      <c r="AF8" s="50"/>
      <c r="AG8" s="50"/>
      <c r="AH8" s="50"/>
      <c r="AI8" s="50"/>
      <c r="AJ8" s="50"/>
      <c r="AK8" s="3"/>
      <c r="AL8" s="51">
        <f>データ!S6</f>
        <v>131845</v>
      </c>
      <c r="AM8" s="51"/>
      <c r="AN8" s="51"/>
      <c r="AO8" s="51"/>
      <c r="AP8" s="51"/>
      <c r="AQ8" s="51"/>
      <c r="AR8" s="51"/>
      <c r="AS8" s="51"/>
      <c r="AT8" s="46">
        <f>データ!T6</f>
        <v>17.57</v>
      </c>
      <c r="AU8" s="46"/>
      <c r="AV8" s="46"/>
      <c r="AW8" s="46"/>
      <c r="AX8" s="46"/>
      <c r="AY8" s="46"/>
      <c r="AZ8" s="46"/>
      <c r="BA8" s="46"/>
      <c r="BB8" s="46">
        <f>データ!U6</f>
        <v>7503.98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65.319999999999993</v>
      </c>
      <c r="J10" s="46"/>
      <c r="K10" s="46"/>
      <c r="L10" s="46"/>
      <c r="M10" s="46"/>
      <c r="N10" s="46"/>
      <c r="O10" s="46"/>
      <c r="P10" s="46">
        <f>データ!P6</f>
        <v>97.89</v>
      </c>
      <c r="Q10" s="46"/>
      <c r="R10" s="46"/>
      <c r="S10" s="46"/>
      <c r="T10" s="46"/>
      <c r="U10" s="46"/>
      <c r="V10" s="46"/>
      <c r="W10" s="46">
        <f>データ!Q6</f>
        <v>93.26</v>
      </c>
      <c r="X10" s="46"/>
      <c r="Y10" s="46"/>
      <c r="Z10" s="46"/>
      <c r="AA10" s="46"/>
      <c r="AB10" s="46"/>
      <c r="AC10" s="46"/>
      <c r="AD10" s="51">
        <f>データ!R6</f>
        <v>2634</v>
      </c>
      <c r="AE10" s="51"/>
      <c r="AF10" s="51"/>
      <c r="AG10" s="51"/>
      <c r="AH10" s="51"/>
      <c r="AI10" s="51"/>
      <c r="AJ10" s="51"/>
      <c r="AK10" s="2"/>
      <c r="AL10" s="51">
        <f>データ!V6</f>
        <v>128980</v>
      </c>
      <c r="AM10" s="51"/>
      <c r="AN10" s="51"/>
      <c r="AO10" s="51"/>
      <c r="AP10" s="51"/>
      <c r="AQ10" s="51"/>
      <c r="AR10" s="51"/>
      <c r="AS10" s="51"/>
      <c r="AT10" s="46">
        <f>データ!W6</f>
        <v>12.12</v>
      </c>
      <c r="AU10" s="46"/>
      <c r="AV10" s="46"/>
      <c r="AW10" s="46"/>
      <c r="AX10" s="46"/>
      <c r="AY10" s="46"/>
      <c r="AZ10" s="46"/>
      <c r="BA10" s="46"/>
      <c r="BB10" s="46">
        <f>データ!X6</f>
        <v>10641.91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slJ3YYNqQ9VCTP5My+uKcrnGaLgVkm6gWw831W9a4jcx0wiQGeFxabdrkpYoijGvaaTzhgq36eLptvhxLctrQ==" saltValue="/wuS6r0s+l6ssoP3nrFEH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142166</v>
      </c>
      <c r="D6" s="33">
        <f t="shared" si="3"/>
        <v>46</v>
      </c>
      <c r="E6" s="33">
        <f t="shared" si="3"/>
        <v>17</v>
      </c>
      <c r="F6" s="33">
        <f t="shared" si="3"/>
        <v>1</v>
      </c>
      <c r="G6" s="33">
        <f t="shared" si="3"/>
        <v>0</v>
      </c>
      <c r="H6" s="33" t="str">
        <f t="shared" si="3"/>
        <v>神奈川県　座間市</v>
      </c>
      <c r="I6" s="33" t="str">
        <f t="shared" si="3"/>
        <v>法適用</v>
      </c>
      <c r="J6" s="33" t="str">
        <f t="shared" si="3"/>
        <v>下水道事業</v>
      </c>
      <c r="K6" s="33" t="str">
        <f t="shared" si="3"/>
        <v>公共下水道</v>
      </c>
      <c r="L6" s="33" t="str">
        <f t="shared" si="3"/>
        <v>Aa</v>
      </c>
      <c r="M6" s="33" t="str">
        <f t="shared" si="3"/>
        <v>自治体職員</v>
      </c>
      <c r="N6" s="34" t="str">
        <f t="shared" si="3"/>
        <v>-</v>
      </c>
      <c r="O6" s="34">
        <f t="shared" si="3"/>
        <v>65.319999999999993</v>
      </c>
      <c r="P6" s="34">
        <f t="shared" si="3"/>
        <v>97.89</v>
      </c>
      <c r="Q6" s="34">
        <f t="shared" si="3"/>
        <v>93.26</v>
      </c>
      <c r="R6" s="34">
        <f t="shared" si="3"/>
        <v>2634</v>
      </c>
      <c r="S6" s="34">
        <f t="shared" si="3"/>
        <v>131845</v>
      </c>
      <c r="T6" s="34">
        <f t="shared" si="3"/>
        <v>17.57</v>
      </c>
      <c r="U6" s="34">
        <f t="shared" si="3"/>
        <v>7503.98</v>
      </c>
      <c r="V6" s="34">
        <f t="shared" si="3"/>
        <v>128980</v>
      </c>
      <c r="W6" s="34">
        <f t="shared" si="3"/>
        <v>12.12</v>
      </c>
      <c r="X6" s="34">
        <f t="shared" si="3"/>
        <v>10641.91</v>
      </c>
      <c r="Y6" s="35">
        <f>IF(Y7="",NA(),Y7)</f>
        <v>108.81</v>
      </c>
      <c r="Z6" s="35">
        <f t="shared" ref="Z6:AH6" si="4">IF(Z7="",NA(),Z7)</f>
        <v>107.89</v>
      </c>
      <c r="AA6" s="35">
        <f t="shared" si="4"/>
        <v>110.24</v>
      </c>
      <c r="AB6" s="35">
        <f t="shared" si="4"/>
        <v>113.45</v>
      </c>
      <c r="AC6" s="35">
        <f t="shared" si="4"/>
        <v>117.48</v>
      </c>
      <c r="AD6" s="35">
        <f t="shared" si="4"/>
        <v>109.82</v>
      </c>
      <c r="AE6" s="35">
        <f t="shared" si="4"/>
        <v>111.25</v>
      </c>
      <c r="AF6" s="35">
        <f t="shared" si="4"/>
        <v>108.87</v>
      </c>
      <c r="AG6" s="35">
        <f t="shared" si="4"/>
        <v>109</v>
      </c>
      <c r="AH6" s="35">
        <f t="shared" si="4"/>
        <v>107.09</v>
      </c>
      <c r="AI6" s="34" t="str">
        <f>IF(AI7="","",IF(AI7="-","【-】","【"&amp;SUBSTITUTE(TEXT(AI7,"#,##0.00"),"-","△")&amp;"】"))</f>
        <v>【106.67】</v>
      </c>
      <c r="AJ6" s="34">
        <f>IF(AJ7="",NA(),AJ7)</f>
        <v>0</v>
      </c>
      <c r="AK6" s="34">
        <f t="shared" ref="AK6:AS6" si="5">IF(AK7="",NA(),AK7)</f>
        <v>0</v>
      </c>
      <c r="AL6" s="34">
        <f t="shared" si="5"/>
        <v>0</v>
      </c>
      <c r="AM6" s="34">
        <f t="shared" si="5"/>
        <v>0</v>
      </c>
      <c r="AN6" s="34">
        <f t="shared" si="5"/>
        <v>0</v>
      </c>
      <c r="AO6" s="35">
        <f t="shared" si="5"/>
        <v>0.45</v>
      </c>
      <c r="AP6" s="34">
        <f t="shared" si="5"/>
        <v>0</v>
      </c>
      <c r="AQ6" s="35">
        <f t="shared" si="5"/>
        <v>0.39</v>
      </c>
      <c r="AR6" s="35">
        <f t="shared" si="5"/>
        <v>0.28000000000000003</v>
      </c>
      <c r="AS6" s="35">
        <f t="shared" si="5"/>
        <v>0.59</v>
      </c>
      <c r="AT6" s="34" t="str">
        <f>IF(AT7="","",IF(AT7="-","【-】","【"&amp;SUBSTITUTE(TEXT(AT7,"#,##0.00"),"-","△")&amp;"】"))</f>
        <v>【3.64】</v>
      </c>
      <c r="AU6" s="35">
        <f>IF(AU7="",NA(),AU7)</f>
        <v>20.86</v>
      </c>
      <c r="AV6" s="35">
        <f t="shared" ref="AV6:BD6" si="6">IF(AV7="",NA(),AV7)</f>
        <v>32.21</v>
      </c>
      <c r="AW6" s="35">
        <f t="shared" si="6"/>
        <v>32.909999999999997</v>
      </c>
      <c r="AX6" s="35">
        <f t="shared" si="6"/>
        <v>28.8</v>
      </c>
      <c r="AY6" s="35">
        <f t="shared" si="6"/>
        <v>32.04</v>
      </c>
      <c r="AZ6" s="35">
        <f t="shared" si="6"/>
        <v>67.7</v>
      </c>
      <c r="BA6" s="35">
        <f t="shared" si="6"/>
        <v>75.02</v>
      </c>
      <c r="BB6" s="35">
        <f t="shared" si="6"/>
        <v>73.55</v>
      </c>
      <c r="BC6" s="35">
        <f t="shared" si="6"/>
        <v>71.19</v>
      </c>
      <c r="BD6" s="35">
        <f t="shared" si="6"/>
        <v>77.72</v>
      </c>
      <c r="BE6" s="34" t="str">
        <f>IF(BE7="","",IF(BE7="-","【-】","【"&amp;SUBSTITUTE(TEXT(BE7,"#,##0.00"),"-","△")&amp;"】"))</f>
        <v>【67.52】</v>
      </c>
      <c r="BF6" s="35">
        <f>IF(BF7="",NA(),BF7)</f>
        <v>839.4</v>
      </c>
      <c r="BG6" s="35">
        <f t="shared" ref="BG6:BO6" si="7">IF(BG7="",NA(),BG7)</f>
        <v>807.96</v>
      </c>
      <c r="BH6" s="35">
        <f t="shared" si="7"/>
        <v>755.14</v>
      </c>
      <c r="BI6" s="35">
        <f t="shared" si="7"/>
        <v>642.74</v>
      </c>
      <c r="BJ6" s="35">
        <f t="shared" si="7"/>
        <v>572.78</v>
      </c>
      <c r="BK6" s="35">
        <f t="shared" si="7"/>
        <v>599.92999999999995</v>
      </c>
      <c r="BL6" s="35">
        <f t="shared" si="7"/>
        <v>573.73</v>
      </c>
      <c r="BM6" s="35">
        <f t="shared" si="7"/>
        <v>514.27</v>
      </c>
      <c r="BN6" s="35">
        <f t="shared" si="7"/>
        <v>517.34</v>
      </c>
      <c r="BO6" s="35">
        <f t="shared" si="7"/>
        <v>485.6</v>
      </c>
      <c r="BP6" s="34" t="str">
        <f>IF(BP7="","",IF(BP7="-","【-】","【"&amp;SUBSTITUTE(TEXT(BP7,"#,##0.00"),"-","△")&amp;"】"))</f>
        <v>【705.21】</v>
      </c>
      <c r="BQ6" s="35">
        <f>IF(BQ7="",NA(),BQ7)</f>
        <v>96.23</v>
      </c>
      <c r="BR6" s="35">
        <f t="shared" ref="BR6:BZ6" si="8">IF(BR7="",NA(),BR7)</f>
        <v>104.44</v>
      </c>
      <c r="BS6" s="35">
        <f t="shared" si="8"/>
        <v>107.82</v>
      </c>
      <c r="BT6" s="35">
        <f t="shared" si="8"/>
        <v>112.49</v>
      </c>
      <c r="BU6" s="35">
        <f t="shared" si="8"/>
        <v>119.06</v>
      </c>
      <c r="BV6" s="35">
        <f t="shared" si="8"/>
        <v>95.76</v>
      </c>
      <c r="BW6" s="35">
        <f t="shared" si="8"/>
        <v>100.74</v>
      </c>
      <c r="BX6" s="35">
        <f t="shared" si="8"/>
        <v>100.34</v>
      </c>
      <c r="BY6" s="35">
        <f t="shared" si="8"/>
        <v>99.89</v>
      </c>
      <c r="BZ6" s="35">
        <f t="shared" si="8"/>
        <v>99.95</v>
      </c>
      <c r="CA6" s="34" t="str">
        <f>IF(CA7="","",IF(CA7="-","【-】","【"&amp;SUBSTITUTE(TEXT(CA7,"#,##0.00"),"-","△")&amp;"】"))</f>
        <v>【98.96】</v>
      </c>
      <c r="CB6" s="35">
        <f>IF(CB7="",NA(),CB7)</f>
        <v>138.85</v>
      </c>
      <c r="CC6" s="35">
        <f t="shared" ref="CC6:CK6" si="9">IF(CC7="",NA(),CC7)</f>
        <v>124.11</v>
      </c>
      <c r="CD6" s="35">
        <f t="shared" si="9"/>
        <v>119.94</v>
      </c>
      <c r="CE6" s="35">
        <f t="shared" si="9"/>
        <v>124.8</v>
      </c>
      <c r="CF6" s="35">
        <f t="shared" si="9"/>
        <v>115.99</v>
      </c>
      <c r="CG6" s="35">
        <f t="shared" si="9"/>
        <v>119</v>
      </c>
      <c r="CH6" s="35">
        <f t="shared" si="9"/>
        <v>112.75</v>
      </c>
      <c r="CI6" s="35">
        <f t="shared" si="9"/>
        <v>113.49</v>
      </c>
      <c r="CJ6" s="35">
        <f t="shared" si="9"/>
        <v>112.4</v>
      </c>
      <c r="CK6" s="35">
        <f t="shared" si="9"/>
        <v>110.21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64.66</v>
      </c>
      <c r="CS6" s="35">
        <f t="shared" si="10"/>
        <v>64.650000000000006</v>
      </c>
      <c r="CT6" s="35">
        <f t="shared" si="10"/>
        <v>62.96</v>
      </c>
      <c r="CU6" s="35">
        <f t="shared" si="10"/>
        <v>62.97</v>
      </c>
      <c r="CV6" s="35">
        <f t="shared" si="10"/>
        <v>64.930000000000007</v>
      </c>
      <c r="CW6" s="34" t="str">
        <f>IF(CW7="","",IF(CW7="-","【-】","【"&amp;SUBSTITUTE(TEXT(CW7,"#,##0.00"),"-","△")&amp;"】"))</f>
        <v>【59.57】</v>
      </c>
      <c r="CX6" s="35">
        <f>IF(CX7="",NA(),CX7)</f>
        <v>95.35</v>
      </c>
      <c r="CY6" s="35">
        <f t="shared" ref="CY6:DG6" si="11">IF(CY7="",NA(),CY7)</f>
        <v>96.69</v>
      </c>
      <c r="CZ6" s="35">
        <f t="shared" si="11"/>
        <v>96.93</v>
      </c>
      <c r="DA6" s="35">
        <f t="shared" si="11"/>
        <v>97.1</v>
      </c>
      <c r="DB6" s="35">
        <f t="shared" si="11"/>
        <v>97.27</v>
      </c>
      <c r="DC6" s="35">
        <f t="shared" si="11"/>
        <v>97.08</v>
      </c>
      <c r="DD6" s="35">
        <f t="shared" si="11"/>
        <v>97.4</v>
      </c>
      <c r="DE6" s="35">
        <f t="shared" si="11"/>
        <v>96.96</v>
      </c>
      <c r="DF6" s="35">
        <f t="shared" si="11"/>
        <v>96.97</v>
      </c>
      <c r="DG6" s="35">
        <f t="shared" si="11"/>
        <v>97.7</v>
      </c>
      <c r="DH6" s="34" t="str">
        <f>IF(DH7="","",IF(DH7="-","【-】","【"&amp;SUBSTITUTE(TEXT(DH7,"#,##0.00"),"-","△")&amp;"】"))</f>
        <v>【95.57】</v>
      </c>
      <c r="DI6" s="35">
        <f>IF(DI7="",NA(),DI7)</f>
        <v>3.21</v>
      </c>
      <c r="DJ6" s="35">
        <f t="shared" ref="DJ6:DR6" si="12">IF(DJ7="",NA(),DJ7)</f>
        <v>6.37</v>
      </c>
      <c r="DK6" s="35">
        <f t="shared" si="12"/>
        <v>9.4499999999999993</v>
      </c>
      <c r="DL6" s="35">
        <f t="shared" si="12"/>
        <v>12.44</v>
      </c>
      <c r="DM6" s="35">
        <f t="shared" si="12"/>
        <v>15.27</v>
      </c>
      <c r="DN6" s="35">
        <f t="shared" si="12"/>
        <v>25.28</v>
      </c>
      <c r="DO6" s="35">
        <f t="shared" si="12"/>
        <v>28.35</v>
      </c>
      <c r="DP6" s="35">
        <f t="shared" si="12"/>
        <v>25.13</v>
      </c>
      <c r="DQ6" s="35">
        <f t="shared" si="12"/>
        <v>24.54</v>
      </c>
      <c r="DR6" s="35">
        <f t="shared" si="12"/>
        <v>23.38</v>
      </c>
      <c r="DS6" s="34" t="str">
        <f>IF(DS7="","",IF(DS7="-","【-】","【"&amp;SUBSTITUTE(TEXT(DS7,"#,##0.00"),"-","△")&amp;"】"))</f>
        <v>【36.52】</v>
      </c>
      <c r="DT6" s="34">
        <f>IF(DT7="",NA(),DT7)</f>
        <v>0</v>
      </c>
      <c r="DU6" s="34">
        <f t="shared" ref="DU6:EC6" si="13">IF(DU7="",NA(),DU7)</f>
        <v>0</v>
      </c>
      <c r="DV6" s="34">
        <f t="shared" si="13"/>
        <v>0</v>
      </c>
      <c r="DW6" s="35">
        <f t="shared" si="13"/>
        <v>0.51</v>
      </c>
      <c r="DX6" s="35">
        <f t="shared" si="13"/>
        <v>0.51</v>
      </c>
      <c r="DY6" s="35">
        <f t="shared" si="13"/>
        <v>4.08</v>
      </c>
      <c r="DZ6" s="35">
        <f t="shared" si="13"/>
        <v>6.7</v>
      </c>
      <c r="EA6" s="35">
        <f t="shared" si="13"/>
        <v>6.4</v>
      </c>
      <c r="EB6" s="35">
        <f t="shared" si="13"/>
        <v>7.66</v>
      </c>
      <c r="EC6" s="35">
        <f t="shared" si="13"/>
        <v>8.1999999999999993</v>
      </c>
      <c r="ED6" s="34" t="str">
        <f>IF(ED7="","",IF(ED7="-","【-】","【"&amp;SUBSTITUTE(TEXT(ED7,"#,##0.00"),"-","△")&amp;"】"))</f>
        <v>【5.72】</v>
      </c>
      <c r="EE6" s="35">
        <f>IF(EE7="",NA(),EE7)</f>
        <v>0.06</v>
      </c>
      <c r="EF6" s="35">
        <f t="shared" ref="EF6:EN6" si="14">IF(EF7="",NA(),EF7)</f>
        <v>0.05</v>
      </c>
      <c r="EG6" s="35">
        <f t="shared" si="14"/>
        <v>0.11</v>
      </c>
      <c r="EH6" s="35">
        <f t="shared" si="14"/>
        <v>0.06</v>
      </c>
      <c r="EI6" s="35">
        <f t="shared" si="14"/>
        <v>0.01</v>
      </c>
      <c r="EJ6" s="35">
        <f t="shared" si="14"/>
        <v>0.16</v>
      </c>
      <c r="EK6" s="35">
        <f t="shared" si="14"/>
        <v>0.16</v>
      </c>
      <c r="EL6" s="35">
        <f t="shared" si="14"/>
        <v>0.16</v>
      </c>
      <c r="EM6" s="35">
        <f t="shared" si="14"/>
        <v>0.16</v>
      </c>
      <c r="EN6" s="35">
        <f t="shared" si="14"/>
        <v>0.14000000000000001</v>
      </c>
      <c r="EO6" s="34" t="str">
        <f>IF(EO7="","",IF(EO7="-","【-】","【"&amp;SUBSTITUTE(TEXT(EO7,"#,##0.00"),"-","△")&amp;"】"))</f>
        <v>【0.30】</v>
      </c>
    </row>
    <row r="7" spans="1:148" s="36" customFormat="1" x14ac:dyDescent="0.15">
      <c r="A7" s="28"/>
      <c r="B7" s="37">
        <v>2020</v>
      </c>
      <c r="C7" s="37">
        <v>142166</v>
      </c>
      <c r="D7" s="37">
        <v>46</v>
      </c>
      <c r="E7" s="37">
        <v>17</v>
      </c>
      <c r="F7" s="37">
        <v>1</v>
      </c>
      <c r="G7" s="37">
        <v>0</v>
      </c>
      <c r="H7" s="37" t="s">
        <v>96</v>
      </c>
      <c r="I7" s="37" t="s">
        <v>97</v>
      </c>
      <c r="J7" s="37" t="s">
        <v>98</v>
      </c>
      <c r="K7" s="37" t="s">
        <v>99</v>
      </c>
      <c r="L7" s="37" t="s">
        <v>100</v>
      </c>
      <c r="M7" s="37" t="s">
        <v>101</v>
      </c>
      <c r="N7" s="38" t="s">
        <v>102</v>
      </c>
      <c r="O7" s="38">
        <v>65.319999999999993</v>
      </c>
      <c r="P7" s="38">
        <v>97.89</v>
      </c>
      <c r="Q7" s="38">
        <v>93.26</v>
      </c>
      <c r="R7" s="38">
        <v>2634</v>
      </c>
      <c r="S7" s="38">
        <v>131845</v>
      </c>
      <c r="T7" s="38">
        <v>17.57</v>
      </c>
      <c r="U7" s="38">
        <v>7503.98</v>
      </c>
      <c r="V7" s="38">
        <v>128980</v>
      </c>
      <c r="W7" s="38">
        <v>12.12</v>
      </c>
      <c r="X7" s="38">
        <v>10641.91</v>
      </c>
      <c r="Y7" s="38">
        <v>108.81</v>
      </c>
      <c r="Z7" s="38">
        <v>107.89</v>
      </c>
      <c r="AA7" s="38">
        <v>110.24</v>
      </c>
      <c r="AB7" s="38">
        <v>113.45</v>
      </c>
      <c r="AC7" s="38">
        <v>117.48</v>
      </c>
      <c r="AD7" s="38">
        <v>109.82</v>
      </c>
      <c r="AE7" s="38">
        <v>111.25</v>
      </c>
      <c r="AF7" s="38">
        <v>108.87</v>
      </c>
      <c r="AG7" s="38">
        <v>109</v>
      </c>
      <c r="AH7" s="38">
        <v>107.09</v>
      </c>
      <c r="AI7" s="38">
        <v>106.67</v>
      </c>
      <c r="AJ7" s="38">
        <v>0</v>
      </c>
      <c r="AK7" s="38">
        <v>0</v>
      </c>
      <c r="AL7" s="38">
        <v>0</v>
      </c>
      <c r="AM7" s="38">
        <v>0</v>
      </c>
      <c r="AN7" s="38">
        <v>0</v>
      </c>
      <c r="AO7" s="38">
        <v>0.45</v>
      </c>
      <c r="AP7" s="38">
        <v>0</v>
      </c>
      <c r="AQ7" s="38">
        <v>0.39</v>
      </c>
      <c r="AR7" s="38">
        <v>0.28000000000000003</v>
      </c>
      <c r="AS7" s="38">
        <v>0.59</v>
      </c>
      <c r="AT7" s="38">
        <v>3.64</v>
      </c>
      <c r="AU7" s="38">
        <v>20.86</v>
      </c>
      <c r="AV7" s="38">
        <v>32.21</v>
      </c>
      <c r="AW7" s="38">
        <v>32.909999999999997</v>
      </c>
      <c r="AX7" s="38">
        <v>28.8</v>
      </c>
      <c r="AY7" s="38">
        <v>32.04</v>
      </c>
      <c r="AZ7" s="38">
        <v>67.7</v>
      </c>
      <c r="BA7" s="38">
        <v>75.02</v>
      </c>
      <c r="BB7" s="38">
        <v>73.55</v>
      </c>
      <c r="BC7" s="38">
        <v>71.19</v>
      </c>
      <c r="BD7" s="38">
        <v>77.72</v>
      </c>
      <c r="BE7" s="38">
        <v>67.52</v>
      </c>
      <c r="BF7" s="38">
        <v>839.4</v>
      </c>
      <c r="BG7" s="38">
        <v>807.96</v>
      </c>
      <c r="BH7" s="38">
        <v>755.14</v>
      </c>
      <c r="BI7" s="38">
        <v>642.74</v>
      </c>
      <c r="BJ7" s="38">
        <v>572.78</v>
      </c>
      <c r="BK7" s="38">
        <v>599.92999999999995</v>
      </c>
      <c r="BL7" s="38">
        <v>573.73</v>
      </c>
      <c r="BM7" s="38">
        <v>514.27</v>
      </c>
      <c r="BN7" s="38">
        <v>517.34</v>
      </c>
      <c r="BO7" s="38">
        <v>485.6</v>
      </c>
      <c r="BP7" s="38">
        <v>705.21</v>
      </c>
      <c r="BQ7" s="38">
        <v>96.23</v>
      </c>
      <c r="BR7" s="38">
        <v>104.44</v>
      </c>
      <c r="BS7" s="38">
        <v>107.82</v>
      </c>
      <c r="BT7" s="38">
        <v>112.49</v>
      </c>
      <c r="BU7" s="38">
        <v>119.06</v>
      </c>
      <c r="BV7" s="38">
        <v>95.76</v>
      </c>
      <c r="BW7" s="38">
        <v>100.74</v>
      </c>
      <c r="BX7" s="38">
        <v>100.34</v>
      </c>
      <c r="BY7" s="38">
        <v>99.89</v>
      </c>
      <c r="BZ7" s="38">
        <v>99.95</v>
      </c>
      <c r="CA7" s="38">
        <v>98.96</v>
      </c>
      <c r="CB7" s="38">
        <v>138.85</v>
      </c>
      <c r="CC7" s="38">
        <v>124.11</v>
      </c>
      <c r="CD7" s="38">
        <v>119.94</v>
      </c>
      <c r="CE7" s="38">
        <v>124.8</v>
      </c>
      <c r="CF7" s="38">
        <v>115.99</v>
      </c>
      <c r="CG7" s="38">
        <v>119</v>
      </c>
      <c r="CH7" s="38">
        <v>112.75</v>
      </c>
      <c r="CI7" s="38">
        <v>113.49</v>
      </c>
      <c r="CJ7" s="38">
        <v>112.4</v>
      </c>
      <c r="CK7" s="38">
        <v>110.21</v>
      </c>
      <c r="CL7" s="38">
        <v>134.52000000000001</v>
      </c>
      <c r="CM7" s="38" t="s">
        <v>102</v>
      </c>
      <c r="CN7" s="38" t="s">
        <v>102</v>
      </c>
      <c r="CO7" s="38" t="s">
        <v>102</v>
      </c>
      <c r="CP7" s="38" t="s">
        <v>102</v>
      </c>
      <c r="CQ7" s="38" t="s">
        <v>102</v>
      </c>
      <c r="CR7" s="38">
        <v>64.66</v>
      </c>
      <c r="CS7" s="38">
        <v>64.650000000000006</v>
      </c>
      <c r="CT7" s="38">
        <v>62.96</v>
      </c>
      <c r="CU7" s="38">
        <v>62.97</v>
      </c>
      <c r="CV7" s="38">
        <v>64.930000000000007</v>
      </c>
      <c r="CW7" s="38">
        <v>59.57</v>
      </c>
      <c r="CX7" s="38">
        <v>95.35</v>
      </c>
      <c r="CY7" s="38">
        <v>96.69</v>
      </c>
      <c r="CZ7" s="38">
        <v>96.93</v>
      </c>
      <c r="DA7" s="38">
        <v>97.1</v>
      </c>
      <c r="DB7" s="38">
        <v>97.27</v>
      </c>
      <c r="DC7" s="38">
        <v>97.08</v>
      </c>
      <c r="DD7" s="38">
        <v>97.4</v>
      </c>
      <c r="DE7" s="38">
        <v>96.96</v>
      </c>
      <c r="DF7" s="38">
        <v>96.97</v>
      </c>
      <c r="DG7" s="38">
        <v>97.7</v>
      </c>
      <c r="DH7" s="38">
        <v>95.57</v>
      </c>
      <c r="DI7" s="38">
        <v>3.21</v>
      </c>
      <c r="DJ7" s="38">
        <v>6.37</v>
      </c>
      <c r="DK7" s="38">
        <v>9.4499999999999993</v>
      </c>
      <c r="DL7" s="38">
        <v>12.44</v>
      </c>
      <c r="DM7" s="38">
        <v>15.27</v>
      </c>
      <c r="DN7" s="38">
        <v>25.28</v>
      </c>
      <c r="DO7" s="38">
        <v>28.35</v>
      </c>
      <c r="DP7" s="38">
        <v>25.13</v>
      </c>
      <c r="DQ7" s="38">
        <v>24.54</v>
      </c>
      <c r="DR7" s="38">
        <v>23.38</v>
      </c>
      <c r="DS7" s="38">
        <v>36.520000000000003</v>
      </c>
      <c r="DT7" s="38">
        <v>0</v>
      </c>
      <c r="DU7" s="38">
        <v>0</v>
      </c>
      <c r="DV7" s="38">
        <v>0</v>
      </c>
      <c r="DW7" s="38">
        <v>0.51</v>
      </c>
      <c r="DX7" s="38">
        <v>0.51</v>
      </c>
      <c r="DY7" s="38">
        <v>4.08</v>
      </c>
      <c r="DZ7" s="38">
        <v>6.7</v>
      </c>
      <c r="EA7" s="38">
        <v>6.4</v>
      </c>
      <c r="EB7" s="38">
        <v>7.66</v>
      </c>
      <c r="EC7" s="38">
        <v>8.1999999999999993</v>
      </c>
      <c r="ED7" s="38">
        <v>5.72</v>
      </c>
      <c r="EE7" s="38">
        <v>0.06</v>
      </c>
      <c r="EF7" s="38">
        <v>0.05</v>
      </c>
      <c r="EG7" s="38">
        <v>0.11</v>
      </c>
      <c r="EH7" s="38">
        <v>0.06</v>
      </c>
      <c r="EI7" s="38">
        <v>0.01</v>
      </c>
      <c r="EJ7" s="38">
        <v>0.16</v>
      </c>
      <c r="EK7" s="38">
        <v>0.16</v>
      </c>
      <c r="EL7" s="38">
        <v>0.16</v>
      </c>
      <c r="EM7" s="38">
        <v>0.16</v>
      </c>
      <c r="EN7" s="38">
        <v>0.14000000000000001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2022-01-25T06:20:05Z</cp:lastPrinted>
  <dcterms:created xsi:type="dcterms:W3CDTF">2021-12-03T07:11:12Z</dcterms:created>
  <dcterms:modified xsi:type="dcterms:W3CDTF">2022-02-17T06:57:52Z</dcterms:modified>
  <cp:category/>
</cp:coreProperties>
</file>