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1"/>
  <workbookPr/>
  <mc:AlternateContent xmlns:mc="http://schemas.openxmlformats.org/markup-compatibility/2006">
    <mc:Choice Requires="x15">
      <x15ac:absPath xmlns:x15ac="http://schemas.microsoft.com/office/spreadsheetml/2010/11/ac" url="\\172.19.8.19\gesui\27　経営戦略・経営比較分析表\経営比較分析表\R02決算用\回答\"/>
    </mc:Choice>
  </mc:AlternateContent>
  <xr:revisionPtr revIDLastSave="0" documentId="13_ncr:1_{D41DEC05-FB87-4D8C-A19C-FACFDF9D347E}" xr6:coauthVersionLast="36" xr6:coauthVersionMax="36" xr10:uidLastSave="{00000000-0000-0000-0000-000000000000}"/>
  <workbookProtection workbookAlgorithmName="SHA-512" workbookHashValue="cIK9M95z5LnWEEkh1OJOefs6wfhyvLjIOCbwjKTMdSizMJZjZH3TL1TfWeU7IqgDTJzPZGBamAdJqSMJEBshcA==" workbookSaltValue="TcpJMCH3Jk8t6MJZuPOLFQ=="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T6" i="5"/>
  <c r="S6" i="5"/>
  <c r="R6" i="5"/>
  <c r="AD10" i="4" s="1"/>
  <c r="Q6" i="5"/>
  <c r="W10" i="4" s="1"/>
  <c r="P6" i="5"/>
  <c r="O6" i="5"/>
  <c r="N6" i="5"/>
  <c r="B10" i="4" s="1"/>
  <c r="M6" i="5"/>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I85" i="4"/>
  <c r="H85" i="4"/>
  <c r="BB10" i="4"/>
  <c r="AT10" i="4"/>
  <c r="P10" i="4"/>
  <c r="I10" i="4"/>
  <c r="BB8" i="4"/>
  <c r="AT8" i="4"/>
  <c r="AL8" i="4"/>
  <c r="AD8" i="4"/>
  <c r="W8" i="4"/>
  <c r="B6" i="4"/>
</calcChain>
</file>

<file path=xl/sharedStrings.xml><?xml version="1.0" encoding="utf-8"?>
<sst xmlns="http://schemas.openxmlformats.org/spreadsheetml/2006/main" count="319" uniqueCount="118">
  <si>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</si>
  <si>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</si>
  <si>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</si>
  <si>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</si>
  <si>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</si>
  <si>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</si>
  <si>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</si>
  <si>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</si>
  <si>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</si>
  <si>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</si>
  <si>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</si>
  <si>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</si>
  <si>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</si>
  <si>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</si>
  <si>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</si>
  <si>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</si>
  <si>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</si>
  <si>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</si>
  <si>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</si>
  <si>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</si>
  <si>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</si>
  <si>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</si>
  <si>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</si>
  <si>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</si>
  <si>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</si>
  <si>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</si>
  <si>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</si>
  <si>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</si>
  <si>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</si>
  <si>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</si>
  <si>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</si>
  <si>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</si>
  <si>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</si>
  <si>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</si>
  <si>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</si>
  <si>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</si>
  <si>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</si>
  <si>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</si>
  <si>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</si>
  <si>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</si>
  <si>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</si>
  <si>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</si>
  <si>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</si>
  <si>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</si>
  <si>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</si>
  <si>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</si>
  <si>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</si>
  <si>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</si>
  <si>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</si>
  <si>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</si>
  <si>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</si>
  <si>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</si>
  <si>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</si>
  <si>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</si>
  <si>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</si>
  <si>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</si>
  <si>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</si>
  <si>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</si>
  <si>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</si>
  <si>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</si>
  <si>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</si>
  <si>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</si>
  <si>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</si>
  <si>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</si>
  <si>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</si>
  <si>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</si>
  <si>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</si>
  <si>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</si>
  <si>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</si>
  <si>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</si>
  <si>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</si>
  <si>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</si>
  <si>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</si>
  <si>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</si>
  <si>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</si>
  <si>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</si>
  <si>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</si>
  <si>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</si>
  <si>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</si>
  <si>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</si>
  <si>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</si>
  <si>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</si>
  <si>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</si>
  <si>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</si>
  <si>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</si>
  <si>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</si>
  <si>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</si>
  <si>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</si>
  <si>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</si>
  <si>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</si>
  <si>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</si>
  <si>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</si>
  <si>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</si>
  <si>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</si>
  <si>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</si>
  <si>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</si>
  <si>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三浦市</t>
  </si>
  <si>
    <t>法適用</t>
  </si>
  <si>
    <t>下水道事業</t>
  </si>
  <si>
    <t>公共下水道</t>
  </si>
  <si>
    <t>Cb2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</si>
  <si>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</si>
  <si>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</si>
  <si>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</si>
  <si>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</si>
  <si>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</si>
  <si>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</si>
  <si>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</si>
  <si>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</si>
  <si>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</si>
  <si>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</si>
  <si>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</si>
  <si>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</si>
  <si>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</si>
  <si>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</si>
  <si>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厳しい経営環境の中、老朽化する下水道関連施設を健全な状態に保ち、安定した汚水処理サービスを将来世代へと確実に引き継ぐため、段階的な経営構造の改善や効率的な改築更新・維持管理が必要です。
　市民生活等への影響に配慮し、まずは、令和４年７月から4.4%の値上げとなる使用料改定を行います。今後も継続して適正な使用料について検討していきます。
　また、民の経営原理やノウハウを本事業に取り込むことを目的とし、令和５年度からコンセッション方式を導入する方針を固めています。</t>
    <phoneticPr fontId="4"/>
  </si>
  <si>
    <t>　令和２年度から地方公営企業法を全部適用し、企業会計へ移行しました。
　①経常収支比率は、100%を上回っており、単年度の収支は黒字となっています。また、全国平均及び類似団体平均値を上回っています。
　②累積欠損金は、発生していません。
　③流動比率は、初期投資時に借り入れた企業債の償還金が高額となっているため、低い数値となっています。
　④企業債残高対事業規模比率は、企業債償還金を一般会計繰入金に依存していることから数値がありません。今後は、企業会計の独立採算の観点から、一般会計繰入金への依存度を下げるよう、経営努力する必要があります。
　⑤経費回収率は、類似団体平均値を上回っているものの、全国平均を下回っています。令和４年７月から予定している使用料の値上げに伴い、支払能力を高められる見込みです。
　⑥汚水処理原価は、長引くコロナ禍等の影響を受け、年間有収水量が減少し、全国平均及び類似団体平均値を上回っています。
　⑦施設利用率は類似団体平均値と比較して高い傾向にありますが、今後、人口減少や節水効果等の影響による汚水量の減少が想定されるため、処理区域の拡大や施設規模の縮小といった方法も検討していく必要があります。
　⑧水洗化率は類似団体平均値と比較して高い傾向にありますが、経営安定化の観点から、引き続き普及活動を行い、数値を上昇させる必要があります。</t>
    <rPh sb="1" eb="2">
      <t>レイ</t>
    </rPh>
    <rPh sb="2" eb="3">
      <t>ワ</t>
    </rPh>
    <rPh sb="4" eb="5">
      <t>ネン</t>
    </rPh>
    <rPh sb="5" eb="6">
      <t>ド</t>
    </rPh>
    <rPh sb="8" eb="10">
      <t>チホウ</t>
    </rPh>
    <rPh sb="10" eb="12">
      <t>コウエイ</t>
    </rPh>
    <rPh sb="12" eb="14">
      <t>キギョウ</t>
    </rPh>
    <rPh sb="14" eb="15">
      <t>ホウ</t>
    </rPh>
    <rPh sb="16" eb="18">
      <t>ゼンブ</t>
    </rPh>
    <rPh sb="18" eb="20">
      <t>テキヨウ</t>
    </rPh>
    <rPh sb="22" eb="24">
      <t>キギョウ</t>
    </rPh>
    <rPh sb="24" eb="26">
      <t>カイケイ</t>
    </rPh>
    <rPh sb="27" eb="29">
      <t>イコウ</t>
    </rPh>
    <rPh sb="102" eb="104">
      <t>ルイセキ</t>
    </rPh>
    <rPh sb="104" eb="106">
      <t>ケッソン</t>
    </rPh>
    <rPh sb="106" eb="107">
      <t>キン</t>
    </rPh>
    <rPh sb="109" eb="111">
      <t>ハッセイ</t>
    </rPh>
    <rPh sb="121" eb="123">
      <t>リュウドウ</t>
    </rPh>
    <rPh sb="123" eb="125">
      <t>ヒリツ</t>
    </rPh>
    <rPh sb="127" eb="129">
      <t>ショキ</t>
    </rPh>
    <rPh sb="129" eb="131">
      <t>トウシ</t>
    </rPh>
    <rPh sb="131" eb="132">
      <t>ジ</t>
    </rPh>
    <rPh sb="133" eb="134">
      <t>カ</t>
    </rPh>
    <rPh sb="135" eb="136">
      <t>イ</t>
    </rPh>
    <rPh sb="138" eb="140">
      <t>キギョウ</t>
    </rPh>
    <rPh sb="140" eb="141">
      <t>サイ</t>
    </rPh>
    <rPh sb="142" eb="144">
      <t>ショウカン</t>
    </rPh>
    <rPh sb="144" eb="145">
      <t>キン</t>
    </rPh>
    <rPh sb="146" eb="148">
      <t>コウガク</t>
    </rPh>
    <rPh sb="157" eb="158">
      <t>ヒク</t>
    </rPh>
    <rPh sb="159" eb="161">
      <t>スウチ</t>
    </rPh>
    <rPh sb="186" eb="188">
      <t>キギョウ</t>
    </rPh>
    <rPh sb="188" eb="189">
      <t>サイ</t>
    </rPh>
    <rPh sb="426" eb="429">
      <t>ヘイキンチ</t>
    </rPh>
    <rPh sb="436" eb="438">
      <t>ケイコウ</t>
    </rPh>
    <rPh sb="527" eb="530">
      <t>ヘイキンチ</t>
    </rPh>
    <rPh sb="537" eb="539">
      <t>ケイコウ</t>
    </rPh>
    <rPh sb="566" eb="567">
      <t>オコナ</t>
    </rPh>
    <rPh sb="569" eb="571">
      <t>スウチ</t>
    </rPh>
    <rPh sb="572" eb="574">
      <t>ジョウショウ</t>
    </rPh>
    <rPh sb="577" eb="579">
      <t>ヒツヨウ</t>
    </rPh>
    <phoneticPr fontId="4"/>
  </si>
  <si>
    <t>　平成10年度に汚水処理を開始した本市においては、京浜急行線沿線開発時に整備され、移管された管きょや処理場施設等の老朽化が進んでいます。
　処理場、ポンプ場及び管路施設のいずれも、ストックマネジメント計画等に基づいた効率的な改築・維持管理を継続していきます。</t>
    <rPh sb="25" eb="27">
      <t>ケイヒン</t>
    </rPh>
    <rPh sb="27" eb="29">
      <t>キュウコウ</t>
    </rPh>
    <rPh sb="78" eb="79">
      <t>オヨ</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</si>
</sst>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Fill="1" applyBorder="1" applyAlignment="1" applyProtection="1">
      <alignment horizontal="left" vertical="top" wrapText="1"/>
      <protection locked="0"/>
    </xf>
    <xf numFmtId="0" fontId="15" fillId="0" borderId="0" xfId="0" applyFont="1" applyFill="1" applyBorder="1" applyAlignment="1" applyProtection="1">
      <alignment horizontal="left" vertical="top" wrapText="1"/>
      <protection locked="0"/>
    </xf>
    <xf numFmtId="0" fontId="15" fillId="0" borderId="7" xfId="0" applyFont="1" applyFill="1" applyBorder="1" applyAlignment="1" applyProtection="1">
      <alignment horizontal="left" vertical="top" wrapText="1"/>
      <protection locked="0"/>
    </xf>
    <xf numFmtId="0" fontId="15" fillId="0" borderId="8" xfId="0" applyFont="1" applyFill="1" applyBorder="1" applyAlignment="1" applyProtection="1">
      <alignment horizontal="left" vertical="top" wrapText="1"/>
      <protection locked="0"/>
    </xf>
    <xf numFmtId="0" fontId="15" fillId="0" borderId="1" xfId="0" applyFont="1" applyFill="1" applyBorder="1" applyAlignment="1" applyProtection="1">
      <alignment horizontal="left" vertical="top" wrapText="1"/>
      <protection locked="0"/>
    </xf>
    <xf numFmtId="0" fontId="15" fillId="0" borderId="9" xfId="0" applyFont="1" applyFill="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1C6-45CB-B6EB-DEB0FFC89FB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0.04</c:v>
                </c:pt>
              </c:numCache>
            </c:numRef>
          </c:val>
          <c:smooth val="0"/>
          <c:extLst>
            <c:ext xmlns:c16="http://schemas.microsoft.com/office/drawing/2014/chart" uri="{C3380CC4-5D6E-409C-BE32-E72D297353CC}">
              <c16:uniqueId val="{00000001-41C6-45CB-B6EB-DEB0FFC89FB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53.42</c:v>
                </c:pt>
              </c:numCache>
            </c:numRef>
          </c:val>
          <c:extLst>
            <c:ext xmlns:c16="http://schemas.microsoft.com/office/drawing/2014/chart" uri="{C3380CC4-5D6E-409C-BE32-E72D297353CC}">
              <c16:uniqueId val="{00000000-B54E-4C1E-BCE8-1BCE387D47C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46.3</c:v>
                </c:pt>
              </c:numCache>
            </c:numRef>
          </c:val>
          <c:smooth val="0"/>
          <c:extLst>
            <c:ext xmlns:c16="http://schemas.microsoft.com/office/drawing/2014/chart" uri="{C3380CC4-5D6E-409C-BE32-E72D297353CC}">
              <c16:uniqueId val="{00000001-B54E-4C1E-BCE8-1BCE387D47C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90.06</c:v>
                </c:pt>
              </c:numCache>
            </c:numRef>
          </c:val>
          <c:extLst>
            <c:ext xmlns:c16="http://schemas.microsoft.com/office/drawing/2014/chart" uri="{C3380CC4-5D6E-409C-BE32-E72D297353CC}">
              <c16:uniqueId val="{00000000-8FB8-4C3D-A14A-D9EACFF990F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85.01</c:v>
                </c:pt>
              </c:numCache>
            </c:numRef>
          </c:val>
          <c:smooth val="0"/>
          <c:extLst>
            <c:ext xmlns:c16="http://schemas.microsoft.com/office/drawing/2014/chart" uri="{C3380CC4-5D6E-409C-BE32-E72D297353CC}">
              <c16:uniqueId val="{00000001-8FB8-4C3D-A14A-D9EACFF990F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106.78</c:v>
                </c:pt>
              </c:numCache>
            </c:numRef>
          </c:val>
          <c:extLst>
            <c:ext xmlns:c16="http://schemas.microsoft.com/office/drawing/2014/chart" uri="{C3380CC4-5D6E-409C-BE32-E72D297353CC}">
              <c16:uniqueId val="{00000000-5DE7-4072-9DC3-48B767E2046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106.75</c:v>
                </c:pt>
              </c:numCache>
            </c:numRef>
          </c:val>
          <c:smooth val="0"/>
          <c:extLst>
            <c:ext xmlns:c16="http://schemas.microsoft.com/office/drawing/2014/chart" uri="{C3380CC4-5D6E-409C-BE32-E72D297353CC}">
              <c16:uniqueId val="{00000001-5DE7-4072-9DC3-48B767E2046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4.74</c:v>
                </c:pt>
              </c:numCache>
            </c:numRef>
          </c:val>
          <c:extLst>
            <c:ext xmlns:c16="http://schemas.microsoft.com/office/drawing/2014/chart" uri="{C3380CC4-5D6E-409C-BE32-E72D297353CC}">
              <c16:uniqueId val="{00000000-190E-4603-AC59-8ADAFBA6AF1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9.0399999999999991</c:v>
                </c:pt>
              </c:numCache>
            </c:numRef>
          </c:val>
          <c:smooth val="0"/>
          <c:extLst>
            <c:ext xmlns:c16="http://schemas.microsoft.com/office/drawing/2014/chart" uri="{C3380CC4-5D6E-409C-BE32-E72D297353CC}">
              <c16:uniqueId val="{00000001-190E-4603-AC59-8ADAFBA6AF1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343-46F6-8E97-CBE30D0B481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D343-46F6-8E97-CBE30D0B481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155-421F-9F90-6166297C225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7.23</c:v>
                </c:pt>
              </c:numCache>
            </c:numRef>
          </c:val>
          <c:smooth val="0"/>
          <c:extLst>
            <c:ext xmlns:c16="http://schemas.microsoft.com/office/drawing/2014/chart" uri="{C3380CC4-5D6E-409C-BE32-E72D297353CC}">
              <c16:uniqueId val="{00000001-4155-421F-9F90-6166297C225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22.65</c:v>
                </c:pt>
              </c:numCache>
            </c:numRef>
          </c:val>
          <c:extLst>
            <c:ext xmlns:c16="http://schemas.microsoft.com/office/drawing/2014/chart" uri="{C3380CC4-5D6E-409C-BE32-E72D297353CC}">
              <c16:uniqueId val="{00000000-4467-4E3F-A6F5-031C09417D7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38.76</c:v>
                </c:pt>
              </c:numCache>
            </c:numRef>
          </c:val>
          <c:smooth val="0"/>
          <c:extLst>
            <c:ext xmlns:c16="http://schemas.microsoft.com/office/drawing/2014/chart" uri="{C3380CC4-5D6E-409C-BE32-E72D297353CC}">
              <c16:uniqueId val="{00000001-4467-4E3F-A6F5-031C09417D7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1B9-4E41-B084-593B51A45F8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1303.55</c:v>
                </c:pt>
              </c:numCache>
            </c:numRef>
          </c:val>
          <c:smooth val="0"/>
          <c:extLst>
            <c:ext xmlns:c16="http://schemas.microsoft.com/office/drawing/2014/chart" uri="{C3380CC4-5D6E-409C-BE32-E72D297353CC}">
              <c16:uniqueId val="{00000001-31B9-4E41-B084-593B51A45F8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87.73</c:v>
                </c:pt>
              </c:numCache>
            </c:numRef>
          </c:val>
          <c:extLst>
            <c:ext xmlns:c16="http://schemas.microsoft.com/office/drawing/2014/chart" uri="{C3380CC4-5D6E-409C-BE32-E72D297353CC}">
              <c16:uniqueId val="{00000000-B54B-43DA-ADFC-0F1F10969C0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78.510000000000005</c:v>
                </c:pt>
              </c:numCache>
            </c:numRef>
          </c:val>
          <c:smooth val="0"/>
          <c:extLst>
            <c:ext xmlns:c16="http://schemas.microsoft.com/office/drawing/2014/chart" uri="{C3380CC4-5D6E-409C-BE32-E72D297353CC}">
              <c16:uniqueId val="{00000001-B54B-43DA-ADFC-0F1F10969C0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195.97</c:v>
                </c:pt>
              </c:numCache>
            </c:numRef>
          </c:val>
          <c:extLst>
            <c:ext xmlns:c16="http://schemas.microsoft.com/office/drawing/2014/chart" uri="{C3380CC4-5D6E-409C-BE32-E72D297353CC}">
              <c16:uniqueId val="{00000000-B5BF-47D4-80AE-C129A6CF1E6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160.44999999999999</c:v>
                </c:pt>
              </c:numCache>
            </c:numRef>
          </c:val>
          <c:smooth val="0"/>
          <c:extLst>
            <c:ext xmlns:c16="http://schemas.microsoft.com/office/drawing/2014/chart" uri="{C3380CC4-5D6E-409C-BE32-E72D297353CC}">
              <c16:uniqueId val="{00000001-B5BF-47D4-80AE-C129A6CF1E6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A1" zoomScale="80" zoomScaleNormal="8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神奈川県　三浦市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Cb2</v>
      </c>
      <c r="X8" s="49"/>
      <c r="Y8" s="49"/>
      <c r="Z8" s="49"/>
      <c r="AA8" s="49"/>
      <c r="AB8" s="49"/>
      <c r="AC8" s="49"/>
      <c r="AD8" s="50" t="str">
        <f>データ!$M$6</f>
        <v>非設置</v>
      </c>
      <c r="AE8" s="50"/>
      <c r="AF8" s="50"/>
      <c r="AG8" s="50"/>
      <c r="AH8" s="50"/>
      <c r="AI8" s="50"/>
      <c r="AJ8" s="50"/>
      <c r="AK8" s="3"/>
      <c r="AL8" s="51">
        <f>データ!S6</f>
        <v>42444</v>
      </c>
      <c r="AM8" s="51"/>
      <c r="AN8" s="51"/>
      <c r="AO8" s="51"/>
      <c r="AP8" s="51"/>
      <c r="AQ8" s="51"/>
      <c r="AR8" s="51"/>
      <c r="AS8" s="51"/>
      <c r="AT8" s="46">
        <f>データ!T6</f>
        <v>32.049999999999997</v>
      </c>
      <c r="AU8" s="46"/>
      <c r="AV8" s="46"/>
      <c r="AW8" s="46"/>
      <c r="AX8" s="46"/>
      <c r="AY8" s="46"/>
      <c r="AZ8" s="46"/>
      <c r="BA8" s="46"/>
      <c r="BB8" s="46">
        <f>データ!U6</f>
        <v>1324.31</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69.150000000000006</v>
      </c>
      <c r="J10" s="46"/>
      <c r="K10" s="46"/>
      <c r="L10" s="46"/>
      <c r="M10" s="46"/>
      <c r="N10" s="46"/>
      <c r="O10" s="46"/>
      <c r="P10" s="46">
        <f>データ!P6</f>
        <v>35.18</v>
      </c>
      <c r="Q10" s="46"/>
      <c r="R10" s="46"/>
      <c r="S10" s="46"/>
      <c r="T10" s="46"/>
      <c r="U10" s="46"/>
      <c r="V10" s="46"/>
      <c r="W10" s="46">
        <f>データ!Q6</f>
        <v>88.37</v>
      </c>
      <c r="X10" s="46"/>
      <c r="Y10" s="46"/>
      <c r="Z10" s="46"/>
      <c r="AA10" s="46"/>
      <c r="AB10" s="46"/>
      <c r="AC10" s="46"/>
      <c r="AD10" s="51">
        <f>データ!R6</f>
        <v>2921</v>
      </c>
      <c r="AE10" s="51"/>
      <c r="AF10" s="51"/>
      <c r="AG10" s="51"/>
      <c r="AH10" s="51"/>
      <c r="AI10" s="51"/>
      <c r="AJ10" s="51"/>
      <c r="AK10" s="2"/>
      <c r="AL10" s="51">
        <f>データ!V6</f>
        <v>14873</v>
      </c>
      <c r="AM10" s="51"/>
      <c r="AN10" s="51"/>
      <c r="AO10" s="51"/>
      <c r="AP10" s="51"/>
      <c r="AQ10" s="51"/>
      <c r="AR10" s="51"/>
      <c r="AS10" s="51"/>
      <c r="AT10" s="46">
        <f>データ!W6</f>
        <v>2.16</v>
      </c>
      <c r="AU10" s="46"/>
      <c r="AV10" s="46"/>
      <c r="AW10" s="46"/>
      <c r="AX10" s="46"/>
      <c r="AY10" s="46"/>
      <c r="AZ10" s="46"/>
      <c r="BA10" s="46"/>
      <c r="BB10" s="46">
        <f>データ!X6</f>
        <v>6885.65</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6" t="s">
        <v>116</v>
      </c>
      <c r="BM16" s="77"/>
      <c r="BN16" s="77"/>
      <c r="BO16" s="77"/>
      <c r="BP16" s="77"/>
      <c r="BQ16" s="77"/>
      <c r="BR16" s="77"/>
      <c r="BS16" s="77"/>
      <c r="BT16" s="77"/>
      <c r="BU16" s="77"/>
      <c r="BV16" s="77"/>
      <c r="BW16" s="77"/>
      <c r="BX16" s="77"/>
      <c r="BY16" s="77"/>
      <c r="BZ16" s="7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6"/>
      <c r="BM17" s="77"/>
      <c r="BN17" s="77"/>
      <c r="BO17" s="77"/>
      <c r="BP17" s="77"/>
      <c r="BQ17" s="77"/>
      <c r="BR17" s="77"/>
      <c r="BS17" s="77"/>
      <c r="BT17" s="77"/>
      <c r="BU17" s="77"/>
      <c r="BV17" s="77"/>
      <c r="BW17" s="77"/>
      <c r="BX17" s="77"/>
      <c r="BY17" s="77"/>
      <c r="BZ17" s="7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6"/>
      <c r="BM18" s="77"/>
      <c r="BN18" s="77"/>
      <c r="BO18" s="77"/>
      <c r="BP18" s="77"/>
      <c r="BQ18" s="77"/>
      <c r="BR18" s="77"/>
      <c r="BS18" s="77"/>
      <c r="BT18" s="77"/>
      <c r="BU18" s="77"/>
      <c r="BV18" s="77"/>
      <c r="BW18" s="77"/>
      <c r="BX18" s="77"/>
      <c r="BY18" s="77"/>
      <c r="BZ18" s="7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6"/>
      <c r="BM19" s="77"/>
      <c r="BN19" s="77"/>
      <c r="BO19" s="77"/>
      <c r="BP19" s="77"/>
      <c r="BQ19" s="77"/>
      <c r="BR19" s="77"/>
      <c r="BS19" s="77"/>
      <c r="BT19" s="77"/>
      <c r="BU19" s="77"/>
      <c r="BV19" s="77"/>
      <c r="BW19" s="77"/>
      <c r="BX19" s="77"/>
      <c r="BY19" s="77"/>
      <c r="BZ19" s="7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6"/>
      <c r="BM20" s="77"/>
      <c r="BN20" s="77"/>
      <c r="BO20" s="77"/>
      <c r="BP20" s="77"/>
      <c r="BQ20" s="77"/>
      <c r="BR20" s="77"/>
      <c r="BS20" s="77"/>
      <c r="BT20" s="77"/>
      <c r="BU20" s="77"/>
      <c r="BV20" s="77"/>
      <c r="BW20" s="77"/>
      <c r="BX20" s="77"/>
      <c r="BY20" s="77"/>
      <c r="BZ20" s="7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6"/>
      <c r="BM21" s="77"/>
      <c r="BN21" s="77"/>
      <c r="BO21" s="77"/>
      <c r="BP21" s="77"/>
      <c r="BQ21" s="77"/>
      <c r="BR21" s="77"/>
      <c r="BS21" s="77"/>
      <c r="BT21" s="77"/>
      <c r="BU21" s="77"/>
      <c r="BV21" s="77"/>
      <c r="BW21" s="77"/>
      <c r="BX21" s="77"/>
      <c r="BY21" s="77"/>
      <c r="BZ21" s="7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6"/>
      <c r="BM22" s="77"/>
      <c r="BN22" s="77"/>
      <c r="BO22" s="77"/>
      <c r="BP22" s="77"/>
      <c r="BQ22" s="77"/>
      <c r="BR22" s="77"/>
      <c r="BS22" s="77"/>
      <c r="BT22" s="77"/>
      <c r="BU22" s="77"/>
      <c r="BV22" s="77"/>
      <c r="BW22" s="77"/>
      <c r="BX22" s="77"/>
      <c r="BY22" s="77"/>
      <c r="BZ22" s="7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6"/>
      <c r="BM23" s="77"/>
      <c r="BN23" s="77"/>
      <c r="BO23" s="77"/>
      <c r="BP23" s="77"/>
      <c r="BQ23" s="77"/>
      <c r="BR23" s="77"/>
      <c r="BS23" s="77"/>
      <c r="BT23" s="77"/>
      <c r="BU23" s="77"/>
      <c r="BV23" s="77"/>
      <c r="BW23" s="77"/>
      <c r="BX23" s="77"/>
      <c r="BY23" s="77"/>
      <c r="BZ23" s="7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6"/>
      <c r="BM24" s="77"/>
      <c r="BN24" s="77"/>
      <c r="BO24" s="77"/>
      <c r="BP24" s="77"/>
      <c r="BQ24" s="77"/>
      <c r="BR24" s="77"/>
      <c r="BS24" s="77"/>
      <c r="BT24" s="77"/>
      <c r="BU24" s="77"/>
      <c r="BV24" s="77"/>
      <c r="BW24" s="77"/>
      <c r="BX24" s="77"/>
      <c r="BY24" s="77"/>
      <c r="BZ24" s="7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6"/>
      <c r="BM25" s="77"/>
      <c r="BN25" s="77"/>
      <c r="BO25" s="77"/>
      <c r="BP25" s="77"/>
      <c r="BQ25" s="77"/>
      <c r="BR25" s="77"/>
      <c r="BS25" s="77"/>
      <c r="BT25" s="77"/>
      <c r="BU25" s="77"/>
      <c r="BV25" s="77"/>
      <c r="BW25" s="77"/>
      <c r="BX25" s="77"/>
      <c r="BY25" s="77"/>
      <c r="BZ25" s="7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6"/>
      <c r="BM26" s="77"/>
      <c r="BN26" s="77"/>
      <c r="BO26" s="77"/>
      <c r="BP26" s="77"/>
      <c r="BQ26" s="77"/>
      <c r="BR26" s="77"/>
      <c r="BS26" s="77"/>
      <c r="BT26" s="77"/>
      <c r="BU26" s="77"/>
      <c r="BV26" s="77"/>
      <c r="BW26" s="77"/>
      <c r="BX26" s="77"/>
      <c r="BY26" s="77"/>
      <c r="BZ26" s="7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6"/>
      <c r="BM27" s="77"/>
      <c r="BN27" s="77"/>
      <c r="BO27" s="77"/>
      <c r="BP27" s="77"/>
      <c r="BQ27" s="77"/>
      <c r="BR27" s="77"/>
      <c r="BS27" s="77"/>
      <c r="BT27" s="77"/>
      <c r="BU27" s="77"/>
      <c r="BV27" s="77"/>
      <c r="BW27" s="77"/>
      <c r="BX27" s="77"/>
      <c r="BY27" s="77"/>
      <c r="BZ27" s="7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6"/>
      <c r="BM28" s="77"/>
      <c r="BN28" s="77"/>
      <c r="BO28" s="77"/>
      <c r="BP28" s="77"/>
      <c r="BQ28" s="77"/>
      <c r="BR28" s="77"/>
      <c r="BS28" s="77"/>
      <c r="BT28" s="77"/>
      <c r="BU28" s="77"/>
      <c r="BV28" s="77"/>
      <c r="BW28" s="77"/>
      <c r="BX28" s="77"/>
      <c r="BY28" s="77"/>
      <c r="BZ28" s="7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6"/>
      <c r="BM29" s="77"/>
      <c r="BN29" s="77"/>
      <c r="BO29" s="77"/>
      <c r="BP29" s="77"/>
      <c r="BQ29" s="77"/>
      <c r="BR29" s="77"/>
      <c r="BS29" s="77"/>
      <c r="BT29" s="77"/>
      <c r="BU29" s="77"/>
      <c r="BV29" s="77"/>
      <c r="BW29" s="77"/>
      <c r="BX29" s="77"/>
      <c r="BY29" s="77"/>
      <c r="BZ29" s="7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6"/>
      <c r="BM30" s="77"/>
      <c r="BN30" s="77"/>
      <c r="BO30" s="77"/>
      <c r="BP30" s="77"/>
      <c r="BQ30" s="77"/>
      <c r="BR30" s="77"/>
      <c r="BS30" s="77"/>
      <c r="BT30" s="77"/>
      <c r="BU30" s="77"/>
      <c r="BV30" s="77"/>
      <c r="BW30" s="77"/>
      <c r="BX30" s="77"/>
      <c r="BY30" s="77"/>
      <c r="BZ30" s="7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6"/>
      <c r="BM31" s="77"/>
      <c r="BN31" s="77"/>
      <c r="BO31" s="77"/>
      <c r="BP31" s="77"/>
      <c r="BQ31" s="77"/>
      <c r="BR31" s="77"/>
      <c r="BS31" s="77"/>
      <c r="BT31" s="77"/>
      <c r="BU31" s="77"/>
      <c r="BV31" s="77"/>
      <c r="BW31" s="77"/>
      <c r="BX31" s="77"/>
      <c r="BY31" s="77"/>
      <c r="BZ31" s="7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6"/>
      <c r="BM32" s="77"/>
      <c r="BN32" s="77"/>
      <c r="BO32" s="77"/>
      <c r="BP32" s="77"/>
      <c r="BQ32" s="77"/>
      <c r="BR32" s="77"/>
      <c r="BS32" s="77"/>
      <c r="BT32" s="77"/>
      <c r="BU32" s="77"/>
      <c r="BV32" s="77"/>
      <c r="BW32" s="77"/>
      <c r="BX32" s="77"/>
      <c r="BY32" s="77"/>
      <c r="BZ32" s="7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6"/>
      <c r="BM33" s="77"/>
      <c r="BN33" s="77"/>
      <c r="BO33" s="77"/>
      <c r="BP33" s="77"/>
      <c r="BQ33" s="77"/>
      <c r="BR33" s="77"/>
      <c r="BS33" s="77"/>
      <c r="BT33" s="77"/>
      <c r="BU33" s="77"/>
      <c r="BV33" s="77"/>
      <c r="BW33" s="77"/>
      <c r="BX33" s="77"/>
      <c r="BY33" s="77"/>
      <c r="BZ33" s="78"/>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6"/>
      <c r="BM34" s="77"/>
      <c r="BN34" s="77"/>
      <c r="BO34" s="77"/>
      <c r="BP34" s="77"/>
      <c r="BQ34" s="77"/>
      <c r="BR34" s="77"/>
      <c r="BS34" s="77"/>
      <c r="BT34" s="77"/>
      <c r="BU34" s="77"/>
      <c r="BV34" s="77"/>
      <c r="BW34" s="77"/>
      <c r="BX34" s="77"/>
      <c r="BY34" s="77"/>
      <c r="BZ34" s="78"/>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6"/>
      <c r="BM35" s="77"/>
      <c r="BN35" s="77"/>
      <c r="BO35" s="77"/>
      <c r="BP35" s="77"/>
      <c r="BQ35" s="77"/>
      <c r="BR35" s="77"/>
      <c r="BS35" s="77"/>
      <c r="BT35" s="77"/>
      <c r="BU35" s="77"/>
      <c r="BV35" s="77"/>
      <c r="BW35" s="77"/>
      <c r="BX35" s="77"/>
      <c r="BY35" s="77"/>
      <c r="BZ35" s="7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6"/>
      <c r="BM36" s="77"/>
      <c r="BN36" s="77"/>
      <c r="BO36" s="77"/>
      <c r="BP36" s="77"/>
      <c r="BQ36" s="77"/>
      <c r="BR36" s="77"/>
      <c r="BS36" s="77"/>
      <c r="BT36" s="77"/>
      <c r="BU36" s="77"/>
      <c r="BV36" s="77"/>
      <c r="BW36" s="77"/>
      <c r="BX36" s="77"/>
      <c r="BY36" s="77"/>
      <c r="BZ36" s="7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6"/>
      <c r="BM37" s="77"/>
      <c r="BN37" s="77"/>
      <c r="BO37" s="77"/>
      <c r="BP37" s="77"/>
      <c r="BQ37" s="77"/>
      <c r="BR37" s="77"/>
      <c r="BS37" s="77"/>
      <c r="BT37" s="77"/>
      <c r="BU37" s="77"/>
      <c r="BV37" s="77"/>
      <c r="BW37" s="77"/>
      <c r="BX37" s="77"/>
      <c r="BY37" s="77"/>
      <c r="BZ37" s="7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6"/>
      <c r="BM38" s="77"/>
      <c r="BN38" s="77"/>
      <c r="BO38" s="77"/>
      <c r="BP38" s="77"/>
      <c r="BQ38" s="77"/>
      <c r="BR38" s="77"/>
      <c r="BS38" s="77"/>
      <c r="BT38" s="77"/>
      <c r="BU38" s="77"/>
      <c r="BV38" s="77"/>
      <c r="BW38" s="77"/>
      <c r="BX38" s="77"/>
      <c r="BY38" s="77"/>
      <c r="BZ38" s="7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6"/>
      <c r="BM39" s="77"/>
      <c r="BN39" s="77"/>
      <c r="BO39" s="77"/>
      <c r="BP39" s="77"/>
      <c r="BQ39" s="77"/>
      <c r="BR39" s="77"/>
      <c r="BS39" s="77"/>
      <c r="BT39" s="77"/>
      <c r="BU39" s="77"/>
      <c r="BV39" s="77"/>
      <c r="BW39" s="77"/>
      <c r="BX39" s="77"/>
      <c r="BY39" s="77"/>
      <c r="BZ39" s="7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6"/>
      <c r="BM40" s="77"/>
      <c r="BN40" s="77"/>
      <c r="BO40" s="77"/>
      <c r="BP40" s="77"/>
      <c r="BQ40" s="77"/>
      <c r="BR40" s="77"/>
      <c r="BS40" s="77"/>
      <c r="BT40" s="77"/>
      <c r="BU40" s="77"/>
      <c r="BV40" s="77"/>
      <c r="BW40" s="77"/>
      <c r="BX40" s="77"/>
      <c r="BY40" s="77"/>
      <c r="BZ40" s="7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6"/>
      <c r="BM41" s="77"/>
      <c r="BN41" s="77"/>
      <c r="BO41" s="77"/>
      <c r="BP41" s="77"/>
      <c r="BQ41" s="77"/>
      <c r="BR41" s="77"/>
      <c r="BS41" s="77"/>
      <c r="BT41" s="77"/>
      <c r="BU41" s="77"/>
      <c r="BV41" s="77"/>
      <c r="BW41" s="77"/>
      <c r="BX41" s="77"/>
      <c r="BY41" s="77"/>
      <c r="BZ41" s="7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6"/>
      <c r="BM42" s="77"/>
      <c r="BN42" s="77"/>
      <c r="BO42" s="77"/>
      <c r="BP42" s="77"/>
      <c r="BQ42" s="77"/>
      <c r="BR42" s="77"/>
      <c r="BS42" s="77"/>
      <c r="BT42" s="77"/>
      <c r="BU42" s="77"/>
      <c r="BV42" s="77"/>
      <c r="BW42" s="77"/>
      <c r="BX42" s="77"/>
      <c r="BY42" s="77"/>
      <c r="BZ42" s="7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6"/>
      <c r="BM43" s="77"/>
      <c r="BN43" s="77"/>
      <c r="BO43" s="77"/>
      <c r="BP43" s="77"/>
      <c r="BQ43" s="77"/>
      <c r="BR43" s="77"/>
      <c r="BS43" s="77"/>
      <c r="BT43" s="77"/>
      <c r="BU43" s="77"/>
      <c r="BV43" s="77"/>
      <c r="BW43" s="77"/>
      <c r="BX43" s="77"/>
      <c r="BY43" s="77"/>
      <c r="BZ43" s="7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117</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115</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pw10cjHLagVQDiye+UgqMxPZWvD3QdwBKgKd1peLAvNX3iFYB5RSCQcnuhNcTH/pT/Dm1WuZ2XpbFxa/92RN1w==" saltValue="pirVZ7e+6VJeoC3EPenuk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83" t="s">
        <v>52</v>
      </c>
      <c r="I3" s="84"/>
      <c r="J3" s="84"/>
      <c r="K3" s="84"/>
      <c r="L3" s="84"/>
      <c r="M3" s="84"/>
      <c r="N3" s="84"/>
      <c r="O3" s="84"/>
      <c r="P3" s="84"/>
      <c r="Q3" s="84"/>
      <c r="R3" s="84"/>
      <c r="S3" s="84"/>
      <c r="T3" s="84"/>
      <c r="U3" s="84"/>
      <c r="V3" s="84"/>
      <c r="W3" s="84"/>
      <c r="X3" s="85"/>
      <c r="Y3" s="89" t="s">
        <v>53</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54</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x14ac:dyDescent="0.15">
      <c r="A4" s="28" t="s">
        <v>55</v>
      </c>
      <c r="B4" s="30"/>
      <c r="C4" s="30"/>
      <c r="D4" s="30"/>
      <c r="E4" s="30"/>
      <c r="F4" s="30"/>
      <c r="G4" s="30"/>
      <c r="H4" s="86"/>
      <c r="I4" s="87"/>
      <c r="J4" s="87"/>
      <c r="K4" s="87"/>
      <c r="L4" s="87"/>
      <c r="M4" s="87"/>
      <c r="N4" s="87"/>
      <c r="O4" s="87"/>
      <c r="P4" s="87"/>
      <c r="Q4" s="87"/>
      <c r="R4" s="87"/>
      <c r="S4" s="87"/>
      <c r="T4" s="87"/>
      <c r="U4" s="87"/>
      <c r="V4" s="87"/>
      <c r="W4" s="87"/>
      <c r="X4" s="88"/>
      <c r="Y4" s="82" t="s">
        <v>56</v>
      </c>
      <c r="Z4" s="82"/>
      <c r="AA4" s="82"/>
      <c r="AB4" s="82"/>
      <c r="AC4" s="82"/>
      <c r="AD4" s="82"/>
      <c r="AE4" s="82"/>
      <c r="AF4" s="82"/>
      <c r="AG4" s="82"/>
      <c r="AH4" s="82"/>
      <c r="AI4" s="82"/>
      <c r="AJ4" s="82" t="s">
        <v>57</v>
      </c>
      <c r="AK4" s="82"/>
      <c r="AL4" s="82"/>
      <c r="AM4" s="82"/>
      <c r="AN4" s="82"/>
      <c r="AO4" s="82"/>
      <c r="AP4" s="82"/>
      <c r="AQ4" s="82"/>
      <c r="AR4" s="82"/>
      <c r="AS4" s="82"/>
      <c r="AT4" s="82"/>
      <c r="AU4" s="82" t="s">
        <v>58</v>
      </c>
      <c r="AV4" s="82"/>
      <c r="AW4" s="82"/>
      <c r="AX4" s="82"/>
      <c r="AY4" s="82"/>
      <c r="AZ4" s="82"/>
      <c r="BA4" s="82"/>
      <c r="BB4" s="82"/>
      <c r="BC4" s="82"/>
      <c r="BD4" s="82"/>
      <c r="BE4" s="82"/>
      <c r="BF4" s="82" t="s">
        <v>59</v>
      </c>
      <c r="BG4" s="82"/>
      <c r="BH4" s="82"/>
      <c r="BI4" s="82"/>
      <c r="BJ4" s="82"/>
      <c r="BK4" s="82"/>
      <c r="BL4" s="82"/>
      <c r="BM4" s="82"/>
      <c r="BN4" s="82"/>
      <c r="BO4" s="82"/>
      <c r="BP4" s="82"/>
      <c r="BQ4" s="82" t="s">
        <v>60</v>
      </c>
      <c r="BR4" s="82"/>
      <c r="BS4" s="82"/>
      <c r="BT4" s="82"/>
      <c r="BU4" s="82"/>
      <c r="BV4" s="82"/>
      <c r="BW4" s="82"/>
      <c r="BX4" s="82"/>
      <c r="BY4" s="82"/>
      <c r="BZ4" s="82"/>
      <c r="CA4" s="82"/>
      <c r="CB4" s="82" t="s">
        <v>61</v>
      </c>
      <c r="CC4" s="82"/>
      <c r="CD4" s="82"/>
      <c r="CE4" s="82"/>
      <c r="CF4" s="82"/>
      <c r="CG4" s="82"/>
      <c r="CH4" s="82"/>
      <c r="CI4" s="82"/>
      <c r="CJ4" s="82"/>
      <c r="CK4" s="82"/>
      <c r="CL4" s="82"/>
      <c r="CM4" s="82" t="s">
        <v>62</v>
      </c>
      <c r="CN4" s="82"/>
      <c r="CO4" s="82"/>
      <c r="CP4" s="82"/>
      <c r="CQ4" s="82"/>
      <c r="CR4" s="82"/>
      <c r="CS4" s="82"/>
      <c r="CT4" s="82"/>
      <c r="CU4" s="82"/>
      <c r="CV4" s="82"/>
      <c r="CW4" s="82"/>
      <c r="CX4" s="82" t="s">
        <v>63</v>
      </c>
      <c r="CY4" s="82"/>
      <c r="CZ4" s="82"/>
      <c r="DA4" s="82"/>
      <c r="DB4" s="82"/>
      <c r="DC4" s="82"/>
      <c r="DD4" s="82"/>
      <c r="DE4" s="82"/>
      <c r="DF4" s="82"/>
      <c r="DG4" s="82"/>
      <c r="DH4" s="82"/>
      <c r="DI4" s="82" t="s">
        <v>64</v>
      </c>
      <c r="DJ4" s="82"/>
      <c r="DK4" s="82"/>
      <c r="DL4" s="82"/>
      <c r="DM4" s="82"/>
      <c r="DN4" s="82"/>
      <c r="DO4" s="82"/>
      <c r="DP4" s="82"/>
      <c r="DQ4" s="82"/>
      <c r="DR4" s="82"/>
      <c r="DS4" s="82"/>
      <c r="DT4" s="82" t="s">
        <v>65</v>
      </c>
      <c r="DU4" s="82"/>
      <c r="DV4" s="82"/>
      <c r="DW4" s="82"/>
      <c r="DX4" s="82"/>
      <c r="DY4" s="82"/>
      <c r="DZ4" s="82"/>
      <c r="EA4" s="82"/>
      <c r="EB4" s="82"/>
      <c r="EC4" s="82"/>
      <c r="ED4" s="82"/>
      <c r="EE4" s="82" t="s">
        <v>66</v>
      </c>
      <c r="EF4" s="82"/>
      <c r="EG4" s="82"/>
      <c r="EH4" s="82"/>
      <c r="EI4" s="82"/>
      <c r="EJ4" s="82"/>
      <c r="EK4" s="82"/>
      <c r="EL4" s="82"/>
      <c r="EM4" s="82"/>
      <c r="EN4" s="82"/>
      <c r="EO4" s="82"/>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142107</v>
      </c>
      <c r="D6" s="33">
        <f t="shared" si="3"/>
        <v>46</v>
      </c>
      <c r="E6" s="33">
        <f t="shared" si="3"/>
        <v>17</v>
      </c>
      <c r="F6" s="33">
        <f t="shared" si="3"/>
        <v>1</v>
      </c>
      <c r="G6" s="33">
        <f t="shared" si="3"/>
        <v>0</v>
      </c>
      <c r="H6" s="33" t="str">
        <f t="shared" si="3"/>
        <v>神奈川県　三浦市</v>
      </c>
      <c r="I6" s="33" t="str">
        <f t="shared" si="3"/>
        <v>法適用</v>
      </c>
      <c r="J6" s="33" t="str">
        <f t="shared" si="3"/>
        <v>下水道事業</v>
      </c>
      <c r="K6" s="33" t="str">
        <f t="shared" si="3"/>
        <v>公共下水道</v>
      </c>
      <c r="L6" s="33" t="str">
        <f t="shared" si="3"/>
        <v>Cb2</v>
      </c>
      <c r="M6" s="33" t="str">
        <f t="shared" si="3"/>
        <v>非設置</v>
      </c>
      <c r="N6" s="34" t="str">
        <f t="shared" si="3"/>
        <v>-</v>
      </c>
      <c r="O6" s="34">
        <f t="shared" si="3"/>
        <v>69.150000000000006</v>
      </c>
      <c r="P6" s="34">
        <f t="shared" si="3"/>
        <v>35.18</v>
      </c>
      <c r="Q6" s="34">
        <f t="shared" si="3"/>
        <v>88.37</v>
      </c>
      <c r="R6" s="34">
        <f t="shared" si="3"/>
        <v>2921</v>
      </c>
      <c r="S6" s="34">
        <f t="shared" si="3"/>
        <v>42444</v>
      </c>
      <c r="T6" s="34">
        <f t="shared" si="3"/>
        <v>32.049999999999997</v>
      </c>
      <c r="U6" s="34">
        <f t="shared" si="3"/>
        <v>1324.31</v>
      </c>
      <c r="V6" s="34">
        <f t="shared" si="3"/>
        <v>14873</v>
      </c>
      <c r="W6" s="34">
        <f t="shared" si="3"/>
        <v>2.16</v>
      </c>
      <c r="X6" s="34">
        <f t="shared" si="3"/>
        <v>6885.65</v>
      </c>
      <c r="Y6" s="35" t="str">
        <f>IF(Y7="",NA(),Y7)</f>
        <v>-</v>
      </c>
      <c r="Z6" s="35" t="str">
        <f t="shared" ref="Z6:AH6" si="4">IF(Z7="",NA(),Z7)</f>
        <v>-</v>
      </c>
      <c r="AA6" s="35" t="str">
        <f t="shared" si="4"/>
        <v>-</v>
      </c>
      <c r="AB6" s="35" t="str">
        <f t="shared" si="4"/>
        <v>-</v>
      </c>
      <c r="AC6" s="35">
        <f t="shared" si="4"/>
        <v>106.78</v>
      </c>
      <c r="AD6" s="35" t="str">
        <f t="shared" si="4"/>
        <v>-</v>
      </c>
      <c r="AE6" s="35" t="str">
        <f t="shared" si="4"/>
        <v>-</v>
      </c>
      <c r="AF6" s="35" t="str">
        <f t="shared" si="4"/>
        <v>-</v>
      </c>
      <c r="AG6" s="35" t="str">
        <f t="shared" si="4"/>
        <v>-</v>
      </c>
      <c r="AH6" s="35">
        <f t="shared" si="4"/>
        <v>106.75</v>
      </c>
      <c r="AI6" s="34" t="str">
        <f>IF(AI7="","",IF(AI7="-","【-】","【"&amp;SUBSTITUTE(TEXT(AI7,"#,##0.00"),"-","△")&amp;"】"))</f>
        <v>【106.67】</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7.23</v>
      </c>
      <c r="AT6" s="34" t="str">
        <f>IF(AT7="","",IF(AT7="-","【-】","【"&amp;SUBSTITUTE(TEXT(AT7,"#,##0.00"),"-","△")&amp;"】"))</f>
        <v>【3.64】</v>
      </c>
      <c r="AU6" s="35" t="str">
        <f>IF(AU7="",NA(),AU7)</f>
        <v>-</v>
      </c>
      <c r="AV6" s="35" t="str">
        <f t="shared" ref="AV6:BD6" si="6">IF(AV7="",NA(),AV7)</f>
        <v>-</v>
      </c>
      <c r="AW6" s="35" t="str">
        <f t="shared" si="6"/>
        <v>-</v>
      </c>
      <c r="AX6" s="35" t="str">
        <f t="shared" si="6"/>
        <v>-</v>
      </c>
      <c r="AY6" s="35">
        <f t="shared" si="6"/>
        <v>22.65</v>
      </c>
      <c r="AZ6" s="35" t="str">
        <f t="shared" si="6"/>
        <v>-</v>
      </c>
      <c r="BA6" s="35" t="str">
        <f t="shared" si="6"/>
        <v>-</v>
      </c>
      <c r="BB6" s="35" t="str">
        <f t="shared" si="6"/>
        <v>-</v>
      </c>
      <c r="BC6" s="35" t="str">
        <f t="shared" si="6"/>
        <v>-</v>
      </c>
      <c r="BD6" s="35">
        <f t="shared" si="6"/>
        <v>38.76</v>
      </c>
      <c r="BE6" s="34" t="str">
        <f>IF(BE7="","",IF(BE7="-","【-】","【"&amp;SUBSTITUTE(TEXT(BE7,"#,##0.00"),"-","△")&amp;"】"))</f>
        <v>【67.52】</v>
      </c>
      <c r="BF6" s="35" t="str">
        <f>IF(BF7="",NA(),BF7)</f>
        <v>-</v>
      </c>
      <c r="BG6" s="35" t="str">
        <f t="shared" ref="BG6:BO6" si="7">IF(BG7="",NA(),BG7)</f>
        <v>-</v>
      </c>
      <c r="BH6" s="35" t="str">
        <f t="shared" si="7"/>
        <v>-</v>
      </c>
      <c r="BI6" s="35" t="str">
        <f t="shared" si="7"/>
        <v>-</v>
      </c>
      <c r="BJ6" s="34">
        <f t="shared" si="7"/>
        <v>0</v>
      </c>
      <c r="BK6" s="35" t="str">
        <f t="shared" si="7"/>
        <v>-</v>
      </c>
      <c r="BL6" s="35" t="str">
        <f t="shared" si="7"/>
        <v>-</v>
      </c>
      <c r="BM6" s="35" t="str">
        <f t="shared" si="7"/>
        <v>-</v>
      </c>
      <c r="BN6" s="35" t="str">
        <f t="shared" si="7"/>
        <v>-</v>
      </c>
      <c r="BO6" s="35">
        <f t="shared" si="7"/>
        <v>1303.55</v>
      </c>
      <c r="BP6" s="34" t="str">
        <f>IF(BP7="","",IF(BP7="-","【-】","【"&amp;SUBSTITUTE(TEXT(BP7,"#,##0.00"),"-","△")&amp;"】"))</f>
        <v>【705.21】</v>
      </c>
      <c r="BQ6" s="35" t="str">
        <f>IF(BQ7="",NA(),BQ7)</f>
        <v>-</v>
      </c>
      <c r="BR6" s="35" t="str">
        <f t="shared" ref="BR6:BZ6" si="8">IF(BR7="",NA(),BR7)</f>
        <v>-</v>
      </c>
      <c r="BS6" s="35" t="str">
        <f t="shared" si="8"/>
        <v>-</v>
      </c>
      <c r="BT6" s="35" t="str">
        <f t="shared" si="8"/>
        <v>-</v>
      </c>
      <c r="BU6" s="35">
        <f t="shared" si="8"/>
        <v>87.73</v>
      </c>
      <c r="BV6" s="35" t="str">
        <f t="shared" si="8"/>
        <v>-</v>
      </c>
      <c r="BW6" s="35" t="str">
        <f t="shared" si="8"/>
        <v>-</v>
      </c>
      <c r="BX6" s="35" t="str">
        <f t="shared" si="8"/>
        <v>-</v>
      </c>
      <c r="BY6" s="35" t="str">
        <f t="shared" si="8"/>
        <v>-</v>
      </c>
      <c r="BZ6" s="35">
        <f t="shared" si="8"/>
        <v>78.510000000000005</v>
      </c>
      <c r="CA6" s="34" t="str">
        <f>IF(CA7="","",IF(CA7="-","【-】","【"&amp;SUBSTITUTE(TEXT(CA7,"#,##0.00"),"-","△")&amp;"】"))</f>
        <v>【98.96】</v>
      </c>
      <c r="CB6" s="35" t="str">
        <f>IF(CB7="",NA(),CB7)</f>
        <v>-</v>
      </c>
      <c r="CC6" s="35" t="str">
        <f t="shared" ref="CC6:CK6" si="9">IF(CC7="",NA(),CC7)</f>
        <v>-</v>
      </c>
      <c r="CD6" s="35" t="str">
        <f t="shared" si="9"/>
        <v>-</v>
      </c>
      <c r="CE6" s="35" t="str">
        <f t="shared" si="9"/>
        <v>-</v>
      </c>
      <c r="CF6" s="35">
        <f t="shared" si="9"/>
        <v>195.97</v>
      </c>
      <c r="CG6" s="35" t="str">
        <f t="shared" si="9"/>
        <v>-</v>
      </c>
      <c r="CH6" s="35" t="str">
        <f t="shared" si="9"/>
        <v>-</v>
      </c>
      <c r="CI6" s="35" t="str">
        <f t="shared" si="9"/>
        <v>-</v>
      </c>
      <c r="CJ6" s="35" t="str">
        <f t="shared" si="9"/>
        <v>-</v>
      </c>
      <c r="CK6" s="35">
        <f t="shared" si="9"/>
        <v>160.44999999999999</v>
      </c>
      <c r="CL6" s="34" t="str">
        <f>IF(CL7="","",IF(CL7="-","【-】","【"&amp;SUBSTITUTE(TEXT(CL7,"#,##0.00"),"-","△")&amp;"】"))</f>
        <v>【134.52】</v>
      </c>
      <c r="CM6" s="35" t="str">
        <f>IF(CM7="",NA(),CM7)</f>
        <v>-</v>
      </c>
      <c r="CN6" s="35" t="str">
        <f t="shared" ref="CN6:CV6" si="10">IF(CN7="",NA(),CN7)</f>
        <v>-</v>
      </c>
      <c r="CO6" s="35" t="str">
        <f t="shared" si="10"/>
        <v>-</v>
      </c>
      <c r="CP6" s="35" t="str">
        <f t="shared" si="10"/>
        <v>-</v>
      </c>
      <c r="CQ6" s="35">
        <f t="shared" si="10"/>
        <v>53.42</v>
      </c>
      <c r="CR6" s="35" t="str">
        <f t="shared" si="10"/>
        <v>-</v>
      </c>
      <c r="CS6" s="35" t="str">
        <f t="shared" si="10"/>
        <v>-</v>
      </c>
      <c r="CT6" s="35" t="str">
        <f t="shared" si="10"/>
        <v>-</v>
      </c>
      <c r="CU6" s="35" t="str">
        <f t="shared" si="10"/>
        <v>-</v>
      </c>
      <c r="CV6" s="35">
        <f t="shared" si="10"/>
        <v>46.3</v>
      </c>
      <c r="CW6" s="34" t="str">
        <f>IF(CW7="","",IF(CW7="-","【-】","【"&amp;SUBSTITUTE(TEXT(CW7,"#,##0.00"),"-","△")&amp;"】"))</f>
        <v>【59.57】</v>
      </c>
      <c r="CX6" s="35" t="str">
        <f>IF(CX7="",NA(),CX7)</f>
        <v>-</v>
      </c>
      <c r="CY6" s="35" t="str">
        <f t="shared" ref="CY6:DG6" si="11">IF(CY7="",NA(),CY7)</f>
        <v>-</v>
      </c>
      <c r="CZ6" s="35" t="str">
        <f t="shared" si="11"/>
        <v>-</v>
      </c>
      <c r="DA6" s="35" t="str">
        <f t="shared" si="11"/>
        <v>-</v>
      </c>
      <c r="DB6" s="35">
        <f t="shared" si="11"/>
        <v>90.06</v>
      </c>
      <c r="DC6" s="35" t="str">
        <f t="shared" si="11"/>
        <v>-</v>
      </c>
      <c r="DD6" s="35" t="str">
        <f t="shared" si="11"/>
        <v>-</v>
      </c>
      <c r="DE6" s="35" t="str">
        <f t="shared" si="11"/>
        <v>-</v>
      </c>
      <c r="DF6" s="35" t="str">
        <f t="shared" si="11"/>
        <v>-</v>
      </c>
      <c r="DG6" s="35">
        <f t="shared" si="11"/>
        <v>85.01</v>
      </c>
      <c r="DH6" s="34" t="str">
        <f>IF(DH7="","",IF(DH7="-","【-】","【"&amp;SUBSTITUTE(TEXT(DH7,"#,##0.00"),"-","△")&amp;"】"))</f>
        <v>【95.57】</v>
      </c>
      <c r="DI6" s="35" t="str">
        <f>IF(DI7="",NA(),DI7)</f>
        <v>-</v>
      </c>
      <c r="DJ6" s="35" t="str">
        <f t="shared" ref="DJ6:DR6" si="12">IF(DJ7="",NA(),DJ7)</f>
        <v>-</v>
      </c>
      <c r="DK6" s="35" t="str">
        <f t="shared" si="12"/>
        <v>-</v>
      </c>
      <c r="DL6" s="35" t="str">
        <f t="shared" si="12"/>
        <v>-</v>
      </c>
      <c r="DM6" s="35">
        <f t="shared" si="12"/>
        <v>4.74</v>
      </c>
      <c r="DN6" s="35" t="str">
        <f t="shared" si="12"/>
        <v>-</v>
      </c>
      <c r="DO6" s="35" t="str">
        <f t="shared" si="12"/>
        <v>-</v>
      </c>
      <c r="DP6" s="35" t="str">
        <f t="shared" si="12"/>
        <v>-</v>
      </c>
      <c r="DQ6" s="35" t="str">
        <f t="shared" si="12"/>
        <v>-</v>
      </c>
      <c r="DR6" s="35">
        <f t="shared" si="12"/>
        <v>9.0399999999999991</v>
      </c>
      <c r="DS6" s="34" t="str">
        <f>IF(DS7="","",IF(DS7="-","【-】","【"&amp;SUBSTITUTE(TEXT(DS7,"#,##0.00"),"-","△")&amp;"】"))</f>
        <v>【36.52】</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4">
        <f t="shared" si="13"/>
        <v>0</v>
      </c>
      <c r="ED6" s="34" t="str">
        <f>IF(ED7="","",IF(ED7="-","【-】","【"&amp;SUBSTITUTE(TEXT(ED7,"#,##0.00"),"-","△")&amp;"】"))</f>
        <v>【5.72】</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0.04</v>
      </c>
      <c r="EO6" s="34" t="str">
        <f>IF(EO7="","",IF(EO7="-","【-】","【"&amp;SUBSTITUTE(TEXT(EO7,"#,##0.00"),"-","△")&amp;"】"))</f>
        <v>【0.30】</v>
      </c>
    </row>
    <row r="7" spans="1:148" s="36" customFormat="1" x14ac:dyDescent="0.15">
      <c r="A7" s="28"/>
      <c r="B7" s="37">
        <v>2020</v>
      </c>
      <c r="C7" s="37">
        <v>142107</v>
      </c>
      <c r="D7" s="37">
        <v>46</v>
      </c>
      <c r="E7" s="37">
        <v>17</v>
      </c>
      <c r="F7" s="37">
        <v>1</v>
      </c>
      <c r="G7" s="37">
        <v>0</v>
      </c>
      <c r="H7" s="37" t="s">
        <v>96</v>
      </c>
      <c r="I7" s="37" t="s">
        <v>97</v>
      </c>
      <c r="J7" s="37" t="s">
        <v>98</v>
      </c>
      <c r="K7" s="37" t="s">
        <v>99</v>
      </c>
      <c r="L7" s="37" t="s">
        <v>100</v>
      </c>
      <c r="M7" s="37" t="s">
        <v>101</v>
      </c>
      <c r="N7" s="38" t="s">
        <v>102</v>
      </c>
      <c r="O7" s="38">
        <v>69.150000000000006</v>
      </c>
      <c r="P7" s="38">
        <v>35.18</v>
      </c>
      <c r="Q7" s="38">
        <v>88.37</v>
      </c>
      <c r="R7" s="38">
        <v>2921</v>
      </c>
      <c r="S7" s="38">
        <v>42444</v>
      </c>
      <c r="T7" s="38">
        <v>32.049999999999997</v>
      </c>
      <c r="U7" s="38">
        <v>1324.31</v>
      </c>
      <c r="V7" s="38">
        <v>14873</v>
      </c>
      <c r="W7" s="38">
        <v>2.16</v>
      </c>
      <c r="X7" s="38">
        <v>6885.65</v>
      </c>
      <c r="Y7" s="38" t="s">
        <v>102</v>
      </c>
      <c r="Z7" s="38" t="s">
        <v>102</v>
      </c>
      <c r="AA7" s="38" t="s">
        <v>102</v>
      </c>
      <c r="AB7" s="38" t="s">
        <v>102</v>
      </c>
      <c r="AC7" s="38">
        <v>106.78</v>
      </c>
      <c r="AD7" s="38" t="s">
        <v>102</v>
      </c>
      <c r="AE7" s="38" t="s">
        <v>102</v>
      </c>
      <c r="AF7" s="38" t="s">
        <v>102</v>
      </c>
      <c r="AG7" s="38" t="s">
        <v>102</v>
      </c>
      <c r="AH7" s="38">
        <v>106.75</v>
      </c>
      <c r="AI7" s="38">
        <v>106.67</v>
      </c>
      <c r="AJ7" s="38" t="s">
        <v>102</v>
      </c>
      <c r="AK7" s="38" t="s">
        <v>102</v>
      </c>
      <c r="AL7" s="38" t="s">
        <v>102</v>
      </c>
      <c r="AM7" s="38" t="s">
        <v>102</v>
      </c>
      <c r="AN7" s="38">
        <v>0</v>
      </c>
      <c r="AO7" s="38" t="s">
        <v>102</v>
      </c>
      <c r="AP7" s="38" t="s">
        <v>102</v>
      </c>
      <c r="AQ7" s="38" t="s">
        <v>102</v>
      </c>
      <c r="AR7" s="38" t="s">
        <v>102</v>
      </c>
      <c r="AS7" s="38">
        <v>7.23</v>
      </c>
      <c r="AT7" s="38">
        <v>3.64</v>
      </c>
      <c r="AU7" s="38" t="s">
        <v>102</v>
      </c>
      <c r="AV7" s="38" t="s">
        <v>102</v>
      </c>
      <c r="AW7" s="38" t="s">
        <v>102</v>
      </c>
      <c r="AX7" s="38" t="s">
        <v>102</v>
      </c>
      <c r="AY7" s="38">
        <v>22.65</v>
      </c>
      <c r="AZ7" s="38" t="s">
        <v>102</v>
      </c>
      <c r="BA7" s="38" t="s">
        <v>102</v>
      </c>
      <c r="BB7" s="38" t="s">
        <v>102</v>
      </c>
      <c r="BC7" s="38" t="s">
        <v>102</v>
      </c>
      <c r="BD7" s="38">
        <v>38.76</v>
      </c>
      <c r="BE7" s="38">
        <v>67.52</v>
      </c>
      <c r="BF7" s="38" t="s">
        <v>102</v>
      </c>
      <c r="BG7" s="38" t="s">
        <v>102</v>
      </c>
      <c r="BH7" s="38" t="s">
        <v>102</v>
      </c>
      <c r="BI7" s="38" t="s">
        <v>102</v>
      </c>
      <c r="BJ7" s="38">
        <v>0</v>
      </c>
      <c r="BK7" s="38" t="s">
        <v>102</v>
      </c>
      <c r="BL7" s="38" t="s">
        <v>102</v>
      </c>
      <c r="BM7" s="38" t="s">
        <v>102</v>
      </c>
      <c r="BN7" s="38" t="s">
        <v>102</v>
      </c>
      <c r="BO7" s="38">
        <v>1303.55</v>
      </c>
      <c r="BP7" s="38">
        <v>705.21</v>
      </c>
      <c r="BQ7" s="38" t="s">
        <v>102</v>
      </c>
      <c r="BR7" s="38" t="s">
        <v>102</v>
      </c>
      <c r="BS7" s="38" t="s">
        <v>102</v>
      </c>
      <c r="BT7" s="38" t="s">
        <v>102</v>
      </c>
      <c r="BU7" s="38">
        <v>87.73</v>
      </c>
      <c r="BV7" s="38" t="s">
        <v>102</v>
      </c>
      <c r="BW7" s="38" t="s">
        <v>102</v>
      </c>
      <c r="BX7" s="38" t="s">
        <v>102</v>
      </c>
      <c r="BY7" s="38" t="s">
        <v>102</v>
      </c>
      <c r="BZ7" s="38">
        <v>78.510000000000005</v>
      </c>
      <c r="CA7" s="38">
        <v>98.96</v>
      </c>
      <c r="CB7" s="38" t="s">
        <v>102</v>
      </c>
      <c r="CC7" s="38" t="s">
        <v>102</v>
      </c>
      <c r="CD7" s="38" t="s">
        <v>102</v>
      </c>
      <c r="CE7" s="38" t="s">
        <v>102</v>
      </c>
      <c r="CF7" s="38">
        <v>195.97</v>
      </c>
      <c r="CG7" s="38" t="s">
        <v>102</v>
      </c>
      <c r="CH7" s="38" t="s">
        <v>102</v>
      </c>
      <c r="CI7" s="38" t="s">
        <v>102</v>
      </c>
      <c r="CJ7" s="38" t="s">
        <v>102</v>
      </c>
      <c r="CK7" s="38">
        <v>160.44999999999999</v>
      </c>
      <c r="CL7" s="38">
        <v>134.52000000000001</v>
      </c>
      <c r="CM7" s="38" t="s">
        <v>102</v>
      </c>
      <c r="CN7" s="38" t="s">
        <v>102</v>
      </c>
      <c r="CO7" s="38" t="s">
        <v>102</v>
      </c>
      <c r="CP7" s="38" t="s">
        <v>102</v>
      </c>
      <c r="CQ7" s="38">
        <v>53.42</v>
      </c>
      <c r="CR7" s="38" t="s">
        <v>102</v>
      </c>
      <c r="CS7" s="38" t="s">
        <v>102</v>
      </c>
      <c r="CT7" s="38" t="s">
        <v>102</v>
      </c>
      <c r="CU7" s="38" t="s">
        <v>102</v>
      </c>
      <c r="CV7" s="38">
        <v>46.3</v>
      </c>
      <c r="CW7" s="38">
        <v>59.57</v>
      </c>
      <c r="CX7" s="38" t="s">
        <v>102</v>
      </c>
      <c r="CY7" s="38" t="s">
        <v>102</v>
      </c>
      <c r="CZ7" s="38" t="s">
        <v>102</v>
      </c>
      <c r="DA7" s="38" t="s">
        <v>102</v>
      </c>
      <c r="DB7" s="38">
        <v>90.06</v>
      </c>
      <c r="DC7" s="38" t="s">
        <v>102</v>
      </c>
      <c r="DD7" s="38" t="s">
        <v>102</v>
      </c>
      <c r="DE7" s="38" t="s">
        <v>102</v>
      </c>
      <c r="DF7" s="38" t="s">
        <v>102</v>
      </c>
      <c r="DG7" s="38">
        <v>85.01</v>
      </c>
      <c r="DH7" s="38">
        <v>95.57</v>
      </c>
      <c r="DI7" s="38" t="s">
        <v>102</v>
      </c>
      <c r="DJ7" s="38" t="s">
        <v>102</v>
      </c>
      <c r="DK7" s="38" t="s">
        <v>102</v>
      </c>
      <c r="DL7" s="38" t="s">
        <v>102</v>
      </c>
      <c r="DM7" s="38">
        <v>4.74</v>
      </c>
      <c r="DN7" s="38" t="s">
        <v>102</v>
      </c>
      <c r="DO7" s="38" t="s">
        <v>102</v>
      </c>
      <c r="DP7" s="38" t="s">
        <v>102</v>
      </c>
      <c r="DQ7" s="38" t="s">
        <v>102</v>
      </c>
      <c r="DR7" s="38">
        <v>9.0399999999999991</v>
      </c>
      <c r="DS7" s="38">
        <v>36.520000000000003</v>
      </c>
      <c r="DT7" s="38" t="s">
        <v>102</v>
      </c>
      <c r="DU7" s="38" t="s">
        <v>102</v>
      </c>
      <c r="DV7" s="38" t="s">
        <v>102</v>
      </c>
      <c r="DW7" s="38" t="s">
        <v>102</v>
      </c>
      <c r="DX7" s="38">
        <v>0</v>
      </c>
      <c r="DY7" s="38" t="s">
        <v>102</v>
      </c>
      <c r="DZ7" s="38" t="s">
        <v>102</v>
      </c>
      <c r="EA7" s="38" t="s">
        <v>102</v>
      </c>
      <c r="EB7" s="38" t="s">
        <v>102</v>
      </c>
      <c r="EC7" s="38">
        <v>0</v>
      </c>
      <c r="ED7" s="38">
        <v>5.72</v>
      </c>
      <c r="EE7" s="38" t="s">
        <v>102</v>
      </c>
      <c r="EF7" s="38" t="s">
        <v>102</v>
      </c>
      <c r="EG7" s="38" t="s">
        <v>102</v>
      </c>
      <c r="EH7" s="38" t="s">
        <v>102</v>
      </c>
      <c r="EI7" s="38">
        <v>0</v>
      </c>
      <c r="EJ7" s="38" t="s">
        <v>102</v>
      </c>
      <c r="EK7" s="38" t="s">
        <v>102</v>
      </c>
      <c r="EL7" s="38" t="s">
        <v>102</v>
      </c>
      <c r="EM7" s="38" t="s">
        <v>102</v>
      </c>
      <c r="EN7" s="38">
        <v>0.04</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111</v>
      </c>
      <c r="D13" t="s">
        <v>111</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三浦市210113</cp:lastModifiedBy>
  <cp:lastPrinted>2022-01-19T10:41:54Z</cp:lastPrinted>
  <dcterms:created xsi:type="dcterms:W3CDTF">2021-12-03T07:11:07Z</dcterms:created>
  <dcterms:modified xsi:type="dcterms:W3CDTF">2022-01-19T10:41:56Z</dcterms:modified>
  <cp:category/>
</cp:coreProperties>
</file>