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11_三浦市★\"/>
    </mc:Choice>
  </mc:AlternateContent>
  <workbookProtection workbookAlgorithmName="SHA-512" workbookHashValue="Xl4cdEkiLUPGJVvbN0mfcX064TTV39UElLVHavjnPKaAH+sMVRaLsyntrpkYjjK1jpwUpQSNdaqhahFzAblOTA==" workbookSaltValue="Q5ql1t9Azphce6EaUEjrJg==" workbookSpinCount="100000" lockStructure="1"/>
  <bookViews>
    <workbookView xWindow="0" yWindow="0" windowWidth="20490" windowHeight="7470"/>
  </bookViews>
  <sheets>
    <sheet name="法適用_病院事業" sheetId="4" r:id="rId1"/>
    <sheet name="データ" sheetId="5" state="hidden" r:id="rId2"/>
  </sheets>
  <calcPr calcId="152511"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JW8" i="4" s="1"/>
  <c r="Z6" i="5"/>
  <c r="Y6" i="5"/>
  <c r="X6" i="5"/>
  <c r="W6" i="5"/>
  <c r="V6" i="5"/>
  <c r="U6" i="5"/>
  <c r="T6" i="5"/>
  <c r="S6" i="5"/>
  <c r="R6" i="5"/>
  <c r="Q6" i="5"/>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ID8" i="4"/>
  <c r="FZ8" i="4"/>
  <c r="EG8" i="4"/>
  <c r="CN8" i="4"/>
  <c r="AU8" i="4"/>
  <c r="B6" i="4"/>
  <c r="MH78" i="4" l="1"/>
  <c r="HM78" i="4"/>
  <c r="FL54" i="4"/>
  <c r="FL32" i="4"/>
  <c r="CS78" i="4"/>
  <c r="BX54" i="4"/>
  <c r="BX32" i="4"/>
  <c r="MN32" i="4"/>
  <c r="IZ54" i="4"/>
  <c r="MN54" i="4"/>
  <c r="IZ32" i="4"/>
  <c r="C11" i="5"/>
  <c r="D11" i="5"/>
  <c r="E11" i="5"/>
  <c r="B11" i="5"/>
  <c r="FH78" i="4" l="1"/>
  <c r="DS54" i="4"/>
  <c r="AN78" i="4"/>
  <c r="AE54" i="4"/>
  <c r="AE32" i="4"/>
  <c r="KU54" i="4"/>
  <c r="KU32" i="4"/>
  <c r="DS32" i="4"/>
  <c r="KC78" i="4"/>
  <c r="HG54" i="4"/>
  <c r="HG32" i="4"/>
  <c r="JJ78" i="4"/>
  <c r="EO78" i="4"/>
  <c r="DD54" i="4"/>
  <c r="U78" i="4"/>
  <c r="P54" i="4"/>
  <c r="P32" i="4"/>
  <c r="DD32" i="4"/>
  <c r="KF54" i="4"/>
  <c r="KF32" i="4"/>
  <c r="GR54" i="4"/>
  <c r="GR32" i="4"/>
  <c r="LY32" i="4"/>
  <c r="LO78" i="4"/>
  <c r="IK54" i="4"/>
  <c r="GT78" i="4"/>
  <c r="EW54" i="4"/>
  <c r="EW32" i="4"/>
  <c r="IK32" i="4"/>
  <c r="BZ78" i="4"/>
  <c r="BI54" i="4"/>
  <c r="BI32" i="4"/>
  <c r="LY54" i="4"/>
  <c r="BG78" i="4"/>
  <c r="LJ54" i="4"/>
  <c r="LJ32" i="4"/>
  <c r="KV78" i="4"/>
  <c r="HV54" i="4"/>
  <c r="HV32" i="4"/>
  <c r="EH32" i="4"/>
  <c r="AT32" i="4"/>
  <c r="GA78" i="4"/>
  <c r="EH54" i="4"/>
  <c r="AT54" i="4"/>
</calcChain>
</file>

<file path=xl/sharedStrings.xml><?xml version="1.0" encoding="utf-8"?>
<sst xmlns="http://schemas.openxmlformats.org/spreadsheetml/2006/main" count="326" uniqueCount="188">
  <si>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</si>
  <si>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</si>
  <si>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</si>
  <si>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</si>
  <si>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</si>
  <si>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</si>
  <si>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</si>
  <si>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</si>
  <si>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</si>
  <si>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</si>
  <si>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</si>
  <si>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</si>
  <si>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</si>
  <si>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</si>
  <si>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</si>
  <si>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</si>
  <si>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</si>
  <si>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</si>
  <si>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</si>
  <si>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</si>
  <si>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</si>
  <si>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</si>
  <si>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</si>
  <si>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</si>
  <si>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</si>
  <si>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</si>
  <si>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</si>
  <si>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</si>
  <si>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</si>
  <si>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</si>
  <si>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</si>
  <si>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</si>
  <si>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</si>
  <si>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</si>
  <si>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</si>
  <si>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</si>
  <si>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</si>
  <si>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</si>
  <si>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</si>
  <si>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</si>
  <si>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</si>
  <si>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</si>
  <si>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</si>
  <si>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</si>
  <si>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</si>
  <si>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</si>
  <si>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</si>
  <si>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</si>
  <si>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</si>
  <si>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</si>
  <si>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</si>
  <si>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</si>
  <si>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</si>
  <si>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</si>
  <si>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</si>
  <si>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</si>
  <si>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</si>
  <si>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</si>
  <si>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</si>
  <si>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</si>
  <si>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</si>
  <si>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</si>
  <si>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</si>
  <si>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</si>
  <si>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</si>
  <si>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</si>
  <si>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</si>
  <si>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</si>
  <si>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</si>
  <si>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</si>
  <si>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</si>
  <si>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</si>
  <si>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</si>
  <si>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</si>
  <si>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</si>
  <si>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</si>
  <si>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</si>
  <si>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</si>
  <si>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</si>
  <si>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</si>
  <si>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</si>
  <si>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</si>
  <si>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</si>
  <si>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</si>
  <si>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</si>
  <si>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</si>
  <si>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</si>
  <si>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</si>
  <si>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</si>
  <si>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</si>
  <si>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</si>
  <si>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</si>
  <si>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</si>
  <si>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</si>
  <si>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</si>
  <si>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</si>
  <si>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</si>
  <si>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</si>
  <si>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</si>
  <si>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</si>
  <si>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</si>
  <si>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</si>
  <si>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</si>
  <si>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</si>
  <si>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</si>
  <si>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</si>
  <si>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</si>
  <si>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</si>
  <si>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</si>
  <si>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</si>
  <si>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</si>
  <si>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</si>
  <si>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</si>
  <si>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</si>
  <si>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</si>
  <si>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</si>
  <si>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</si>
  <si>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</si>
  <si>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</si>
  <si>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</si>
  <si>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</si>
  <si>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</si>
  <si>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</si>
  <si>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</si>
  <si>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</si>
  <si>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</si>
  <si>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</si>
  <si>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</si>
  <si>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</si>
  <si>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</si>
  <si>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</si>
  <si>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</si>
  <si>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</si>
  <si>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</si>
  <si>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</si>
  <si>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</si>
  <si>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</si>
  <si>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</si>
  <si>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</si>
  <si>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</si>
  <si>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</si>
  <si>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</si>
  <si>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</si>
  <si>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</si>
  <si>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</si>
  <si>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</si>
  <si>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</si>
  <si>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</si>
  <si>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</si>
  <si>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</si>
  <si>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</si>
  <si>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</si>
  <si>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</si>
  <si>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</si>
  <si>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</si>
  <si>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</si>
  <si>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</si>
  <si>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当該値(N-3)</t>
    <phoneticPr fontId="5"/>
  </si>
  <si>
    <t>当該値(N)</t>
    <phoneticPr fontId="5"/>
  </si>
  <si>
    <t>当該値(N-4)</t>
    <phoneticPr fontId="5"/>
  </si>
  <si>
    <t>当該値(N-3)</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</si>
  <si>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</si>
  <si>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</si>
  <si>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</si>
  <si>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</si>
  <si>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</si>
  <si>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</si>
  <si>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三浦市</t>
  </si>
  <si>
    <t>市立病院</t>
  </si>
  <si>
    <t>条例全部</t>
  </si>
  <si>
    <t>病院事業</t>
  </si>
  <si>
    <t>一般病院</t>
  </si>
  <si>
    <t>100床以上～200床未満</t>
  </si>
  <si>
    <t>自治体職員</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</si>
  <si>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</si>
  <si>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</si>
  <si>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</si>
  <si>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</si>
  <si>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</si>
  <si>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</si>
  <si>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</si>
  <si>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</si>
  <si>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</si>
  <si>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</si>
  <si>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内唯一の総合病院として、地域に必要な急性期機能（二次救急として超急性期病院とのシームレスな連携）と回復期機能（医療と介護の連携、地域包括ケアシステムの構築、在宅や介護施設への復帰支援）を担っています。
　また、地域住民の健康づくりにあたり、病気の予防並びに早期発見及び早期治療に繋げるため、市と連携し、多彩な健（検）診メニューや予防接種を提供しています。
　さらに、神奈川県モデル医療機関の重点医療機関協力病院の認定を受けて、地域の新型コロナウイルス感染症対応に当たっています。</t>
    <rPh sb="185" eb="189">
      <t>カナガワケン</t>
    </rPh>
    <rPh sb="192" eb="194">
      <t>イリョウ</t>
    </rPh>
    <rPh sb="194" eb="196">
      <t>キカン</t>
    </rPh>
    <rPh sb="197" eb="199">
      <t>ジュウテン</t>
    </rPh>
    <rPh sb="199" eb="201">
      <t>イリョウ</t>
    </rPh>
    <rPh sb="201" eb="203">
      <t>キカン</t>
    </rPh>
    <rPh sb="203" eb="205">
      <t>キョウリョク</t>
    </rPh>
    <rPh sb="205" eb="207">
      <t>ビョウイン</t>
    </rPh>
    <rPh sb="208" eb="210">
      <t>ニンテイ</t>
    </rPh>
    <rPh sb="211" eb="212">
      <t>ウ</t>
    </rPh>
    <rPh sb="215" eb="217">
      <t>チイキ</t>
    </rPh>
    <rPh sb="230" eb="232">
      <t>タイオウ</t>
    </rPh>
    <rPh sb="233" eb="234">
      <t>ア</t>
    </rPh>
    <phoneticPr fontId="5"/>
  </si>
  <si>
    <t>　令和２年度は、施設関係では看護師宿舎改修工事、付属棟改修工事等の実施、器械備品関係では一般Ｘ線撮影装置、遺伝子検査機器等の更新等を行いました。
　経営状況を踏まえつつ少しずつ更新を進めていますが、建物及び建物附属設備は建設から16年を経過しているため、近年は修繕が必要な個所が多数出てきている状況です。
　また、器械備品関係についても、法定耐用年数５年から６年を超えて使用することが多く、老朽化が進んでいます。
　診療の質を保つため、優先順位を見極めながら更新を進めていきます。</t>
    <rPh sb="14" eb="17">
      <t>カンゴシ</t>
    </rPh>
    <rPh sb="17" eb="19">
      <t>シュクシャ</t>
    </rPh>
    <rPh sb="19" eb="21">
      <t>カイシュウ</t>
    </rPh>
    <rPh sb="21" eb="23">
      <t>コウジ</t>
    </rPh>
    <rPh sb="24" eb="26">
      <t>フゾク</t>
    </rPh>
    <rPh sb="26" eb="27">
      <t>トウ</t>
    </rPh>
    <rPh sb="27" eb="29">
      <t>カイシュウ</t>
    </rPh>
    <rPh sb="29" eb="31">
      <t>コウジ</t>
    </rPh>
    <rPh sb="44" eb="46">
      <t>イッパン</t>
    </rPh>
    <rPh sb="47" eb="48">
      <t>セン</t>
    </rPh>
    <rPh sb="48" eb="50">
      <t>サツエイ</t>
    </rPh>
    <rPh sb="50" eb="52">
      <t>ソウチ</t>
    </rPh>
    <rPh sb="53" eb="58">
      <t>イデンシケンサ</t>
    </rPh>
    <rPh sb="58" eb="60">
      <t>キキ</t>
    </rPh>
    <rPh sb="60" eb="61">
      <t>トウ</t>
    </rPh>
    <rPh sb="62" eb="64">
      <t>コウシン</t>
    </rPh>
    <rPh sb="64" eb="65">
      <t>トウ</t>
    </rPh>
    <phoneticPr fontId="5"/>
  </si>
  <si>
    <t>　令和２年度は新型コロナウイルス感染症の影響により、入院患者数が令和元年度比7.7％減となり４年ぶりに減少してしまいました。外来患者数も、令和元年度に比べ14.4％減少し、今後どの程度まで回復するかは予測できない状況です。
　新型コロナウイルス感染症に対応しつつ、地域に必要な医療を提供し、安定した収益を確保できるよう対応するとともに、支出については引き続き給与費及び委託料の増加などの課題に取り組みます。
　なお、平成30年度に増床した地域包括ケア病床については、最大限に活用し、患者が自宅や介護施設に復帰する医療、支援を強化する体制を整えています。引き続き「三浦ならでは」の地域医療を推進していきます。</t>
    <rPh sb="1" eb="3">
      <t>レイワ</t>
    </rPh>
    <rPh sb="4" eb="6">
      <t>ネンド</t>
    </rPh>
    <rPh sb="26" eb="28">
      <t>ニュウイン</t>
    </rPh>
    <rPh sb="28" eb="30">
      <t>カンジャ</t>
    </rPh>
    <rPh sb="30" eb="31">
      <t>スウ</t>
    </rPh>
    <rPh sb="47" eb="48">
      <t>ネン</t>
    </rPh>
    <rPh sb="51" eb="53">
      <t>ゲンショウ</t>
    </rPh>
    <rPh sb="69" eb="71">
      <t>レイワ</t>
    </rPh>
    <rPh sb="71" eb="73">
      <t>ガンネン</t>
    </rPh>
    <rPh sb="73" eb="74">
      <t>ド</t>
    </rPh>
    <rPh sb="75" eb="76">
      <t>クラ</t>
    </rPh>
    <rPh sb="82" eb="84">
      <t>ゲンショウ</t>
    </rPh>
    <rPh sb="86" eb="88">
      <t>コンゴ</t>
    </rPh>
    <rPh sb="90" eb="92">
      <t>テイド</t>
    </rPh>
    <rPh sb="94" eb="96">
      <t>カイフク</t>
    </rPh>
    <rPh sb="100" eb="102">
      <t>ヨソク</t>
    </rPh>
    <rPh sb="106" eb="108">
      <t>ジョウキョウ</t>
    </rPh>
    <rPh sb="126" eb="128">
      <t>タイオウ</t>
    </rPh>
    <rPh sb="175" eb="176">
      <t>ヒ</t>
    </rPh>
    <rPh sb="177" eb="178">
      <t>ツヅ</t>
    </rPh>
    <rPh sb="179" eb="181">
      <t>キュウヨ</t>
    </rPh>
    <rPh sb="181" eb="182">
      <t>ヒ</t>
    </rPh>
    <rPh sb="182" eb="183">
      <t>オヨ</t>
    </rPh>
    <phoneticPr fontId="5"/>
  </si>
  <si>
    <t>　令和２年度は新型コロナウイルス感染症の影響により入院及び外来患者数が大きく減少し、医業収支比率が悪化しました。しかし、補助金等の活用により経常収支比率は若干の黒字を計上しました。
　職員給与費対医業収益比率が17.7％増加したのは、会計年度任用制度の開始により職員給与費が大きく増加したためです。材料費は削減に努め、対医業収益比率は３年続けて減少しました。
　新型コロナウイルス感染症が収束するまでは同様の厳しい経営が続くと予想されますが、市唯一の総合病院として通常診療についても可能な限り対応し、安定した経営に努めます。</t>
    <rPh sb="7" eb="9">
      <t>シンガタ</t>
    </rPh>
    <rPh sb="16" eb="19">
      <t>カンセンショウ</t>
    </rPh>
    <rPh sb="20" eb="22">
      <t>エイキョウ</t>
    </rPh>
    <rPh sb="25" eb="27">
      <t>ニュウイン</t>
    </rPh>
    <rPh sb="27" eb="28">
      <t>オヨ</t>
    </rPh>
    <rPh sb="29" eb="31">
      <t>ガイライ</t>
    </rPh>
    <rPh sb="31" eb="34">
      <t>カンジャスウ</t>
    </rPh>
    <rPh sb="35" eb="36">
      <t>オオ</t>
    </rPh>
    <rPh sb="38" eb="40">
      <t>ゲンショウ</t>
    </rPh>
    <rPh sb="42" eb="44">
      <t>イギョウ</t>
    </rPh>
    <rPh sb="44" eb="46">
      <t>シュウシ</t>
    </rPh>
    <rPh sb="46" eb="48">
      <t>ヒリツ</t>
    </rPh>
    <rPh sb="49" eb="51">
      <t>アッカ</t>
    </rPh>
    <rPh sb="60" eb="63">
      <t>ホジョキン</t>
    </rPh>
    <rPh sb="63" eb="64">
      <t>トウ</t>
    </rPh>
    <rPh sb="65" eb="67">
      <t>カツヨウ</t>
    </rPh>
    <rPh sb="70" eb="72">
      <t>ケイジョウ</t>
    </rPh>
    <rPh sb="72" eb="74">
      <t>シュウシ</t>
    </rPh>
    <rPh sb="74" eb="76">
      <t>ヒリツ</t>
    </rPh>
    <rPh sb="77" eb="79">
      <t>ジャッカン</t>
    </rPh>
    <rPh sb="80" eb="82">
      <t>クロジ</t>
    </rPh>
    <rPh sb="83" eb="85">
      <t>ケイジョウ</t>
    </rPh>
    <rPh sb="92" eb="94">
      <t>ショクイン</t>
    </rPh>
    <rPh sb="94" eb="96">
      <t>キュウヨ</t>
    </rPh>
    <rPh sb="96" eb="97">
      <t>ヒ</t>
    </rPh>
    <rPh sb="97" eb="98">
      <t>タイ</t>
    </rPh>
    <rPh sb="98" eb="100">
      <t>イギョウ</t>
    </rPh>
    <rPh sb="100" eb="102">
      <t>シュウエキ</t>
    </rPh>
    <rPh sb="102" eb="104">
      <t>ヒリツ</t>
    </rPh>
    <rPh sb="110" eb="112">
      <t>ゾウカ</t>
    </rPh>
    <rPh sb="117" eb="119">
      <t>カイケイ</t>
    </rPh>
    <rPh sb="119" eb="121">
      <t>ネンド</t>
    </rPh>
    <rPh sb="121" eb="123">
      <t>ニンヨウ</t>
    </rPh>
    <rPh sb="123" eb="125">
      <t>セイド</t>
    </rPh>
    <rPh sb="126" eb="128">
      <t>カイシ</t>
    </rPh>
    <rPh sb="137" eb="138">
      <t>オオ</t>
    </rPh>
    <rPh sb="140" eb="142">
      <t>ゾウカ</t>
    </rPh>
    <rPh sb="149" eb="152">
      <t>ザイリョウヒ</t>
    </rPh>
    <rPh sb="153" eb="155">
      <t>サクゲン</t>
    </rPh>
    <rPh sb="156" eb="157">
      <t>ツト</t>
    </rPh>
    <rPh sb="159" eb="160">
      <t>タイ</t>
    </rPh>
    <rPh sb="160" eb="164">
      <t>イギョウシュウエキ</t>
    </rPh>
    <rPh sb="164" eb="166">
      <t>ヒリツ</t>
    </rPh>
    <rPh sb="168" eb="169">
      <t>ネン</t>
    </rPh>
    <rPh sb="169" eb="170">
      <t>ツヅ</t>
    </rPh>
    <rPh sb="172" eb="174">
      <t>ゲンショウ</t>
    </rPh>
    <rPh sb="181" eb="183">
      <t>シンガタ</t>
    </rPh>
    <rPh sb="190" eb="193">
      <t>カンセンショウ</t>
    </rPh>
    <rPh sb="194" eb="196">
      <t>シュウソク</t>
    </rPh>
    <rPh sb="201" eb="203">
      <t>ドウヨウ</t>
    </rPh>
    <rPh sb="204" eb="205">
      <t>キビ</t>
    </rPh>
    <rPh sb="207" eb="209">
      <t>ケイエイ</t>
    </rPh>
    <rPh sb="210" eb="211">
      <t>ツヅ</t>
    </rPh>
    <rPh sb="213" eb="215">
      <t>ヨソウ</t>
    </rPh>
    <rPh sb="221" eb="222">
      <t>シ</t>
    </rPh>
    <rPh sb="222" eb="224">
      <t>ユイイツ</t>
    </rPh>
    <rPh sb="232" eb="234">
      <t>ツウジョウ</t>
    </rPh>
    <rPh sb="234" eb="236">
      <t>シンリョウ</t>
    </rPh>
    <rPh sb="241" eb="243">
      <t>カノウ</t>
    </rPh>
    <rPh sb="244" eb="245">
      <t>カギ</t>
    </rPh>
    <rPh sb="246" eb="248">
      <t>タイオウ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</si>
</sst>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81.599999999999994</c:v>
                </c:pt>
                <c:pt idx="1">
                  <c:v>83.2</c:v>
                </c:pt>
                <c:pt idx="2">
                  <c:v>89.3</c:v>
                </c:pt>
                <c:pt idx="3">
                  <c:v>92.9</c:v>
                </c:pt>
                <c:pt idx="4">
                  <c:v>85.8</c:v>
                </c:pt>
              </c:numCache>
            </c:numRef>
          </c:val>
          <c:extLst xmlns:c16r2="http://schemas.microsoft.com/office/drawing/2015/06/chart">
            <c:ext xmlns:c16="http://schemas.microsoft.com/office/drawing/2014/chart" uri="{C3380CC4-5D6E-409C-BE32-E72D297353CC}">
              <c16:uniqueId val="{00000000-6FE6-4BF9-8B3A-F97D8CE22D26}"/>
            </c:ext>
          </c:extLst>
        </c:ser>
        <c:dLbls>
          <c:showLegendKey val="0"/>
          <c:showVal val="0"/>
          <c:showCatName val="0"/>
          <c:showSerName val="0"/>
          <c:showPercent val="0"/>
          <c:showBubbleSize val="0"/>
        </c:dLbls>
        <c:gapWidth val="150"/>
        <c:axId val="481458064"/>
        <c:axId val="481457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70.099999999999994</c:v>
                </c:pt>
                <c:pt idx="3">
                  <c:v>70.400000000000006</c:v>
                </c:pt>
                <c:pt idx="4">
                  <c:v>65.8</c:v>
                </c:pt>
              </c:numCache>
            </c:numRef>
          </c:val>
          <c:smooth val="0"/>
          <c:extLst xmlns:c16r2="http://schemas.microsoft.com/office/drawing/2015/06/chart">
            <c:ext xmlns:c16="http://schemas.microsoft.com/office/drawing/2014/chart" uri="{C3380CC4-5D6E-409C-BE32-E72D297353CC}">
              <c16:uniqueId val="{00000001-6FE6-4BF9-8B3A-F97D8CE22D26}"/>
            </c:ext>
          </c:extLst>
        </c:ser>
        <c:dLbls>
          <c:showLegendKey val="0"/>
          <c:showVal val="0"/>
          <c:showCatName val="0"/>
          <c:showSerName val="0"/>
          <c:showPercent val="0"/>
          <c:showBubbleSize val="0"/>
        </c:dLbls>
        <c:marker val="1"/>
        <c:smooth val="0"/>
        <c:axId val="481458064"/>
        <c:axId val="481457672"/>
      </c:lineChart>
      <c:catAx>
        <c:axId val="481458064"/>
        <c:scaling>
          <c:orientation val="minMax"/>
        </c:scaling>
        <c:delete val="1"/>
        <c:axPos val="b"/>
        <c:numFmt formatCode="General" sourceLinked="1"/>
        <c:majorTickMark val="none"/>
        <c:minorTickMark val="none"/>
        <c:tickLblPos val="none"/>
        <c:crossAx val="481457672"/>
        <c:crosses val="autoZero"/>
        <c:auto val="1"/>
        <c:lblAlgn val="ctr"/>
        <c:lblOffset val="100"/>
        <c:noMultiLvlLbl val="1"/>
      </c:catAx>
      <c:valAx>
        <c:axId val="481457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1458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7484</c:v>
                </c:pt>
                <c:pt idx="1">
                  <c:v>7254</c:v>
                </c:pt>
                <c:pt idx="2">
                  <c:v>7577</c:v>
                </c:pt>
                <c:pt idx="3">
                  <c:v>7513</c:v>
                </c:pt>
                <c:pt idx="4">
                  <c:v>8303</c:v>
                </c:pt>
              </c:numCache>
            </c:numRef>
          </c:val>
          <c:extLst xmlns:c16r2="http://schemas.microsoft.com/office/drawing/2015/06/chart">
            <c:ext xmlns:c16="http://schemas.microsoft.com/office/drawing/2014/chart" uri="{C3380CC4-5D6E-409C-BE32-E72D297353CC}">
              <c16:uniqueId val="{00000000-4417-433F-A106-813EEF26D2C6}"/>
            </c:ext>
          </c:extLst>
        </c:ser>
        <c:dLbls>
          <c:showLegendKey val="0"/>
          <c:showVal val="0"/>
          <c:showCatName val="0"/>
          <c:showSerName val="0"/>
          <c:showPercent val="0"/>
          <c:showBubbleSize val="0"/>
        </c:dLbls>
        <c:gapWidth val="150"/>
        <c:axId val="354859976"/>
        <c:axId val="35485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10244</c:v>
                </c:pt>
                <c:pt idx="3">
                  <c:v>10602</c:v>
                </c:pt>
                <c:pt idx="4">
                  <c:v>11234</c:v>
                </c:pt>
              </c:numCache>
            </c:numRef>
          </c:val>
          <c:smooth val="0"/>
          <c:extLst xmlns:c16r2="http://schemas.microsoft.com/office/drawing/2015/06/chart">
            <c:ext xmlns:c16="http://schemas.microsoft.com/office/drawing/2014/chart" uri="{C3380CC4-5D6E-409C-BE32-E72D297353CC}">
              <c16:uniqueId val="{00000001-4417-433F-A106-813EEF26D2C6}"/>
            </c:ext>
          </c:extLst>
        </c:ser>
        <c:dLbls>
          <c:showLegendKey val="0"/>
          <c:showVal val="0"/>
          <c:showCatName val="0"/>
          <c:showSerName val="0"/>
          <c:showPercent val="0"/>
          <c:showBubbleSize val="0"/>
        </c:dLbls>
        <c:marker val="1"/>
        <c:smooth val="0"/>
        <c:axId val="354859976"/>
        <c:axId val="354858800"/>
      </c:lineChart>
      <c:catAx>
        <c:axId val="354859976"/>
        <c:scaling>
          <c:orientation val="minMax"/>
        </c:scaling>
        <c:delete val="1"/>
        <c:axPos val="b"/>
        <c:numFmt formatCode="General" sourceLinked="1"/>
        <c:majorTickMark val="none"/>
        <c:minorTickMark val="none"/>
        <c:tickLblPos val="none"/>
        <c:crossAx val="354858800"/>
        <c:crosses val="autoZero"/>
        <c:auto val="1"/>
        <c:lblAlgn val="ctr"/>
        <c:lblOffset val="100"/>
        <c:noMultiLvlLbl val="1"/>
      </c:catAx>
      <c:valAx>
        <c:axId val="3548588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4859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33321</c:v>
                </c:pt>
                <c:pt idx="1">
                  <c:v>35901</c:v>
                </c:pt>
                <c:pt idx="2">
                  <c:v>35554</c:v>
                </c:pt>
                <c:pt idx="3">
                  <c:v>34381</c:v>
                </c:pt>
                <c:pt idx="4">
                  <c:v>34801</c:v>
                </c:pt>
              </c:numCache>
            </c:numRef>
          </c:val>
          <c:extLst xmlns:c16r2="http://schemas.microsoft.com/office/drawing/2015/06/chart">
            <c:ext xmlns:c16="http://schemas.microsoft.com/office/drawing/2014/chart" uri="{C3380CC4-5D6E-409C-BE32-E72D297353CC}">
              <c16:uniqueId val="{00000000-6759-437A-8CD0-BA29966B03DF}"/>
            </c:ext>
          </c:extLst>
        </c:ser>
        <c:dLbls>
          <c:showLegendKey val="0"/>
          <c:showVal val="0"/>
          <c:showCatName val="0"/>
          <c:showSerName val="0"/>
          <c:showPercent val="0"/>
          <c:showBubbleSize val="0"/>
        </c:dLbls>
        <c:gapWidth val="150"/>
        <c:axId val="354861936"/>
        <c:axId val="35486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34924</c:v>
                </c:pt>
                <c:pt idx="3">
                  <c:v>35788</c:v>
                </c:pt>
                <c:pt idx="4">
                  <c:v>37855</c:v>
                </c:pt>
              </c:numCache>
            </c:numRef>
          </c:val>
          <c:smooth val="0"/>
          <c:extLst xmlns:c16r2="http://schemas.microsoft.com/office/drawing/2015/06/chart">
            <c:ext xmlns:c16="http://schemas.microsoft.com/office/drawing/2014/chart" uri="{C3380CC4-5D6E-409C-BE32-E72D297353CC}">
              <c16:uniqueId val="{00000001-6759-437A-8CD0-BA29966B03DF}"/>
            </c:ext>
          </c:extLst>
        </c:ser>
        <c:dLbls>
          <c:showLegendKey val="0"/>
          <c:showVal val="0"/>
          <c:showCatName val="0"/>
          <c:showSerName val="0"/>
          <c:showPercent val="0"/>
          <c:showBubbleSize val="0"/>
        </c:dLbls>
        <c:marker val="1"/>
        <c:smooth val="0"/>
        <c:axId val="354861936"/>
        <c:axId val="354865072"/>
      </c:lineChart>
      <c:catAx>
        <c:axId val="354861936"/>
        <c:scaling>
          <c:orientation val="minMax"/>
        </c:scaling>
        <c:delete val="1"/>
        <c:axPos val="b"/>
        <c:numFmt formatCode="General" sourceLinked="1"/>
        <c:majorTickMark val="none"/>
        <c:minorTickMark val="none"/>
        <c:tickLblPos val="none"/>
        <c:crossAx val="354865072"/>
        <c:crosses val="autoZero"/>
        <c:auto val="1"/>
        <c:lblAlgn val="ctr"/>
        <c:lblOffset val="100"/>
        <c:noMultiLvlLbl val="1"/>
      </c:catAx>
      <c:valAx>
        <c:axId val="3548650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4861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32</c:v>
                </c:pt>
                <c:pt idx="1">
                  <c:v>36.5</c:v>
                </c:pt>
                <c:pt idx="2">
                  <c:v>36.700000000000003</c:v>
                </c:pt>
                <c:pt idx="3">
                  <c:v>36.299999999999997</c:v>
                </c:pt>
                <c:pt idx="4">
                  <c:v>38.700000000000003</c:v>
                </c:pt>
              </c:numCache>
            </c:numRef>
          </c:val>
          <c:extLst xmlns:c16r2="http://schemas.microsoft.com/office/drawing/2015/06/chart">
            <c:ext xmlns:c16="http://schemas.microsoft.com/office/drawing/2014/chart" uri="{C3380CC4-5D6E-409C-BE32-E72D297353CC}">
              <c16:uniqueId val="{00000000-6968-4162-882B-2918756FB1BD}"/>
            </c:ext>
          </c:extLst>
        </c:ser>
        <c:dLbls>
          <c:showLegendKey val="0"/>
          <c:showVal val="0"/>
          <c:showCatName val="0"/>
          <c:showSerName val="0"/>
          <c:showPercent val="0"/>
          <c:showBubbleSize val="0"/>
        </c:dLbls>
        <c:gapWidth val="150"/>
        <c:axId val="481460808"/>
        <c:axId val="48145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117.1</c:v>
                </c:pt>
                <c:pt idx="3">
                  <c:v>120.5</c:v>
                </c:pt>
                <c:pt idx="4">
                  <c:v>124.2</c:v>
                </c:pt>
              </c:numCache>
            </c:numRef>
          </c:val>
          <c:smooth val="0"/>
          <c:extLst xmlns:c16r2="http://schemas.microsoft.com/office/drawing/2015/06/chart">
            <c:ext xmlns:c16="http://schemas.microsoft.com/office/drawing/2014/chart" uri="{C3380CC4-5D6E-409C-BE32-E72D297353CC}">
              <c16:uniqueId val="{00000001-6968-4162-882B-2918756FB1BD}"/>
            </c:ext>
          </c:extLst>
        </c:ser>
        <c:dLbls>
          <c:showLegendKey val="0"/>
          <c:showVal val="0"/>
          <c:showCatName val="0"/>
          <c:showSerName val="0"/>
          <c:showPercent val="0"/>
          <c:showBubbleSize val="0"/>
        </c:dLbls>
        <c:marker val="1"/>
        <c:smooth val="0"/>
        <c:axId val="481460808"/>
        <c:axId val="481458848"/>
      </c:lineChart>
      <c:catAx>
        <c:axId val="481460808"/>
        <c:scaling>
          <c:orientation val="minMax"/>
        </c:scaling>
        <c:delete val="1"/>
        <c:axPos val="b"/>
        <c:numFmt formatCode="General" sourceLinked="1"/>
        <c:majorTickMark val="none"/>
        <c:minorTickMark val="none"/>
        <c:tickLblPos val="none"/>
        <c:crossAx val="481458848"/>
        <c:crosses val="autoZero"/>
        <c:auto val="1"/>
        <c:lblAlgn val="ctr"/>
        <c:lblOffset val="100"/>
        <c:noMultiLvlLbl val="1"/>
      </c:catAx>
      <c:valAx>
        <c:axId val="481458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1460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97.6</c:v>
                </c:pt>
                <c:pt idx="1">
                  <c:v>94.7</c:v>
                </c:pt>
                <c:pt idx="2">
                  <c:v>98.8</c:v>
                </c:pt>
                <c:pt idx="3">
                  <c:v>100.1</c:v>
                </c:pt>
                <c:pt idx="4">
                  <c:v>93.6</c:v>
                </c:pt>
              </c:numCache>
            </c:numRef>
          </c:val>
          <c:extLst xmlns:c16r2="http://schemas.microsoft.com/office/drawing/2015/06/chart">
            <c:ext xmlns:c16="http://schemas.microsoft.com/office/drawing/2014/chart" uri="{C3380CC4-5D6E-409C-BE32-E72D297353CC}">
              <c16:uniqueId val="{00000000-163D-40A6-8804-729E97426471}"/>
            </c:ext>
          </c:extLst>
        </c:ser>
        <c:dLbls>
          <c:showLegendKey val="0"/>
          <c:showVal val="0"/>
          <c:showCatName val="0"/>
          <c:showSerName val="0"/>
          <c:showPercent val="0"/>
          <c:showBubbleSize val="0"/>
        </c:dLbls>
        <c:gapWidth val="150"/>
        <c:axId val="481461592"/>
        <c:axId val="48145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84</c:v>
                </c:pt>
                <c:pt idx="3">
                  <c:v>84.3</c:v>
                </c:pt>
                <c:pt idx="4">
                  <c:v>80.7</c:v>
                </c:pt>
              </c:numCache>
            </c:numRef>
          </c:val>
          <c:smooth val="0"/>
          <c:extLst xmlns:c16r2="http://schemas.microsoft.com/office/drawing/2015/06/chart">
            <c:ext xmlns:c16="http://schemas.microsoft.com/office/drawing/2014/chart" uri="{C3380CC4-5D6E-409C-BE32-E72D297353CC}">
              <c16:uniqueId val="{00000001-163D-40A6-8804-729E97426471}"/>
            </c:ext>
          </c:extLst>
        </c:ser>
        <c:dLbls>
          <c:showLegendKey val="0"/>
          <c:showVal val="0"/>
          <c:showCatName val="0"/>
          <c:showSerName val="0"/>
          <c:showPercent val="0"/>
          <c:showBubbleSize val="0"/>
        </c:dLbls>
        <c:marker val="1"/>
        <c:smooth val="0"/>
        <c:axId val="481461592"/>
        <c:axId val="481459632"/>
      </c:lineChart>
      <c:catAx>
        <c:axId val="481461592"/>
        <c:scaling>
          <c:orientation val="minMax"/>
        </c:scaling>
        <c:delete val="1"/>
        <c:axPos val="b"/>
        <c:numFmt formatCode="General" sourceLinked="1"/>
        <c:majorTickMark val="none"/>
        <c:minorTickMark val="none"/>
        <c:tickLblPos val="none"/>
        <c:crossAx val="481459632"/>
        <c:crosses val="autoZero"/>
        <c:auto val="1"/>
        <c:lblAlgn val="ctr"/>
        <c:lblOffset val="100"/>
        <c:noMultiLvlLbl val="1"/>
      </c:catAx>
      <c:valAx>
        <c:axId val="481459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1461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98.4</c:v>
                </c:pt>
                <c:pt idx="1">
                  <c:v>95.2</c:v>
                </c:pt>
                <c:pt idx="2">
                  <c:v>99.1</c:v>
                </c:pt>
                <c:pt idx="3">
                  <c:v>101</c:v>
                </c:pt>
                <c:pt idx="4">
                  <c:v>100.4</c:v>
                </c:pt>
              </c:numCache>
            </c:numRef>
          </c:val>
          <c:extLst xmlns:c16r2="http://schemas.microsoft.com/office/drawing/2015/06/chart">
            <c:ext xmlns:c16="http://schemas.microsoft.com/office/drawing/2014/chart" uri="{C3380CC4-5D6E-409C-BE32-E72D297353CC}">
              <c16:uniqueId val="{00000000-ADBC-4C96-966B-2E630DB4AEF9}"/>
            </c:ext>
          </c:extLst>
        </c:ser>
        <c:dLbls>
          <c:showLegendKey val="0"/>
          <c:showVal val="0"/>
          <c:showCatName val="0"/>
          <c:showSerName val="0"/>
          <c:showPercent val="0"/>
          <c:showBubbleSize val="0"/>
        </c:dLbls>
        <c:gapWidth val="150"/>
        <c:axId val="481460416"/>
        <c:axId val="481462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97.2</c:v>
                </c:pt>
                <c:pt idx="3">
                  <c:v>96.9</c:v>
                </c:pt>
                <c:pt idx="4">
                  <c:v>100.6</c:v>
                </c:pt>
              </c:numCache>
            </c:numRef>
          </c:val>
          <c:smooth val="0"/>
          <c:extLst xmlns:c16r2="http://schemas.microsoft.com/office/drawing/2015/06/chart">
            <c:ext xmlns:c16="http://schemas.microsoft.com/office/drawing/2014/chart" uri="{C3380CC4-5D6E-409C-BE32-E72D297353CC}">
              <c16:uniqueId val="{00000001-ADBC-4C96-966B-2E630DB4AEF9}"/>
            </c:ext>
          </c:extLst>
        </c:ser>
        <c:dLbls>
          <c:showLegendKey val="0"/>
          <c:showVal val="0"/>
          <c:showCatName val="0"/>
          <c:showSerName val="0"/>
          <c:showPercent val="0"/>
          <c:showBubbleSize val="0"/>
        </c:dLbls>
        <c:marker val="1"/>
        <c:smooth val="0"/>
        <c:axId val="481460416"/>
        <c:axId val="481462376"/>
      </c:lineChart>
      <c:catAx>
        <c:axId val="481460416"/>
        <c:scaling>
          <c:orientation val="minMax"/>
        </c:scaling>
        <c:delete val="1"/>
        <c:axPos val="b"/>
        <c:numFmt formatCode="General" sourceLinked="1"/>
        <c:majorTickMark val="none"/>
        <c:minorTickMark val="none"/>
        <c:tickLblPos val="none"/>
        <c:crossAx val="481462376"/>
        <c:crosses val="autoZero"/>
        <c:auto val="1"/>
        <c:lblAlgn val="ctr"/>
        <c:lblOffset val="100"/>
        <c:noMultiLvlLbl val="1"/>
      </c:catAx>
      <c:valAx>
        <c:axId val="481462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81460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42.6</c:v>
                </c:pt>
                <c:pt idx="1">
                  <c:v>45</c:v>
                </c:pt>
                <c:pt idx="2">
                  <c:v>46.3</c:v>
                </c:pt>
                <c:pt idx="3">
                  <c:v>48.8</c:v>
                </c:pt>
                <c:pt idx="4">
                  <c:v>51.4</c:v>
                </c:pt>
              </c:numCache>
            </c:numRef>
          </c:val>
          <c:extLst xmlns:c16r2="http://schemas.microsoft.com/office/drawing/2015/06/chart">
            <c:ext xmlns:c16="http://schemas.microsoft.com/office/drawing/2014/chart" uri="{C3380CC4-5D6E-409C-BE32-E72D297353CC}">
              <c16:uniqueId val="{00000000-762C-46E0-91CA-2BA9A773D8BB}"/>
            </c:ext>
          </c:extLst>
        </c:ser>
        <c:dLbls>
          <c:showLegendKey val="0"/>
          <c:showVal val="0"/>
          <c:showCatName val="0"/>
          <c:showSerName val="0"/>
          <c:showPercent val="0"/>
          <c:showBubbleSize val="0"/>
        </c:dLbls>
        <c:gapWidth val="150"/>
        <c:axId val="485254712"/>
        <c:axId val="48525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54.1</c:v>
                </c:pt>
                <c:pt idx="3">
                  <c:v>54.6</c:v>
                </c:pt>
                <c:pt idx="4">
                  <c:v>56.9</c:v>
                </c:pt>
              </c:numCache>
            </c:numRef>
          </c:val>
          <c:smooth val="0"/>
          <c:extLst xmlns:c16r2="http://schemas.microsoft.com/office/drawing/2015/06/chart">
            <c:ext xmlns:c16="http://schemas.microsoft.com/office/drawing/2014/chart" uri="{C3380CC4-5D6E-409C-BE32-E72D297353CC}">
              <c16:uniqueId val="{00000001-762C-46E0-91CA-2BA9A773D8BB}"/>
            </c:ext>
          </c:extLst>
        </c:ser>
        <c:dLbls>
          <c:showLegendKey val="0"/>
          <c:showVal val="0"/>
          <c:showCatName val="0"/>
          <c:showSerName val="0"/>
          <c:showPercent val="0"/>
          <c:showBubbleSize val="0"/>
        </c:dLbls>
        <c:marker val="1"/>
        <c:smooth val="0"/>
        <c:axId val="485254712"/>
        <c:axId val="485253536"/>
      </c:lineChart>
      <c:catAx>
        <c:axId val="485254712"/>
        <c:scaling>
          <c:orientation val="minMax"/>
        </c:scaling>
        <c:delete val="1"/>
        <c:axPos val="b"/>
        <c:numFmt formatCode="General" sourceLinked="1"/>
        <c:majorTickMark val="none"/>
        <c:minorTickMark val="none"/>
        <c:tickLblPos val="none"/>
        <c:crossAx val="485253536"/>
        <c:crosses val="autoZero"/>
        <c:auto val="1"/>
        <c:lblAlgn val="ctr"/>
        <c:lblOffset val="100"/>
        <c:noMultiLvlLbl val="1"/>
      </c:catAx>
      <c:valAx>
        <c:axId val="485253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254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70.900000000000006</c:v>
                </c:pt>
                <c:pt idx="1">
                  <c:v>73.5</c:v>
                </c:pt>
                <c:pt idx="2">
                  <c:v>72.8</c:v>
                </c:pt>
                <c:pt idx="3">
                  <c:v>77.400000000000006</c:v>
                </c:pt>
                <c:pt idx="4">
                  <c:v>80.5</c:v>
                </c:pt>
              </c:numCache>
            </c:numRef>
          </c:val>
          <c:extLst xmlns:c16r2="http://schemas.microsoft.com/office/drawing/2015/06/chart">
            <c:ext xmlns:c16="http://schemas.microsoft.com/office/drawing/2014/chart" uri="{C3380CC4-5D6E-409C-BE32-E72D297353CC}">
              <c16:uniqueId val="{00000000-2C61-4EBC-A044-F58E0BC76BB7}"/>
            </c:ext>
          </c:extLst>
        </c:ser>
        <c:dLbls>
          <c:showLegendKey val="0"/>
          <c:showVal val="0"/>
          <c:showCatName val="0"/>
          <c:showSerName val="0"/>
          <c:showPercent val="0"/>
          <c:showBubbleSize val="0"/>
        </c:dLbls>
        <c:gapWidth val="150"/>
        <c:axId val="485259024"/>
        <c:axId val="485253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71.400000000000006</c:v>
                </c:pt>
                <c:pt idx="3">
                  <c:v>71.7</c:v>
                </c:pt>
                <c:pt idx="4">
                  <c:v>72.900000000000006</c:v>
                </c:pt>
              </c:numCache>
            </c:numRef>
          </c:val>
          <c:smooth val="0"/>
          <c:extLst xmlns:c16r2="http://schemas.microsoft.com/office/drawing/2015/06/chart">
            <c:ext xmlns:c16="http://schemas.microsoft.com/office/drawing/2014/chart" uri="{C3380CC4-5D6E-409C-BE32-E72D297353CC}">
              <c16:uniqueId val="{00000001-2C61-4EBC-A044-F58E0BC76BB7}"/>
            </c:ext>
          </c:extLst>
        </c:ser>
        <c:dLbls>
          <c:showLegendKey val="0"/>
          <c:showVal val="0"/>
          <c:showCatName val="0"/>
          <c:showSerName val="0"/>
          <c:showPercent val="0"/>
          <c:showBubbleSize val="0"/>
        </c:dLbls>
        <c:marker val="1"/>
        <c:smooth val="0"/>
        <c:axId val="485259024"/>
        <c:axId val="485253144"/>
      </c:lineChart>
      <c:catAx>
        <c:axId val="485259024"/>
        <c:scaling>
          <c:orientation val="minMax"/>
        </c:scaling>
        <c:delete val="1"/>
        <c:axPos val="b"/>
        <c:numFmt formatCode="General" sourceLinked="1"/>
        <c:majorTickMark val="none"/>
        <c:minorTickMark val="none"/>
        <c:tickLblPos val="none"/>
        <c:crossAx val="485253144"/>
        <c:crosses val="autoZero"/>
        <c:auto val="1"/>
        <c:lblAlgn val="ctr"/>
        <c:lblOffset val="100"/>
        <c:noMultiLvlLbl val="1"/>
      </c:catAx>
      <c:valAx>
        <c:axId val="485253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259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36956882</c:v>
                </c:pt>
                <c:pt idx="1">
                  <c:v>36881294</c:v>
                </c:pt>
                <c:pt idx="2">
                  <c:v>37296625</c:v>
                </c:pt>
                <c:pt idx="3">
                  <c:v>36983949</c:v>
                </c:pt>
                <c:pt idx="4">
                  <c:v>37157169</c:v>
                </c:pt>
              </c:numCache>
            </c:numRef>
          </c:val>
          <c:extLst xmlns:c16r2="http://schemas.microsoft.com/office/drawing/2015/06/chart">
            <c:ext xmlns:c16="http://schemas.microsoft.com/office/drawing/2014/chart" uri="{C3380CC4-5D6E-409C-BE32-E72D297353CC}">
              <c16:uniqueId val="{00000000-CC75-4DFF-AEC2-5DBEE6555090}"/>
            </c:ext>
          </c:extLst>
        </c:ser>
        <c:dLbls>
          <c:showLegendKey val="0"/>
          <c:showVal val="0"/>
          <c:showCatName val="0"/>
          <c:showSerName val="0"/>
          <c:showPercent val="0"/>
          <c:showBubbleSize val="0"/>
        </c:dLbls>
        <c:gapWidth val="150"/>
        <c:axId val="485260200"/>
        <c:axId val="48525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40683727</c:v>
                </c:pt>
                <c:pt idx="3">
                  <c:v>41891213</c:v>
                </c:pt>
                <c:pt idx="4">
                  <c:v>42806727</c:v>
                </c:pt>
              </c:numCache>
            </c:numRef>
          </c:val>
          <c:smooth val="0"/>
          <c:extLst xmlns:c16r2="http://schemas.microsoft.com/office/drawing/2015/06/chart">
            <c:ext xmlns:c16="http://schemas.microsoft.com/office/drawing/2014/chart" uri="{C3380CC4-5D6E-409C-BE32-E72D297353CC}">
              <c16:uniqueId val="{00000001-CC75-4DFF-AEC2-5DBEE6555090}"/>
            </c:ext>
          </c:extLst>
        </c:ser>
        <c:dLbls>
          <c:showLegendKey val="0"/>
          <c:showVal val="0"/>
          <c:showCatName val="0"/>
          <c:showSerName val="0"/>
          <c:showPercent val="0"/>
          <c:showBubbleSize val="0"/>
        </c:dLbls>
        <c:marker val="1"/>
        <c:smooth val="0"/>
        <c:axId val="485260200"/>
        <c:axId val="485252752"/>
      </c:lineChart>
      <c:catAx>
        <c:axId val="485260200"/>
        <c:scaling>
          <c:orientation val="minMax"/>
        </c:scaling>
        <c:delete val="1"/>
        <c:axPos val="b"/>
        <c:numFmt formatCode="General" sourceLinked="1"/>
        <c:majorTickMark val="none"/>
        <c:minorTickMark val="none"/>
        <c:tickLblPos val="none"/>
        <c:crossAx val="485252752"/>
        <c:crosses val="autoZero"/>
        <c:auto val="1"/>
        <c:lblAlgn val="ctr"/>
        <c:lblOffset val="100"/>
        <c:noMultiLvlLbl val="1"/>
      </c:catAx>
      <c:valAx>
        <c:axId val="4852527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5260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12.1</c:v>
                </c:pt>
                <c:pt idx="1">
                  <c:v>13.2</c:v>
                </c:pt>
                <c:pt idx="2">
                  <c:v>11.5</c:v>
                </c:pt>
                <c:pt idx="3">
                  <c:v>11.4</c:v>
                </c:pt>
                <c:pt idx="4">
                  <c:v>11.3</c:v>
                </c:pt>
              </c:numCache>
            </c:numRef>
          </c:val>
          <c:extLst xmlns:c16r2="http://schemas.microsoft.com/office/drawing/2015/06/chart">
            <c:ext xmlns:c16="http://schemas.microsoft.com/office/drawing/2014/chart" uri="{C3380CC4-5D6E-409C-BE32-E72D297353CC}">
              <c16:uniqueId val="{00000000-6036-4ACB-AF22-B56B4205AFE2}"/>
            </c:ext>
          </c:extLst>
        </c:ser>
        <c:dLbls>
          <c:showLegendKey val="0"/>
          <c:showVal val="0"/>
          <c:showCatName val="0"/>
          <c:showSerName val="0"/>
          <c:showPercent val="0"/>
          <c:showBubbleSize val="0"/>
        </c:dLbls>
        <c:gapWidth val="150"/>
        <c:axId val="485255104"/>
        <c:axId val="485255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17.7</c:v>
                </c:pt>
                <c:pt idx="3">
                  <c:v>17.5</c:v>
                </c:pt>
                <c:pt idx="4">
                  <c:v>17.5</c:v>
                </c:pt>
              </c:numCache>
            </c:numRef>
          </c:val>
          <c:smooth val="0"/>
          <c:extLst xmlns:c16r2="http://schemas.microsoft.com/office/drawing/2015/06/chart">
            <c:ext xmlns:c16="http://schemas.microsoft.com/office/drawing/2014/chart" uri="{C3380CC4-5D6E-409C-BE32-E72D297353CC}">
              <c16:uniqueId val="{00000001-6036-4ACB-AF22-B56B4205AFE2}"/>
            </c:ext>
          </c:extLst>
        </c:ser>
        <c:dLbls>
          <c:showLegendKey val="0"/>
          <c:showVal val="0"/>
          <c:showCatName val="0"/>
          <c:showSerName val="0"/>
          <c:showPercent val="0"/>
          <c:showBubbleSize val="0"/>
        </c:dLbls>
        <c:marker val="1"/>
        <c:smooth val="0"/>
        <c:axId val="485255104"/>
        <c:axId val="485255496"/>
      </c:lineChart>
      <c:catAx>
        <c:axId val="485255104"/>
        <c:scaling>
          <c:orientation val="minMax"/>
        </c:scaling>
        <c:delete val="1"/>
        <c:axPos val="b"/>
        <c:numFmt formatCode="General" sourceLinked="1"/>
        <c:majorTickMark val="none"/>
        <c:minorTickMark val="none"/>
        <c:tickLblPos val="none"/>
        <c:crossAx val="485255496"/>
        <c:crosses val="autoZero"/>
        <c:auto val="1"/>
        <c:lblAlgn val="ctr"/>
        <c:lblOffset val="100"/>
        <c:noMultiLvlLbl val="1"/>
      </c:catAx>
      <c:valAx>
        <c:axId val="485255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255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52.7</c:v>
                </c:pt>
                <c:pt idx="1">
                  <c:v>54.4</c:v>
                </c:pt>
                <c:pt idx="2">
                  <c:v>51.9</c:v>
                </c:pt>
                <c:pt idx="3">
                  <c:v>50.5</c:v>
                </c:pt>
                <c:pt idx="4">
                  <c:v>68.2</c:v>
                </c:pt>
              </c:numCache>
            </c:numRef>
          </c:val>
          <c:extLst xmlns:c16r2="http://schemas.microsoft.com/office/drawing/2015/06/chart">
            <c:ext xmlns:c16="http://schemas.microsoft.com/office/drawing/2014/chart" uri="{C3380CC4-5D6E-409C-BE32-E72D297353CC}">
              <c16:uniqueId val="{00000000-6CD9-4DF2-8EA9-A641C22F457B}"/>
            </c:ext>
          </c:extLst>
        </c:ser>
        <c:dLbls>
          <c:showLegendKey val="0"/>
          <c:showVal val="0"/>
          <c:showCatName val="0"/>
          <c:showSerName val="0"/>
          <c:showPercent val="0"/>
          <c:showBubbleSize val="0"/>
        </c:dLbls>
        <c:gapWidth val="150"/>
        <c:axId val="485256672"/>
        <c:axId val="354864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63.7</c:v>
                </c:pt>
                <c:pt idx="3">
                  <c:v>63.3</c:v>
                </c:pt>
                <c:pt idx="4">
                  <c:v>68.5</c:v>
                </c:pt>
              </c:numCache>
            </c:numRef>
          </c:val>
          <c:smooth val="0"/>
          <c:extLst xmlns:c16r2="http://schemas.microsoft.com/office/drawing/2015/06/chart">
            <c:ext xmlns:c16="http://schemas.microsoft.com/office/drawing/2014/chart" uri="{C3380CC4-5D6E-409C-BE32-E72D297353CC}">
              <c16:uniqueId val="{00000001-6CD9-4DF2-8EA9-A641C22F457B}"/>
            </c:ext>
          </c:extLst>
        </c:ser>
        <c:dLbls>
          <c:showLegendKey val="0"/>
          <c:showVal val="0"/>
          <c:showCatName val="0"/>
          <c:showSerName val="0"/>
          <c:showPercent val="0"/>
          <c:showBubbleSize val="0"/>
        </c:dLbls>
        <c:marker val="1"/>
        <c:smooth val="0"/>
        <c:axId val="485256672"/>
        <c:axId val="354864680"/>
      </c:lineChart>
      <c:catAx>
        <c:axId val="485256672"/>
        <c:scaling>
          <c:orientation val="minMax"/>
        </c:scaling>
        <c:delete val="1"/>
        <c:axPos val="b"/>
        <c:numFmt formatCode="General" sourceLinked="1"/>
        <c:majorTickMark val="none"/>
        <c:minorTickMark val="none"/>
        <c:tickLblPos val="none"/>
        <c:crossAx val="354864680"/>
        <c:crosses val="autoZero"/>
        <c:auto val="1"/>
        <c:lblAlgn val="ctr"/>
        <c:lblOffset val="100"/>
        <c:noMultiLvlLbl val="1"/>
      </c:catAx>
      <c:valAx>
        <c:axId val="354864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256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A6" zoomScaleNormal="100" zoomScaleSheetLayoutView="70" workbookViewId="0">
      <selection activeCell="NJ22" sqref="NJ22:NX3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神奈川県三浦市　市立病院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8" t="s">
        <v>1</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50"/>
      <c r="AU7" s="148" t="s">
        <v>2</v>
      </c>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50"/>
      <c r="CN7" s="148" t="s">
        <v>3</v>
      </c>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50"/>
      <c r="EG7" s="148" t="s">
        <v>4</v>
      </c>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50"/>
      <c r="FZ7" s="148" t="s">
        <v>5</v>
      </c>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50"/>
      <c r="ID7" s="148" t="s">
        <v>6</v>
      </c>
      <c r="IE7" s="149"/>
      <c r="IF7" s="149"/>
      <c r="IG7" s="149"/>
      <c r="IH7" s="149"/>
      <c r="II7" s="149"/>
      <c r="IJ7" s="149"/>
      <c r="IK7" s="149"/>
      <c r="IL7" s="149"/>
      <c r="IM7" s="149"/>
      <c r="IN7" s="149"/>
      <c r="IO7" s="149"/>
      <c r="IP7" s="149"/>
      <c r="IQ7" s="149"/>
      <c r="IR7" s="149"/>
      <c r="IS7" s="149"/>
      <c r="IT7" s="149"/>
      <c r="IU7" s="149"/>
      <c r="IV7" s="149"/>
      <c r="IW7" s="149"/>
      <c r="IX7" s="149"/>
      <c r="IY7" s="149"/>
      <c r="IZ7" s="149"/>
      <c r="JA7" s="149"/>
      <c r="JB7" s="149"/>
      <c r="JC7" s="149"/>
      <c r="JD7" s="149"/>
      <c r="JE7" s="149"/>
      <c r="JF7" s="149"/>
      <c r="JG7" s="149"/>
      <c r="JH7" s="149"/>
      <c r="JI7" s="149"/>
      <c r="JJ7" s="149"/>
      <c r="JK7" s="149"/>
      <c r="JL7" s="149"/>
      <c r="JM7" s="149"/>
      <c r="JN7" s="149"/>
      <c r="JO7" s="149"/>
      <c r="JP7" s="149"/>
      <c r="JQ7" s="149"/>
      <c r="JR7" s="149"/>
      <c r="JS7" s="149"/>
      <c r="JT7" s="149"/>
      <c r="JU7" s="149"/>
      <c r="JV7" s="150"/>
      <c r="JW7" s="148" t="s">
        <v>7</v>
      </c>
      <c r="JX7" s="149"/>
      <c r="JY7" s="149"/>
      <c r="JZ7" s="149"/>
      <c r="KA7" s="149"/>
      <c r="KB7" s="149"/>
      <c r="KC7" s="149"/>
      <c r="KD7" s="149"/>
      <c r="KE7" s="149"/>
      <c r="KF7" s="149"/>
      <c r="KG7" s="149"/>
      <c r="KH7" s="149"/>
      <c r="KI7" s="149"/>
      <c r="KJ7" s="149"/>
      <c r="KK7" s="149"/>
      <c r="KL7" s="149"/>
      <c r="KM7" s="149"/>
      <c r="KN7" s="149"/>
      <c r="KO7" s="149"/>
      <c r="KP7" s="149"/>
      <c r="KQ7" s="149"/>
      <c r="KR7" s="149"/>
      <c r="KS7" s="149"/>
      <c r="KT7" s="149"/>
      <c r="KU7" s="149"/>
      <c r="KV7" s="149"/>
      <c r="KW7" s="149"/>
      <c r="KX7" s="149"/>
      <c r="KY7" s="149"/>
      <c r="KZ7" s="149"/>
      <c r="LA7" s="149"/>
      <c r="LB7" s="149"/>
      <c r="LC7" s="149"/>
      <c r="LD7" s="149"/>
      <c r="LE7" s="149"/>
      <c r="LF7" s="149"/>
      <c r="LG7" s="149"/>
      <c r="LH7" s="149"/>
      <c r="LI7" s="149"/>
      <c r="LJ7" s="149"/>
      <c r="LK7" s="149"/>
      <c r="LL7" s="149"/>
      <c r="LM7" s="149"/>
      <c r="LN7" s="149"/>
      <c r="LO7" s="150"/>
      <c r="LP7" s="148" t="s">
        <v>8</v>
      </c>
      <c r="LQ7" s="149"/>
      <c r="LR7" s="149"/>
      <c r="LS7" s="149"/>
      <c r="LT7" s="149"/>
      <c r="LU7" s="149"/>
      <c r="LV7" s="149"/>
      <c r="LW7" s="149"/>
      <c r="LX7" s="149"/>
      <c r="LY7" s="149"/>
      <c r="LZ7" s="149"/>
      <c r="MA7" s="149"/>
      <c r="MB7" s="149"/>
      <c r="MC7" s="149"/>
      <c r="MD7" s="149"/>
      <c r="ME7" s="149"/>
      <c r="MF7" s="149"/>
      <c r="MG7" s="149"/>
      <c r="MH7" s="149"/>
      <c r="MI7" s="149"/>
      <c r="MJ7" s="149"/>
      <c r="MK7" s="149"/>
      <c r="ML7" s="149"/>
      <c r="MM7" s="149"/>
      <c r="MN7" s="149"/>
      <c r="MO7" s="149"/>
      <c r="MP7" s="149"/>
      <c r="MQ7" s="149"/>
      <c r="MR7" s="149"/>
      <c r="MS7" s="149"/>
      <c r="MT7" s="149"/>
      <c r="MU7" s="149"/>
      <c r="MV7" s="149"/>
      <c r="MW7" s="149"/>
      <c r="MX7" s="149"/>
      <c r="MY7" s="149"/>
      <c r="MZ7" s="149"/>
      <c r="NA7" s="149"/>
      <c r="NB7" s="149"/>
      <c r="NC7" s="149"/>
      <c r="ND7" s="149"/>
      <c r="NE7" s="149"/>
      <c r="NF7" s="149"/>
      <c r="NG7" s="149"/>
      <c r="NH7" s="150"/>
      <c r="NI7" s="3"/>
      <c r="NJ7" s="6" t="s">
        <v>9</v>
      </c>
      <c r="NK7" s="7"/>
      <c r="NL7" s="7"/>
      <c r="NM7" s="7"/>
      <c r="NN7" s="7"/>
      <c r="NO7" s="7"/>
      <c r="NP7" s="7"/>
      <c r="NQ7" s="7"/>
      <c r="NR7" s="7"/>
      <c r="NS7" s="7"/>
      <c r="NT7" s="7"/>
      <c r="NU7" s="7"/>
      <c r="NV7" s="7"/>
      <c r="NW7" s="8"/>
      <c r="NX7" s="3"/>
    </row>
    <row r="8" spans="1:388" ht="18.75" customHeight="1">
      <c r="A8" s="2"/>
      <c r="B8" s="145" t="str">
        <f>データ!K6</f>
        <v>条例全部</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100床以上～200床未満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自治体職員</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データ!Z6</f>
        <v>136</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データ!AA6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データ!AB6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3" t="s">
        <v>10</v>
      </c>
      <c r="NK8" s="154"/>
      <c r="NL8" s="9" t="s">
        <v>11</v>
      </c>
      <c r="NM8" s="10"/>
      <c r="NN8" s="10"/>
      <c r="NO8" s="10"/>
      <c r="NP8" s="10"/>
      <c r="NQ8" s="10"/>
      <c r="NR8" s="10"/>
      <c r="NS8" s="10"/>
      <c r="NT8" s="10"/>
      <c r="NU8" s="10"/>
      <c r="NV8" s="10"/>
      <c r="NW8" s="11"/>
      <c r="NX8" s="3"/>
    </row>
    <row r="9" spans="1:388" ht="18.75" customHeight="1">
      <c r="A9" s="2"/>
      <c r="B9" s="148" t="s">
        <v>12</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50"/>
      <c r="AU9" s="148" t="s">
        <v>13</v>
      </c>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50"/>
      <c r="CN9" s="148" t="s">
        <v>14</v>
      </c>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50"/>
      <c r="EG9" s="148" t="s">
        <v>15</v>
      </c>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50"/>
      <c r="FZ9" s="148" t="s">
        <v>16</v>
      </c>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50"/>
      <c r="ID9" s="148" t="s">
        <v>17</v>
      </c>
      <c r="IE9" s="149"/>
      <c r="IF9" s="149"/>
      <c r="IG9" s="149"/>
      <c r="IH9" s="149"/>
      <c r="II9" s="149"/>
      <c r="IJ9" s="149"/>
      <c r="IK9" s="149"/>
      <c r="IL9" s="149"/>
      <c r="IM9" s="149"/>
      <c r="IN9" s="149"/>
      <c r="IO9" s="149"/>
      <c r="IP9" s="149"/>
      <c r="IQ9" s="149"/>
      <c r="IR9" s="149"/>
      <c r="IS9" s="149"/>
      <c r="IT9" s="149"/>
      <c r="IU9" s="149"/>
      <c r="IV9" s="149"/>
      <c r="IW9" s="149"/>
      <c r="IX9" s="149"/>
      <c r="IY9" s="149"/>
      <c r="IZ9" s="149"/>
      <c r="JA9" s="149"/>
      <c r="JB9" s="149"/>
      <c r="JC9" s="149"/>
      <c r="JD9" s="149"/>
      <c r="JE9" s="149"/>
      <c r="JF9" s="149"/>
      <c r="JG9" s="149"/>
      <c r="JH9" s="149"/>
      <c r="JI9" s="149"/>
      <c r="JJ9" s="149"/>
      <c r="JK9" s="149"/>
      <c r="JL9" s="149"/>
      <c r="JM9" s="149"/>
      <c r="JN9" s="149"/>
      <c r="JO9" s="149"/>
      <c r="JP9" s="149"/>
      <c r="JQ9" s="149"/>
      <c r="JR9" s="149"/>
      <c r="JS9" s="149"/>
      <c r="JT9" s="149"/>
      <c r="JU9" s="149"/>
      <c r="JV9" s="150"/>
      <c r="JW9" s="148" t="s">
        <v>18</v>
      </c>
      <c r="JX9" s="149"/>
      <c r="JY9" s="149"/>
      <c r="JZ9" s="149"/>
      <c r="KA9" s="149"/>
      <c r="KB9" s="149"/>
      <c r="KC9" s="149"/>
      <c r="KD9" s="149"/>
      <c r="KE9" s="149"/>
      <c r="KF9" s="149"/>
      <c r="KG9" s="149"/>
      <c r="KH9" s="149"/>
      <c r="KI9" s="149"/>
      <c r="KJ9" s="149"/>
      <c r="KK9" s="149"/>
      <c r="KL9" s="149"/>
      <c r="KM9" s="149"/>
      <c r="KN9" s="149"/>
      <c r="KO9" s="149"/>
      <c r="KP9" s="149"/>
      <c r="KQ9" s="149"/>
      <c r="KR9" s="149"/>
      <c r="KS9" s="149"/>
      <c r="KT9" s="149"/>
      <c r="KU9" s="149"/>
      <c r="KV9" s="149"/>
      <c r="KW9" s="149"/>
      <c r="KX9" s="149"/>
      <c r="KY9" s="149"/>
      <c r="KZ9" s="149"/>
      <c r="LA9" s="149"/>
      <c r="LB9" s="149"/>
      <c r="LC9" s="149"/>
      <c r="LD9" s="149"/>
      <c r="LE9" s="149"/>
      <c r="LF9" s="149"/>
      <c r="LG9" s="149"/>
      <c r="LH9" s="149"/>
      <c r="LI9" s="149"/>
      <c r="LJ9" s="149"/>
      <c r="LK9" s="149"/>
      <c r="LL9" s="149"/>
      <c r="LM9" s="149"/>
      <c r="LN9" s="149"/>
      <c r="LO9" s="150"/>
      <c r="LP9" s="148" t="s">
        <v>19</v>
      </c>
      <c r="LQ9" s="149"/>
      <c r="LR9" s="149"/>
      <c r="LS9" s="149"/>
      <c r="LT9" s="149"/>
      <c r="LU9" s="149"/>
      <c r="LV9" s="149"/>
      <c r="LW9" s="149"/>
      <c r="LX9" s="149"/>
      <c r="LY9" s="149"/>
      <c r="LZ9" s="149"/>
      <c r="MA9" s="149"/>
      <c r="MB9" s="149"/>
      <c r="MC9" s="149"/>
      <c r="MD9" s="149"/>
      <c r="ME9" s="149"/>
      <c r="MF9" s="149"/>
      <c r="MG9" s="149"/>
      <c r="MH9" s="149"/>
      <c r="MI9" s="149"/>
      <c r="MJ9" s="149"/>
      <c r="MK9" s="149"/>
      <c r="ML9" s="149"/>
      <c r="MM9" s="149"/>
      <c r="MN9" s="149"/>
      <c r="MO9" s="149"/>
      <c r="MP9" s="149"/>
      <c r="MQ9" s="149"/>
      <c r="MR9" s="149"/>
      <c r="MS9" s="149"/>
      <c r="MT9" s="149"/>
      <c r="MU9" s="149"/>
      <c r="MV9" s="149"/>
      <c r="MW9" s="149"/>
      <c r="MX9" s="149"/>
      <c r="MY9" s="149"/>
      <c r="MZ9" s="149"/>
      <c r="NA9" s="149"/>
      <c r="NB9" s="149"/>
      <c r="NC9" s="149"/>
      <c r="ND9" s="149"/>
      <c r="NE9" s="149"/>
      <c r="NF9" s="149"/>
      <c r="NG9" s="149"/>
      <c r="NH9" s="150"/>
      <c r="NI9" s="3"/>
      <c r="NJ9" s="155" t="s">
        <v>20</v>
      </c>
      <c r="NK9" s="156"/>
      <c r="NL9" s="12" t="s">
        <v>21</v>
      </c>
      <c r="NM9" s="13"/>
      <c r="NN9" s="13"/>
      <c r="NO9" s="13"/>
      <c r="NP9" s="13"/>
      <c r="NQ9" s="13"/>
      <c r="NR9" s="13"/>
      <c r="NS9" s="13"/>
      <c r="NT9" s="13"/>
      <c r="NU9" s="14"/>
      <c r="NV9" s="14"/>
      <c r="NW9" s="15"/>
      <c r="NX9" s="3"/>
    </row>
    <row r="10" spans="1:388" ht="18.75" customHeight="1">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13</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 訓</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輪</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データ!AC6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データ!AD6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データ!AE6</f>
        <v>136</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51" t="s">
        <v>22</v>
      </c>
      <c r="NK10" s="152"/>
      <c r="NL10" s="16" t="s">
        <v>23</v>
      </c>
      <c r="NM10" s="17"/>
      <c r="NN10" s="17"/>
      <c r="NO10" s="17"/>
      <c r="NP10" s="17"/>
      <c r="NQ10" s="17"/>
      <c r="NR10" s="17"/>
      <c r="NS10" s="17"/>
      <c r="NT10" s="17"/>
      <c r="NU10" s="17"/>
      <c r="NV10" s="17"/>
      <c r="NW10" s="18"/>
      <c r="NX10" s="3"/>
    </row>
    <row r="11" spans="1:388" ht="18.75" customHeight="1">
      <c r="A11" s="2"/>
      <c r="B11" s="148" t="s">
        <v>24</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50"/>
      <c r="AU11" s="148" t="s">
        <v>25</v>
      </c>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50"/>
      <c r="CN11" s="148" t="s">
        <v>26</v>
      </c>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50"/>
      <c r="EG11" s="148" t="s">
        <v>27</v>
      </c>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50"/>
      <c r="FZ11" s="148" t="s">
        <v>28</v>
      </c>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50"/>
      <c r="ID11" s="148" t="s">
        <v>29</v>
      </c>
      <c r="IE11" s="149"/>
      <c r="IF11" s="149"/>
      <c r="IG11" s="149"/>
      <c r="IH11" s="149"/>
      <c r="II11" s="149"/>
      <c r="IJ11" s="149"/>
      <c r="IK11" s="149"/>
      <c r="IL11" s="149"/>
      <c r="IM11" s="149"/>
      <c r="IN11" s="149"/>
      <c r="IO11" s="149"/>
      <c r="IP11" s="149"/>
      <c r="IQ11" s="149"/>
      <c r="IR11" s="149"/>
      <c r="IS11" s="149"/>
      <c r="IT11" s="149"/>
      <c r="IU11" s="149"/>
      <c r="IV11" s="149"/>
      <c r="IW11" s="149"/>
      <c r="IX11" s="149"/>
      <c r="IY11" s="149"/>
      <c r="IZ11" s="149"/>
      <c r="JA11" s="149"/>
      <c r="JB11" s="149"/>
      <c r="JC11" s="149"/>
      <c r="JD11" s="149"/>
      <c r="JE11" s="149"/>
      <c r="JF11" s="149"/>
      <c r="JG11" s="149"/>
      <c r="JH11" s="149"/>
      <c r="JI11" s="149"/>
      <c r="JJ11" s="149"/>
      <c r="JK11" s="149"/>
      <c r="JL11" s="149"/>
      <c r="JM11" s="149"/>
      <c r="JN11" s="149"/>
      <c r="JO11" s="149"/>
      <c r="JP11" s="149"/>
      <c r="JQ11" s="149"/>
      <c r="JR11" s="149"/>
      <c r="JS11" s="149"/>
      <c r="JT11" s="149"/>
      <c r="JU11" s="149"/>
      <c r="JV11" s="150"/>
      <c r="JW11" s="148" t="s">
        <v>30</v>
      </c>
      <c r="JX11" s="149"/>
      <c r="JY11" s="149"/>
      <c r="JZ11" s="149"/>
      <c r="KA11" s="149"/>
      <c r="KB11" s="149"/>
      <c r="KC11" s="149"/>
      <c r="KD11" s="149"/>
      <c r="KE11" s="149"/>
      <c r="KF11" s="149"/>
      <c r="KG11" s="149"/>
      <c r="KH11" s="149"/>
      <c r="KI11" s="149"/>
      <c r="KJ11" s="149"/>
      <c r="KK11" s="149"/>
      <c r="KL11" s="149"/>
      <c r="KM11" s="149"/>
      <c r="KN11" s="149"/>
      <c r="KO11" s="149"/>
      <c r="KP11" s="149"/>
      <c r="KQ11" s="149"/>
      <c r="KR11" s="149"/>
      <c r="KS11" s="149"/>
      <c r="KT11" s="149"/>
      <c r="KU11" s="149"/>
      <c r="KV11" s="149"/>
      <c r="KW11" s="149"/>
      <c r="KX11" s="149"/>
      <c r="KY11" s="149"/>
      <c r="KZ11" s="149"/>
      <c r="LA11" s="149"/>
      <c r="LB11" s="149"/>
      <c r="LC11" s="149"/>
      <c r="LD11" s="149"/>
      <c r="LE11" s="149"/>
      <c r="LF11" s="149"/>
      <c r="LG11" s="149"/>
      <c r="LH11" s="149"/>
      <c r="LI11" s="149"/>
      <c r="LJ11" s="149"/>
      <c r="LK11" s="149"/>
      <c r="LL11" s="149"/>
      <c r="LM11" s="149"/>
      <c r="LN11" s="149"/>
      <c r="LO11" s="150"/>
      <c r="LP11" s="148" t="s">
        <v>31</v>
      </c>
      <c r="LQ11" s="149"/>
      <c r="LR11" s="149"/>
      <c r="LS11" s="149"/>
      <c r="LT11" s="149"/>
      <c r="LU11" s="149"/>
      <c r="LV11" s="149"/>
      <c r="LW11" s="149"/>
      <c r="LX11" s="149"/>
      <c r="LY11" s="149"/>
      <c r="LZ11" s="149"/>
      <c r="MA11" s="149"/>
      <c r="MB11" s="149"/>
      <c r="MC11" s="149"/>
      <c r="MD11" s="149"/>
      <c r="ME11" s="149"/>
      <c r="MF11" s="149"/>
      <c r="MG11" s="149"/>
      <c r="MH11" s="149"/>
      <c r="MI11" s="149"/>
      <c r="MJ11" s="149"/>
      <c r="MK11" s="149"/>
      <c r="ML11" s="149"/>
      <c r="MM11" s="149"/>
      <c r="MN11" s="149"/>
      <c r="MO11" s="149"/>
      <c r="MP11" s="149"/>
      <c r="MQ11" s="149"/>
      <c r="MR11" s="149"/>
      <c r="MS11" s="149"/>
      <c r="MT11" s="149"/>
      <c r="MU11" s="149"/>
      <c r="MV11" s="149"/>
      <c r="MW11" s="149"/>
      <c r="MX11" s="149"/>
      <c r="MY11" s="149"/>
      <c r="MZ11" s="149"/>
      <c r="NA11" s="149"/>
      <c r="NB11" s="149"/>
      <c r="NC11" s="149"/>
      <c r="ND11" s="149"/>
      <c r="NE11" s="149"/>
      <c r="NF11" s="149"/>
      <c r="NG11" s="149"/>
      <c r="NH11" s="150"/>
      <c r="NI11" s="19"/>
      <c r="NJ11" s="3"/>
      <c r="NK11" s="3"/>
      <c r="NL11" s="3"/>
      <c r="NM11" s="3"/>
      <c r="NN11" s="3"/>
      <c r="NO11" s="3"/>
      <c r="NP11" s="3"/>
      <c r="NQ11" s="3"/>
      <c r="NR11" s="3"/>
      <c r="NS11" s="3"/>
      <c r="NT11" s="3"/>
      <c r="NU11" s="3"/>
      <c r="NV11" s="3"/>
      <c r="NW11" s="3"/>
      <c r="NX11" s="3"/>
    </row>
    <row r="12" spans="1:388" ht="18.75" customHeight="1">
      <c r="A12" s="2"/>
      <c r="B12" s="134">
        <f>データ!U6</f>
        <v>42444</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9393</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第２種該当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FZ12" s="145" t="str">
        <f>データ!Y6</f>
        <v>１０：１</v>
      </c>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7"/>
      <c r="ID12" s="134">
        <f>データ!AF6</f>
        <v>136</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データ!AG6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データ!AH6</f>
        <v>136</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33</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34</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36</v>
      </c>
      <c r="NK16" s="140"/>
      <c r="NL16" s="140"/>
      <c r="NM16" s="140"/>
      <c r="NN16" s="141"/>
      <c r="NO16" s="139" t="s">
        <v>37</v>
      </c>
      <c r="NP16" s="140"/>
      <c r="NQ16" s="140"/>
      <c r="NR16" s="140"/>
      <c r="NS16" s="141"/>
      <c r="NT16" s="139" t="s">
        <v>38</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0" t="s">
        <v>39</v>
      </c>
      <c r="NK18" s="131"/>
      <c r="NL18" s="131"/>
      <c r="NM18" s="126" t="s">
        <v>40</v>
      </c>
      <c r="NN18" s="127"/>
      <c r="NO18" s="130" t="s">
        <v>39</v>
      </c>
      <c r="NP18" s="131"/>
      <c r="NQ18" s="131"/>
      <c r="NR18" s="126" t="s">
        <v>40</v>
      </c>
      <c r="NS18" s="127"/>
      <c r="NT18" s="130" t="s">
        <v>39</v>
      </c>
      <c r="NU18" s="131"/>
      <c r="NV18" s="131"/>
      <c r="NW18" s="126" t="s">
        <v>40</v>
      </c>
      <c r="NX18" s="127"/>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2"/>
      <c r="NK19" s="133"/>
      <c r="NL19" s="133"/>
      <c r="NM19" s="128"/>
      <c r="NN19" s="129"/>
      <c r="NO19" s="132"/>
      <c r="NP19" s="133"/>
      <c r="NQ19" s="133"/>
      <c r="NR19" s="128"/>
      <c r="NS19" s="129"/>
      <c r="NT19" s="132"/>
      <c r="NU19" s="133"/>
      <c r="NV19" s="133"/>
      <c r="NW19" s="128"/>
      <c r="NX19" s="129"/>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184</v>
      </c>
      <c r="NK22" s="124"/>
      <c r="NL22" s="124"/>
      <c r="NM22" s="124"/>
      <c r="NN22" s="124"/>
      <c r="NO22" s="124"/>
      <c r="NP22" s="124"/>
      <c r="NQ22" s="124"/>
      <c r="NR22" s="124"/>
      <c r="NS22" s="124"/>
      <c r="NT22" s="124"/>
      <c r="NU22" s="124"/>
      <c r="NV22" s="124"/>
      <c r="NW22" s="124"/>
      <c r="NX22" s="125"/>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56</v>
      </c>
    </row>
    <row r="33" spans="1:393" ht="13.5" customHeight="1">
      <c r="A33" s="2"/>
      <c r="B33" s="25"/>
      <c r="D33" s="5"/>
      <c r="E33" s="5"/>
      <c r="F33" s="5"/>
      <c r="G33" s="102" t="s">
        <v>57</v>
      </c>
      <c r="H33" s="102"/>
      <c r="I33" s="102"/>
      <c r="J33" s="102"/>
      <c r="K33" s="102"/>
      <c r="L33" s="102"/>
      <c r="M33" s="102"/>
      <c r="N33" s="102"/>
      <c r="O33" s="102"/>
      <c r="P33" s="85">
        <f>データ!AI7</f>
        <v>98.4</v>
      </c>
      <c r="Q33" s="86"/>
      <c r="R33" s="86"/>
      <c r="S33" s="86"/>
      <c r="T33" s="86"/>
      <c r="U33" s="86"/>
      <c r="V33" s="86"/>
      <c r="W33" s="86"/>
      <c r="X33" s="86"/>
      <c r="Y33" s="86"/>
      <c r="Z33" s="86"/>
      <c r="AA33" s="86"/>
      <c r="AB33" s="86"/>
      <c r="AC33" s="86"/>
      <c r="AD33" s="87"/>
      <c r="AE33" s="85">
        <f>データ!AJ7</f>
        <v>95.2</v>
      </c>
      <c r="AF33" s="86"/>
      <c r="AG33" s="86"/>
      <c r="AH33" s="86"/>
      <c r="AI33" s="86"/>
      <c r="AJ33" s="86"/>
      <c r="AK33" s="86"/>
      <c r="AL33" s="86"/>
      <c r="AM33" s="86"/>
      <c r="AN33" s="86"/>
      <c r="AO33" s="86"/>
      <c r="AP33" s="86"/>
      <c r="AQ33" s="86"/>
      <c r="AR33" s="86"/>
      <c r="AS33" s="87"/>
      <c r="AT33" s="85">
        <f>データ!AK7</f>
        <v>99.1</v>
      </c>
      <c r="AU33" s="86"/>
      <c r="AV33" s="86"/>
      <c r="AW33" s="86"/>
      <c r="AX33" s="86"/>
      <c r="AY33" s="86"/>
      <c r="AZ33" s="86"/>
      <c r="BA33" s="86"/>
      <c r="BB33" s="86"/>
      <c r="BC33" s="86"/>
      <c r="BD33" s="86"/>
      <c r="BE33" s="86"/>
      <c r="BF33" s="86"/>
      <c r="BG33" s="86"/>
      <c r="BH33" s="87"/>
      <c r="BI33" s="85">
        <f>データ!AL7</f>
        <v>101</v>
      </c>
      <c r="BJ33" s="86"/>
      <c r="BK33" s="86"/>
      <c r="BL33" s="86"/>
      <c r="BM33" s="86"/>
      <c r="BN33" s="86"/>
      <c r="BO33" s="86"/>
      <c r="BP33" s="86"/>
      <c r="BQ33" s="86"/>
      <c r="BR33" s="86"/>
      <c r="BS33" s="86"/>
      <c r="BT33" s="86"/>
      <c r="BU33" s="86"/>
      <c r="BV33" s="86"/>
      <c r="BW33" s="87"/>
      <c r="BX33" s="85">
        <f>データ!AM7</f>
        <v>100.4</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97.6</v>
      </c>
      <c r="DE33" s="86"/>
      <c r="DF33" s="86"/>
      <c r="DG33" s="86"/>
      <c r="DH33" s="86"/>
      <c r="DI33" s="86"/>
      <c r="DJ33" s="86"/>
      <c r="DK33" s="86"/>
      <c r="DL33" s="86"/>
      <c r="DM33" s="86"/>
      <c r="DN33" s="86"/>
      <c r="DO33" s="86"/>
      <c r="DP33" s="86"/>
      <c r="DQ33" s="86"/>
      <c r="DR33" s="87"/>
      <c r="DS33" s="85">
        <f>データ!AU7</f>
        <v>94.7</v>
      </c>
      <c r="DT33" s="86"/>
      <c r="DU33" s="86"/>
      <c r="DV33" s="86"/>
      <c r="DW33" s="86"/>
      <c r="DX33" s="86"/>
      <c r="DY33" s="86"/>
      <c r="DZ33" s="86"/>
      <c r="EA33" s="86"/>
      <c r="EB33" s="86"/>
      <c r="EC33" s="86"/>
      <c r="ED33" s="86"/>
      <c r="EE33" s="86"/>
      <c r="EF33" s="86"/>
      <c r="EG33" s="87"/>
      <c r="EH33" s="85">
        <f>データ!AV7</f>
        <v>98.8</v>
      </c>
      <c r="EI33" s="86"/>
      <c r="EJ33" s="86"/>
      <c r="EK33" s="86"/>
      <c r="EL33" s="86"/>
      <c r="EM33" s="86"/>
      <c r="EN33" s="86"/>
      <c r="EO33" s="86"/>
      <c r="EP33" s="86"/>
      <c r="EQ33" s="86"/>
      <c r="ER33" s="86"/>
      <c r="ES33" s="86"/>
      <c r="ET33" s="86"/>
      <c r="EU33" s="86"/>
      <c r="EV33" s="87"/>
      <c r="EW33" s="85">
        <f>データ!AW7</f>
        <v>100.1</v>
      </c>
      <c r="EX33" s="86"/>
      <c r="EY33" s="86"/>
      <c r="EZ33" s="86"/>
      <c r="FA33" s="86"/>
      <c r="FB33" s="86"/>
      <c r="FC33" s="86"/>
      <c r="FD33" s="86"/>
      <c r="FE33" s="86"/>
      <c r="FF33" s="86"/>
      <c r="FG33" s="86"/>
      <c r="FH33" s="86"/>
      <c r="FI33" s="86"/>
      <c r="FJ33" s="86"/>
      <c r="FK33" s="87"/>
      <c r="FL33" s="85">
        <f>データ!AX7</f>
        <v>93.6</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32</v>
      </c>
      <c r="GS33" s="86"/>
      <c r="GT33" s="86"/>
      <c r="GU33" s="86"/>
      <c r="GV33" s="86"/>
      <c r="GW33" s="86"/>
      <c r="GX33" s="86"/>
      <c r="GY33" s="86"/>
      <c r="GZ33" s="86"/>
      <c r="HA33" s="86"/>
      <c r="HB33" s="86"/>
      <c r="HC33" s="86"/>
      <c r="HD33" s="86"/>
      <c r="HE33" s="86"/>
      <c r="HF33" s="87"/>
      <c r="HG33" s="85">
        <f>データ!BF7</f>
        <v>36.5</v>
      </c>
      <c r="HH33" s="86"/>
      <c r="HI33" s="86"/>
      <c r="HJ33" s="86"/>
      <c r="HK33" s="86"/>
      <c r="HL33" s="86"/>
      <c r="HM33" s="86"/>
      <c r="HN33" s="86"/>
      <c r="HO33" s="86"/>
      <c r="HP33" s="86"/>
      <c r="HQ33" s="86"/>
      <c r="HR33" s="86"/>
      <c r="HS33" s="86"/>
      <c r="HT33" s="86"/>
      <c r="HU33" s="87"/>
      <c r="HV33" s="85">
        <f>データ!BG7</f>
        <v>36.700000000000003</v>
      </c>
      <c r="HW33" s="86"/>
      <c r="HX33" s="86"/>
      <c r="HY33" s="86"/>
      <c r="HZ33" s="86"/>
      <c r="IA33" s="86"/>
      <c r="IB33" s="86"/>
      <c r="IC33" s="86"/>
      <c r="ID33" s="86"/>
      <c r="IE33" s="86"/>
      <c r="IF33" s="86"/>
      <c r="IG33" s="86"/>
      <c r="IH33" s="86"/>
      <c r="II33" s="86"/>
      <c r="IJ33" s="87"/>
      <c r="IK33" s="85">
        <f>データ!BH7</f>
        <v>36.299999999999997</v>
      </c>
      <c r="IL33" s="86"/>
      <c r="IM33" s="86"/>
      <c r="IN33" s="86"/>
      <c r="IO33" s="86"/>
      <c r="IP33" s="86"/>
      <c r="IQ33" s="86"/>
      <c r="IR33" s="86"/>
      <c r="IS33" s="86"/>
      <c r="IT33" s="86"/>
      <c r="IU33" s="86"/>
      <c r="IV33" s="86"/>
      <c r="IW33" s="86"/>
      <c r="IX33" s="86"/>
      <c r="IY33" s="87"/>
      <c r="IZ33" s="85">
        <f>データ!BI7</f>
        <v>38.700000000000003</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81.599999999999994</v>
      </c>
      <c r="KG33" s="86"/>
      <c r="KH33" s="86"/>
      <c r="KI33" s="86"/>
      <c r="KJ33" s="86"/>
      <c r="KK33" s="86"/>
      <c r="KL33" s="86"/>
      <c r="KM33" s="86"/>
      <c r="KN33" s="86"/>
      <c r="KO33" s="86"/>
      <c r="KP33" s="86"/>
      <c r="KQ33" s="86"/>
      <c r="KR33" s="86"/>
      <c r="KS33" s="86"/>
      <c r="KT33" s="87"/>
      <c r="KU33" s="85">
        <f>データ!BQ7</f>
        <v>83.2</v>
      </c>
      <c r="KV33" s="86"/>
      <c r="KW33" s="86"/>
      <c r="KX33" s="86"/>
      <c r="KY33" s="86"/>
      <c r="KZ33" s="86"/>
      <c r="LA33" s="86"/>
      <c r="LB33" s="86"/>
      <c r="LC33" s="86"/>
      <c r="LD33" s="86"/>
      <c r="LE33" s="86"/>
      <c r="LF33" s="86"/>
      <c r="LG33" s="86"/>
      <c r="LH33" s="86"/>
      <c r="LI33" s="87"/>
      <c r="LJ33" s="85">
        <f>データ!BR7</f>
        <v>89.3</v>
      </c>
      <c r="LK33" s="86"/>
      <c r="LL33" s="86"/>
      <c r="LM33" s="86"/>
      <c r="LN33" s="86"/>
      <c r="LO33" s="86"/>
      <c r="LP33" s="86"/>
      <c r="LQ33" s="86"/>
      <c r="LR33" s="86"/>
      <c r="LS33" s="86"/>
      <c r="LT33" s="86"/>
      <c r="LU33" s="86"/>
      <c r="LV33" s="86"/>
      <c r="LW33" s="86"/>
      <c r="LX33" s="87"/>
      <c r="LY33" s="85">
        <f>データ!BS7</f>
        <v>92.9</v>
      </c>
      <c r="LZ33" s="86"/>
      <c r="MA33" s="86"/>
      <c r="MB33" s="86"/>
      <c r="MC33" s="86"/>
      <c r="MD33" s="86"/>
      <c r="ME33" s="86"/>
      <c r="MF33" s="86"/>
      <c r="MG33" s="86"/>
      <c r="MH33" s="86"/>
      <c r="MI33" s="86"/>
      <c r="MJ33" s="86"/>
      <c r="MK33" s="86"/>
      <c r="ML33" s="86"/>
      <c r="MM33" s="87"/>
      <c r="MN33" s="85">
        <f>データ!BT7</f>
        <v>85.8</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58</v>
      </c>
    </row>
    <row r="34" spans="1:393" ht="13.5" customHeight="1">
      <c r="A34" s="2"/>
      <c r="B34" s="25"/>
      <c r="D34" s="5"/>
      <c r="E34" s="5"/>
      <c r="F34" s="5"/>
      <c r="G34" s="102" t="s">
        <v>59</v>
      </c>
      <c r="H34" s="102"/>
      <c r="I34" s="102"/>
      <c r="J34" s="102"/>
      <c r="K34" s="102"/>
      <c r="L34" s="102"/>
      <c r="M34" s="102"/>
      <c r="N34" s="102"/>
      <c r="O34" s="102"/>
      <c r="P34" s="85">
        <f>データ!AN7</f>
        <v>96.7</v>
      </c>
      <c r="Q34" s="86"/>
      <c r="R34" s="86"/>
      <c r="S34" s="86"/>
      <c r="T34" s="86"/>
      <c r="U34" s="86"/>
      <c r="V34" s="86"/>
      <c r="W34" s="86"/>
      <c r="X34" s="86"/>
      <c r="Y34" s="86"/>
      <c r="Z34" s="86"/>
      <c r="AA34" s="86"/>
      <c r="AB34" s="86"/>
      <c r="AC34" s="86"/>
      <c r="AD34" s="87"/>
      <c r="AE34" s="85">
        <f>データ!AO7</f>
        <v>96.6</v>
      </c>
      <c r="AF34" s="86"/>
      <c r="AG34" s="86"/>
      <c r="AH34" s="86"/>
      <c r="AI34" s="86"/>
      <c r="AJ34" s="86"/>
      <c r="AK34" s="86"/>
      <c r="AL34" s="86"/>
      <c r="AM34" s="86"/>
      <c r="AN34" s="86"/>
      <c r="AO34" s="86"/>
      <c r="AP34" s="86"/>
      <c r="AQ34" s="86"/>
      <c r="AR34" s="86"/>
      <c r="AS34" s="87"/>
      <c r="AT34" s="85">
        <f>データ!AP7</f>
        <v>97.2</v>
      </c>
      <c r="AU34" s="86"/>
      <c r="AV34" s="86"/>
      <c r="AW34" s="86"/>
      <c r="AX34" s="86"/>
      <c r="AY34" s="86"/>
      <c r="AZ34" s="86"/>
      <c r="BA34" s="86"/>
      <c r="BB34" s="86"/>
      <c r="BC34" s="86"/>
      <c r="BD34" s="86"/>
      <c r="BE34" s="86"/>
      <c r="BF34" s="86"/>
      <c r="BG34" s="86"/>
      <c r="BH34" s="87"/>
      <c r="BI34" s="85">
        <f>データ!AQ7</f>
        <v>96.9</v>
      </c>
      <c r="BJ34" s="86"/>
      <c r="BK34" s="86"/>
      <c r="BL34" s="86"/>
      <c r="BM34" s="86"/>
      <c r="BN34" s="86"/>
      <c r="BO34" s="86"/>
      <c r="BP34" s="86"/>
      <c r="BQ34" s="86"/>
      <c r="BR34" s="86"/>
      <c r="BS34" s="86"/>
      <c r="BT34" s="86"/>
      <c r="BU34" s="86"/>
      <c r="BV34" s="86"/>
      <c r="BW34" s="87"/>
      <c r="BX34" s="85">
        <f>データ!AR7</f>
        <v>100.6</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84.2</v>
      </c>
      <c r="DE34" s="86"/>
      <c r="DF34" s="86"/>
      <c r="DG34" s="86"/>
      <c r="DH34" s="86"/>
      <c r="DI34" s="86"/>
      <c r="DJ34" s="86"/>
      <c r="DK34" s="86"/>
      <c r="DL34" s="86"/>
      <c r="DM34" s="86"/>
      <c r="DN34" s="86"/>
      <c r="DO34" s="86"/>
      <c r="DP34" s="86"/>
      <c r="DQ34" s="86"/>
      <c r="DR34" s="87"/>
      <c r="DS34" s="85">
        <f>データ!AZ7</f>
        <v>83.9</v>
      </c>
      <c r="DT34" s="86"/>
      <c r="DU34" s="86"/>
      <c r="DV34" s="86"/>
      <c r="DW34" s="86"/>
      <c r="DX34" s="86"/>
      <c r="DY34" s="86"/>
      <c r="DZ34" s="86"/>
      <c r="EA34" s="86"/>
      <c r="EB34" s="86"/>
      <c r="EC34" s="86"/>
      <c r="ED34" s="86"/>
      <c r="EE34" s="86"/>
      <c r="EF34" s="86"/>
      <c r="EG34" s="87"/>
      <c r="EH34" s="85">
        <f>データ!BA7</f>
        <v>84</v>
      </c>
      <c r="EI34" s="86"/>
      <c r="EJ34" s="86"/>
      <c r="EK34" s="86"/>
      <c r="EL34" s="86"/>
      <c r="EM34" s="86"/>
      <c r="EN34" s="86"/>
      <c r="EO34" s="86"/>
      <c r="EP34" s="86"/>
      <c r="EQ34" s="86"/>
      <c r="ER34" s="86"/>
      <c r="ES34" s="86"/>
      <c r="ET34" s="86"/>
      <c r="EU34" s="86"/>
      <c r="EV34" s="87"/>
      <c r="EW34" s="85">
        <f>データ!BB7</f>
        <v>84.3</v>
      </c>
      <c r="EX34" s="86"/>
      <c r="EY34" s="86"/>
      <c r="EZ34" s="86"/>
      <c r="FA34" s="86"/>
      <c r="FB34" s="86"/>
      <c r="FC34" s="86"/>
      <c r="FD34" s="86"/>
      <c r="FE34" s="86"/>
      <c r="FF34" s="86"/>
      <c r="FG34" s="86"/>
      <c r="FH34" s="86"/>
      <c r="FI34" s="86"/>
      <c r="FJ34" s="86"/>
      <c r="FK34" s="87"/>
      <c r="FL34" s="85">
        <f>データ!BC7</f>
        <v>80.7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119.5</v>
      </c>
      <c r="GS34" s="86"/>
      <c r="GT34" s="86"/>
      <c r="GU34" s="86"/>
      <c r="GV34" s="86"/>
      <c r="GW34" s="86"/>
      <c r="GX34" s="86"/>
      <c r="GY34" s="86"/>
      <c r="GZ34" s="86"/>
      <c r="HA34" s="86"/>
      <c r="HB34" s="86"/>
      <c r="HC34" s="86"/>
      <c r="HD34" s="86"/>
      <c r="HE34" s="86"/>
      <c r="HF34" s="87"/>
      <c r="HG34" s="85">
        <f>データ!BK7</f>
        <v>116.9</v>
      </c>
      <c r="HH34" s="86"/>
      <c r="HI34" s="86"/>
      <c r="HJ34" s="86"/>
      <c r="HK34" s="86"/>
      <c r="HL34" s="86"/>
      <c r="HM34" s="86"/>
      <c r="HN34" s="86"/>
      <c r="HO34" s="86"/>
      <c r="HP34" s="86"/>
      <c r="HQ34" s="86"/>
      <c r="HR34" s="86"/>
      <c r="HS34" s="86"/>
      <c r="HT34" s="86"/>
      <c r="HU34" s="87"/>
      <c r="HV34" s="85">
        <f>データ!BL7</f>
        <v>117.1</v>
      </c>
      <c r="HW34" s="86"/>
      <c r="HX34" s="86"/>
      <c r="HY34" s="86"/>
      <c r="HZ34" s="86"/>
      <c r="IA34" s="86"/>
      <c r="IB34" s="86"/>
      <c r="IC34" s="86"/>
      <c r="ID34" s="86"/>
      <c r="IE34" s="86"/>
      <c r="IF34" s="86"/>
      <c r="IG34" s="86"/>
      <c r="IH34" s="86"/>
      <c r="II34" s="86"/>
      <c r="IJ34" s="87"/>
      <c r="IK34" s="85">
        <f>データ!BM7</f>
        <v>120.5</v>
      </c>
      <c r="IL34" s="86"/>
      <c r="IM34" s="86"/>
      <c r="IN34" s="86"/>
      <c r="IO34" s="86"/>
      <c r="IP34" s="86"/>
      <c r="IQ34" s="86"/>
      <c r="IR34" s="86"/>
      <c r="IS34" s="86"/>
      <c r="IT34" s="86"/>
      <c r="IU34" s="86"/>
      <c r="IV34" s="86"/>
      <c r="IW34" s="86"/>
      <c r="IX34" s="86"/>
      <c r="IY34" s="87"/>
      <c r="IZ34" s="85">
        <f>データ!BN7</f>
        <v>124.2</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69.8</v>
      </c>
      <c r="KG34" s="86"/>
      <c r="KH34" s="86"/>
      <c r="KI34" s="86"/>
      <c r="KJ34" s="86"/>
      <c r="KK34" s="86"/>
      <c r="KL34" s="86"/>
      <c r="KM34" s="86"/>
      <c r="KN34" s="86"/>
      <c r="KO34" s="86"/>
      <c r="KP34" s="86"/>
      <c r="KQ34" s="86"/>
      <c r="KR34" s="86"/>
      <c r="KS34" s="86"/>
      <c r="KT34" s="87"/>
      <c r="KU34" s="85">
        <f>データ!BV7</f>
        <v>69.7</v>
      </c>
      <c r="KV34" s="86"/>
      <c r="KW34" s="86"/>
      <c r="KX34" s="86"/>
      <c r="KY34" s="86"/>
      <c r="KZ34" s="86"/>
      <c r="LA34" s="86"/>
      <c r="LB34" s="86"/>
      <c r="LC34" s="86"/>
      <c r="LD34" s="86"/>
      <c r="LE34" s="86"/>
      <c r="LF34" s="86"/>
      <c r="LG34" s="86"/>
      <c r="LH34" s="86"/>
      <c r="LI34" s="87"/>
      <c r="LJ34" s="85">
        <f>データ!BW7</f>
        <v>70.099999999999994</v>
      </c>
      <c r="LK34" s="86"/>
      <c r="LL34" s="86"/>
      <c r="LM34" s="86"/>
      <c r="LN34" s="86"/>
      <c r="LO34" s="86"/>
      <c r="LP34" s="86"/>
      <c r="LQ34" s="86"/>
      <c r="LR34" s="86"/>
      <c r="LS34" s="86"/>
      <c r="LT34" s="86"/>
      <c r="LU34" s="86"/>
      <c r="LV34" s="86"/>
      <c r="LW34" s="86"/>
      <c r="LX34" s="87"/>
      <c r="LY34" s="85">
        <f>データ!BX7</f>
        <v>70.400000000000006</v>
      </c>
      <c r="LZ34" s="86"/>
      <c r="MA34" s="86"/>
      <c r="MB34" s="86"/>
      <c r="MC34" s="86"/>
      <c r="MD34" s="86"/>
      <c r="ME34" s="86"/>
      <c r="MF34" s="86"/>
      <c r="MG34" s="86"/>
      <c r="MH34" s="86"/>
      <c r="MI34" s="86"/>
      <c r="MJ34" s="86"/>
      <c r="MK34" s="86"/>
      <c r="ML34" s="86"/>
      <c r="MM34" s="87"/>
      <c r="MN34" s="85">
        <f>データ!BY7</f>
        <v>65.8</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187</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185</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57</v>
      </c>
      <c r="H55" s="102"/>
      <c r="I55" s="102"/>
      <c r="J55" s="102"/>
      <c r="K55" s="102"/>
      <c r="L55" s="102"/>
      <c r="M55" s="102"/>
      <c r="N55" s="102"/>
      <c r="O55" s="102"/>
      <c r="P55" s="103">
        <f>データ!CA7</f>
        <v>33321</v>
      </c>
      <c r="Q55" s="104"/>
      <c r="R55" s="104"/>
      <c r="S55" s="104"/>
      <c r="T55" s="104"/>
      <c r="U55" s="104"/>
      <c r="V55" s="104"/>
      <c r="W55" s="104"/>
      <c r="X55" s="104"/>
      <c r="Y55" s="104"/>
      <c r="Z55" s="104"/>
      <c r="AA55" s="104"/>
      <c r="AB55" s="104"/>
      <c r="AC55" s="104"/>
      <c r="AD55" s="105"/>
      <c r="AE55" s="103">
        <f>データ!CB7</f>
        <v>35901</v>
      </c>
      <c r="AF55" s="104"/>
      <c r="AG55" s="104"/>
      <c r="AH55" s="104"/>
      <c r="AI55" s="104"/>
      <c r="AJ55" s="104"/>
      <c r="AK55" s="104"/>
      <c r="AL55" s="104"/>
      <c r="AM55" s="104"/>
      <c r="AN55" s="104"/>
      <c r="AO55" s="104"/>
      <c r="AP55" s="104"/>
      <c r="AQ55" s="104"/>
      <c r="AR55" s="104"/>
      <c r="AS55" s="105"/>
      <c r="AT55" s="103">
        <f>データ!CC7</f>
        <v>35554</v>
      </c>
      <c r="AU55" s="104"/>
      <c r="AV55" s="104"/>
      <c r="AW55" s="104"/>
      <c r="AX55" s="104"/>
      <c r="AY55" s="104"/>
      <c r="AZ55" s="104"/>
      <c r="BA55" s="104"/>
      <c r="BB55" s="104"/>
      <c r="BC55" s="104"/>
      <c r="BD55" s="104"/>
      <c r="BE55" s="104"/>
      <c r="BF55" s="104"/>
      <c r="BG55" s="104"/>
      <c r="BH55" s="105"/>
      <c r="BI55" s="103">
        <f>データ!CD7</f>
        <v>34381</v>
      </c>
      <c r="BJ55" s="104"/>
      <c r="BK55" s="104"/>
      <c r="BL55" s="104"/>
      <c r="BM55" s="104"/>
      <c r="BN55" s="104"/>
      <c r="BO55" s="104"/>
      <c r="BP55" s="104"/>
      <c r="BQ55" s="104"/>
      <c r="BR55" s="104"/>
      <c r="BS55" s="104"/>
      <c r="BT55" s="104"/>
      <c r="BU55" s="104"/>
      <c r="BV55" s="104"/>
      <c r="BW55" s="105"/>
      <c r="BX55" s="103">
        <f>データ!CE7</f>
        <v>34801</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7484</v>
      </c>
      <c r="DE55" s="104"/>
      <c r="DF55" s="104"/>
      <c r="DG55" s="104"/>
      <c r="DH55" s="104"/>
      <c r="DI55" s="104"/>
      <c r="DJ55" s="104"/>
      <c r="DK55" s="104"/>
      <c r="DL55" s="104"/>
      <c r="DM55" s="104"/>
      <c r="DN55" s="104"/>
      <c r="DO55" s="104"/>
      <c r="DP55" s="104"/>
      <c r="DQ55" s="104"/>
      <c r="DR55" s="105"/>
      <c r="DS55" s="103">
        <f>データ!CM7</f>
        <v>7254</v>
      </c>
      <c r="DT55" s="104"/>
      <c r="DU55" s="104"/>
      <c r="DV55" s="104"/>
      <c r="DW55" s="104"/>
      <c r="DX55" s="104"/>
      <c r="DY55" s="104"/>
      <c r="DZ55" s="104"/>
      <c r="EA55" s="104"/>
      <c r="EB55" s="104"/>
      <c r="EC55" s="104"/>
      <c r="ED55" s="104"/>
      <c r="EE55" s="104"/>
      <c r="EF55" s="104"/>
      <c r="EG55" s="105"/>
      <c r="EH55" s="103">
        <f>データ!CN7</f>
        <v>7577</v>
      </c>
      <c r="EI55" s="104"/>
      <c r="EJ55" s="104"/>
      <c r="EK55" s="104"/>
      <c r="EL55" s="104"/>
      <c r="EM55" s="104"/>
      <c r="EN55" s="104"/>
      <c r="EO55" s="104"/>
      <c r="EP55" s="104"/>
      <c r="EQ55" s="104"/>
      <c r="ER55" s="104"/>
      <c r="ES55" s="104"/>
      <c r="ET55" s="104"/>
      <c r="EU55" s="104"/>
      <c r="EV55" s="105"/>
      <c r="EW55" s="103">
        <f>データ!CO7</f>
        <v>7513</v>
      </c>
      <c r="EX55" s="104"/>
      <c r="EY55" s="104"/>
      <c r="EZ55" s="104"/>
      <c r="FA55" s="104"/>
      <c r="FB55" s="104"/>
      <c r="FC55" s="104"/>
      <c r="FD55" s="104"/>
      <c r="FE55" s="104"/>
      <c r="FF55" s="104"/>
      <c r="FG55" s="104"/>
      <c r="FH55" s="104"/>
      <c r="FI55" s="104"/>
      <c r="FJ55" s="104"/>
      <c r="FK55" s="105"/>
      <c r="FL55" s="103">
        <f>データ!CP7</f>
        <v>8303</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52.7</v>
      </c>
      <c r="GS55" s="86"/>
      <c r="GT55" s="86"/>
      <c r="GU55" s="86"/>
      <c r="GV55" s="86"/>
      <c r="GW55" s="86"/>
      <c r="GX55" s="86"/>
      <c r="GY55" s="86"/>
      <c r="GZ55" s="86"/>
      <c r="HA55" s="86"/>
      <c r="HB55" s="86"/>
      <c r="HC55" s="86"/>
      <c r="HD55" s="86"/>
      <c r="HE55" s="86"/>
      <c r="HF55" s="87"/>
      <c r="HG55" s="85">
        <f>データ!CX7</f>
        <v>54.4</v>
      </c>
      <c r="HH55" s="86"/>
      <c r="HI55" s="86"/>
      <c r="HJ55" s="86"/>
      <c r="HK55" s="86"/>
      <c r="HL55" s="86"/>
      <c r="HM55" s="86"/>
      <c r="HN55" s="86"/>
      <c r="HO55" s="86"/>
      <c r="HP55" s="86"/>
      <c r="HQ55" s="86"/>
      <c r="HR55" s="86"/>
      <c r="HS55" s="86"/>
      <c r="HT55" s="86"/>
      <c r="HU55" s="87"/>
      <c r="HV55" s="85">
        <f>データ!CY7</f>
        <v>51.9</v>
      </c>
      <c r="HW55" s="86"/>
      <c r="HX55" s="86"/>
      <c r="HY55" s="86"/>
      <c r="HZ55" s="86"/>
      <c r="IA55" s="86"/>
      <c r="IB55" s="86"/>
      <c r="IC55" s="86"/>
      <c r="ID55" s="86"/>
      <c r="IE55" s="86"/>
      <c r="IF55" s="86"/>
      <c r="IG55" s="86"/>
      <c r="IH55" s="86"/>
      <c r="II55" s="86"/>
      <c r="IJ55" s="87"/>
      <c r="IK55" s="85">
        <f>データ!CZ7</f>
        <v>50.5</v>
      </c>
      <c r="IL55" s="86"/>
      <c r="IM55" s="86"/>
      <c r="IN55" s="86"/>
      <c r="IO55" s="86"/>
      <c r="IP55" s="86"/>
      <c r="IQ55" s="86"/>
      <c r="IR55" s="86"/>
      <c r="IS55" s="86"/>
      <c r="IT55" s="86"/>
      <c r="IU55" s="86"/>
      <c r="IV55" s="86"/>
      <c r="IW55" s="86"/>
      <c r="IX55" s="86"/>
      <c r="IY55" s="87"/>
      <c r="IZ55" s="85">
        <f>データ!DA7</f>
        <v>68.2</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12.1</v>
      </c>
      <c r="KG55" s="86"/>
      <c r="KH55" s="86"/>
      <c r="KI55" s="86"/>
      <c r="KJ55" s="86"/>
      <c r="KK55" s="86"/>
      <c r="KL55" s="86"/>
      <c r="KM55" s="86"/>
      <c r="KN55" s="86"/>
      <c r="KO55" s="86"/>
      <c r="KP55" s="86"/>
      <c r="KQ55" s="86"/>
      <c r="KR55" s="86"/>
      <c r="KS55" s="86"/>
      <c r="KT55" s="87"/>
      <c r="KU55" s="85">
        <f>データ!DI7</f>
        <v>13.2</v>
      </c>
      <c r="KV55" s="86"/>
      <c r="KW55" s="86"/>
      <c r="KX55" s="86"/>
      <c r="KY55" s="86"/>
      <c r="KZ55" s="86"/>
      <c r="LA55" s="86"/>
      <c r="LB55" s="86"/>
      <c r="LC55" s="86"/>
      <c r="LD55" s="86"/>
      <c r="LE55" s="86"/>
      <c r="LF55" s="86"/>
      <c r="LG55" s="86"/>
      <c r="LH55" s="86"/>
      <c r="LI55" s="87"/>
      <c r="LJ55" s="85">
        <f>データ!DJ7</f>
        <v>11.5</v>
      </c>
      <c r="LK55" s="86"/>
      <c r="LL55" s="86"/>
      <c r="LM55" s="86"/>
      <c r="LN55" s="86"/>
      <c r="LO55" s="86"/>
      <c r="LP55" s="86"/>
      <c r="LQ55" s="86"/>
      <c r="LR55" s="86"/>
      <c r="LS55" s="86"/>
      <c r="LT55" s="86"/>
      <c r="LU55" s="86"/>
      <c r="LV55" s="86"/>
      <c r="LW55" s="86"/>
      <c r="LX55" s="87"/>
      <c r="LY55" s="85">
        <f>データ!DK7</f>
        <v>11.4</v>
      </c>
      <c r="LZ55" s="86"/>
      <c r="MA55" s="86"/>
      <c r="MB55" s="86"/>
      <c r="MC55" s="86"/>
      <c r="MD55" s="86"/>
      <c r="ME55" s="86"/>
      <c r="MF55" s="86"/>
      <c r="MG55" s="86"/>
      <c r="MH55" s="86"/>
      <c r="MI55" s="86"/>
      <c r="MJ55" s="86"/>
      <c r="MK55" s="86"/>
      <c r="ML55" s="86"/>
      <c r="MM55" s="87"/>
      <c r="MN55" s="85">
        <f>データ!DL7</f>
        <v>11.3</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59</v>
      </c>
      <c r="H56" s="102"/>
      <c r="I56" s="102"/>
      <c r="J56" s="102"/>
      <c r="K56" s="102"/>
      <c r="L56" s="102"/>
      <c r="M56" s="102"/>
      <c r="N56" s="102"/>
      <c r="O56" s="102"/>
      <c r="P56" s="103">
        <f>データ!CF7</f>
        <v>33492</v>
      </c>
      <c r="Q56" s="104"/>
      <c r="R56" s="104"/>
      <c r="S56" s="104"/>
      <c r="T56" s="104"/>
      <c r="U56" s="104"/>
      <c r="V56" s="104"/>
      <c r="W56" s="104"/>
      <c r="X56" s="104"/>
      <c r="Y56" s="104"/>
      <c r="Z56" s="104"/>
      <c r="AA56" s="104"/>
      <c r="AB56" s="104"/>
      <c r="AC56" s="104"/>
      <c r="AD56" s="105"/>
      <c r="AE56" s="103">
        <f>データ!CG7</f>
        <v>34136</v>
      </c>
      <c r="AF56" s="104"/>
      <c r="AG56" s="104"/>
      <c r="AH56" s="104"/>
      <c r="AI56" s="104"/>
      <c r="AJ56" s="104"/>
      <c r="AK56" s="104"/>
      <c r="AL56" s="104"/>
      <c r="AM56" s="104"/>
      <c r="AN56" s="104"/>
      <c r="AO56" s="104"/>
      <c r="AP56" s="104"/>
      <c r="AQ56" s="104"/>
      <c r="AR56" s="104"/>
      <c r="AS56" s="105"/>
      <c r="AT56" s="103">
        <f>データ!CH7</f>
        <v>34924</v>
      </c>
      <c r="AU56" s="104"/>
      <c r="AV56" s="104"/>
      <c r="AW56" s="104"/>
      <c r="AX56" s="104"/>
      <c r="AY56" s="104"/>
      <c r="AZ56" s="104"/>
      <c r="BA56" s="104"/>
      <c r="BB56" s="104"/>
      <c r="BC56" s="104"/>
      <c r="BD56" s="104"/>
      <c r="BE56" s="104"/>
      <c r="BF56" s="104"/>
      <c r="BG56" s="104"/>
      <c r="BH56" s="105"/>
      <c r="BI56" s="103">
        <f>データ!CI7</f>
        <v>35788</v>
      </c>
      <c r="BJ56" s="104"/>
      <c r="BK56" s="104"/>
      <c r="BL56" s="104"/>
      <c r="BM56" s="104"/>
      <c r="BN56" s="104"/>
      <c r="BO56" s="104"/>
      <c r="BP56" s="104"/>
      <c r="BQ56" s="104"/>
      <c r="BR56" s="104"/>
      <c r="BS56" s="104"/>
      <c r="BT56" s="104"/>
      <c r="BU56" s="104"/>
      <c r="BV56" s="104"/>
      <c r="BW56" s="105"/>
      <c r="BX56" s="103">
        <f>データ!CJ7</f>
        <v>37855</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9976</v>
      </c>
      <c r="DE56" s="104"/>
      <c r="DF56" s="104"/>
      <c r="DG56" s="104"/>
      <c r="DH56" s="104"/>
      <c r="DI56" s="104"/>
      <c r="DJ56" s="104"/>
      <c r="DK56" s="104"/>
      <c r="DL56" s="104"/>
      <c r="DM56" s="104"/>
      <c r="DN56" s="104"/>
      <c r="DO56" s="104"/>
      <c r="DP56" s="104"/>
      <c r="DQ56" s="104"/>
      <c r="DR56" s="105"/>
      <c r="DS56" s="103">
        <f>データ!CR7</f>
        <v>10130</v>
      </c>
      <c r="DT56" s="104"/>
      <c r="DU56" s="104"/>
      <c r="DV56" s="104"/>
      <c r="DW56" s="104"/>
      <c r="DX56" s="104"/>
      <c r="DY56" s="104"/>
      <c r="DZ56" s="104"/>
      <c r="EA56" s="104"/>
      <c r="EB56" s="104"/>
      <c r="EC56" s="104"/>
      <c r="ED56" s="104"/>
      <c r="EE56" s="104"/>
      <c r="EF56" s="104"/>
      <c r="EG56" s="105"/>
      <c r="EH56" s="103">
        <f>データ!CS7</f>
        <v>10244</v>
      </c>
      <c r="EI56" s="104"/>
      <c r="EJ56" s="104"/>
      <c r="EK56" s="104"/>
      <c r="EL56" s="104"/>
      <c r="EM56" s="104"/>
      <c r="EN56" s="104"/>
      <c r="EO56" s="104"/>
      <c r="EP56" s="104"/>
      <c r="EQ56" s="104"/>
      <c r="ER56" s="104"/>
      <c r="ES56" s="104"/>
      <c r="ET56" s="104"/>
      <c r="EU56" s="104"/>
      <c r="EV56" s="105"/>
      <c r="EW56" s="103">
        <f>データ!CT7</f>
        <v>10602</v>
      </c>
      <c r="EX56" s="104"/>
      <c r="EY56" s="104"/>
      <c r="EZ56" s="104"/>
      <c r="FA56" s="104"/>
      <c r="FB56" s="104"/>
      <c r="FC56" s="104"/>
      <c r="FD56" s="104"/>
      <c r="FE56" s="104"/>
      <c r="FF56" s="104"/>
      <c r="FG56" s="104"/>
      <c r="FH56" s="104"/>
      <c r="FI56" s="104"/>
      <c r="FJ56" s="104"/>
      <c r="FK56" s="105"/>
      <c r="FL56" s="103">
        <f>データ!CU7</f>
        <v>11234</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63.4</v>
      </c>
      <c r="GS56" s="86"/>
      <c r="GT56" s="86"/>
      <c r="GU56" s="86"/>
      <c r="GV56" s="86"/>
      <c r="GW56" s="86"/>
      <c r="GX56" s="86"/>
      <c r="GY56" s="86"/>
      <c r="GZ56" s="86"/>
      <c r="HA56" s="86"/>
      <c r="HB56" s="86"/>
      <c r="HC56" s="86"/>
      <c r="HD56" s="86"/>
      <c r="HE56" s="86"/>
      <c r="HF56" s="87"/>
      <c r="HG56" s="85">
        <f>データ!DC7</f>
        <v>63.4</v>
      </c>
      <c r="HH56" s="86"/>
      <c r="HI56" s="86"/>
      <c r="HJ56" s="86"/>
      <c r="HK56" s="86"/>
      <c r="HL56" s="86"/>
      <c r="HM56" s="86"/>
      <c r="HN56" s="86"/>
      <c r="HO56" s="86"/>
      <c r="HP56" s="86"/>
      <c r="HQ56" s="86"/>
      <c r="HR56" s="86"/>
      <c r="HS56" s="86"/>
      <c r="HT56" s="86"/>
      <c r="HU56" s="87"/>
      <c r="HV56" s="85">
        <f>データ!DD7</f>
        <v>63.7</v>
      </c>
      <c r="HW56" s="86"/>
      <c r="HX56" s="86"/>
      <c r="HY56" s="86"/>
      <c r="HZ56" s="86"/>
      <c r="IA56" s="86"/>
      <c r="IB56" s="86"/>
      <c r="IC56" s="86"/>
      <c r="ID56" s="86"/>
      <c r="IE56" s="86"/>
      <c r="IF56" s="86"/>
      <c r="IG56" s="86"/>
      <c r="IH56" s="86"/>
      <c r="II56" s="86"/>
      <c r="IJ56" s="87"/>
      <c r="IK56" s="85">
        <f>データ!DE7</f>
        <v>63.3</v>
      </c>
      <c r="IL56" s="86"/>
      <c r="IM56" s="86"/>
      <c r="IN56" s="86"/>
      <c r="IO56" s="86"/>
      <c r="IP56" s="86"/>
      <c r="IQ56" s="86"/>
      <c r="IR56" s="86"/>
      <c r="IS56" s="86"/>
      <c r="IT56" s="86"/>
      <c r="IU56" s="86"/>
      <c r="IV56" s="86"/>
      <c r="IW56" s="86"/>
      <c r="IX56" s="86"/>
      <c r="IY56" s="87"/>
      <c r="IZ56" s="85">
        <f>データ!DF7</f>
        <v>68.5</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18.7</v>
      </c>
      <c r="KG56" s="86"/>
      <c r="KH56" s="86"/>
      <c r="KI56" s="86"/>
      <c r="KJ56" s="86"/>
      <c r="KK56" s="86"/>
      <c r="KL56" s="86"/>
      <c r="KM56" s="86"/>
      <c r="KN56" s="86"/>
      <c r="KO56" s="86"/>
      <c r="KP56" s="86"/>
      <c r="KQ56" s="86"/>
      <c r="KR56" s="86"/>
      <c r="KS56" s="86"/>
      <c r="KT56" s="87"/>
      <c r="KU56" s="85">
        <f>データ!DN7</f>
        <v>18.3</v>
      </c>
      <c r="KV56" s="86"/>
      <c r="KW56" s="86"/>
      <c r="KX56" s="86"/>
      <c r="KY56" s="86"/>
      <c r="KZ56" s="86"/>
      <c r="LA56" s="86"/>
      <c r="LB56" s="86"/>
      <c r="LC56" s="86"/>
      <c r="LD56" s="86"/>
      <c r="LE56" s="86"/>
      <c r="LF56" s="86"/>
      <c r="LG56" s="86"/>
      <c r="LH56" s="86"/>
      <c r="LI56" s="87"/>
      <c r="LJ56" s="85">
        <f>データ!DO7</f>
        <v>17.7</v>
      </c>
      <c r="LK56" s="86"/>
      <c r="LL56" s="86"/>
      <c r="LM56" s="86"/>
      <c r="LN56" s="86"/>
      <c r="LO56" s="86"/>
      <c r="LP56" s="86"/>
      <c r="LQ56" s="86"/>
      <c r="LR56" s="86"/>
      <c r="LS56" s="86"/>
      <c r="LT56" s="86"/>
      <c r="LU56" s="86"/>
      <c r="LV56" s="86"/>
      <c r="LW56" s="86"/>
      <c r="LX56" s="87"/>
      <c r="LY56" s="85">
        <f>データ!DP7</f>
        <v>17.5</v>
      </c>
      <c r="LZ56" s="86"/>
      <c r="MA56" s="86"/>
      <c r="MB56" s="86"/>
      <c r="MC56" s="86"/>
      <c r="MD56" s="86"/>
      <c r="ME56" s="86"/>
      <c r="MF56" s="86"/>
      <c r="MG56" s="86"/>
      <c r="MH56" s="86"/>
      <c r="MI56" s="86"/>
      <c r="MJ56" s="86"/>
      <c r="MK56" s="86"/>
      <c r="ML56" s="86"/>
      <c r="MM56" s="87"/>
      <c r="MN56" s="85">
        <f>データ!DQ7</f>
        <v>17.5</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186</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42.6</v>
      </c>
      <c r="V79" s="80"/>
      <c r="W79" s="80"/>
      <c r="X79" s="80"/>
      <c r="Y79" s="80"/>
      <c r="Z79" s="80"/>
      <c r="AA79" s="80"/>
      <c r="AB79" s="80"/>
      <c r="AC79" s="80"/>
      <c r="AD79" s="80"/>
      <c r="AE79" s="80"/>
      <c r="AF79" s="80"/>
      <c r="AG79" s="80"/>
      <c r="AH79" s="80"/>
      <c r="AI79" s="80"/>
      <c r="AJ79" s="80"/>
      <c r="AK79" s="80"/>
      <c r="AL79" s="80"/>
      <c r="AM79" s="80"/>
      <c r="AN79" s="80">
        <f>データ!DT7</f>
        <v>45</v>
      </c>
      <c r="AO79" s="80"/>
      <c r="AP79" s="80"/>
      <c r="AQ79" s="80"/>
      <c r="AR79" s="80"/>
      <c r="AS79" s="80"/>
      <c r="AT79" s="80"/>
      <c r="AU79" s="80"/>
      <c r="AV79" s="80"/>
      <c r="AW79" s="80"/>
      <c r="AX79" s="80"/>
      <c r="AY79" s="80"/>
      <c r="AZ79" s="80"/>
      <c r="BA79" s="80"/>
      <c r="BB79" s="80"/>
      <c r="BC79" s="80"/>
      <c r="BD79" s="80"/>
      <c r="BE79" s="80"/>
      <c r="BF79" s="80"/>
      <c r="BG79" s="80">
        <f>データ!DU7</f>
        <v>46.3</v>
      </c>
      <c r="BH79" s="80"/>
      <c r="BI79" s="80"/>
      <c r="BJ79" s="80"/>
      <c r="BK79" s="80"/>
      <c r="BL79" s="80"/>
      <c r="BM79" s="80"/>
      <c r="BN79" s="80"/>
      <c r="BO79" s="80"/>
      <c r="BP79" s="80"/>
      <c r="BQ79" s="80"/>
      <c r="BR79" s="80"/>
      <c r="BS79" s="80"/>
      <c r="BT79" s="80"/>
      <c r="BU79" s="80"/>
      <c r="BV79" s="80"/>
      <c r="BW79" s="80"/>
      <c r="BX79" s="80"/>
      <c r="BY79" s="80"/>
      <c r="BZ79" s="80">
        <f>データ!DV7</f>
        <v>48.8</v>
      </c>
      <c r="CA79" s="80"/>
      <c r="CB79" s="80"/>
      <c r="CC79" s="80"/>
      <c r="CD79" s="80"/>
      <c r="CE79" s="80"/>
      <c r="CF79" s="80"/>
      <c r="CG79" s="80"/>
      <c r="CH79" s="80"/>
      <c r="CI79" s="80"/>
      <c r="CJ79" s="80"/>
      <c r="CK79" s="80"/>
      <c r="CL79" s="80"/>
      <c r="CM79" s="80"/>
      <c r="CN79" s="80"/>
      <c r="CO79" s="80"/>
      <c r="CP79" s="80"/>
      <c r="CQ79" s="80"/>
      <c r="CR79" s="80"/>
      <c r="CS79" s="80">
        <f>データ!DW7</f>
        <v>51.4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70.900000000000006</v>
      </c>
      <c r="EP79" s="80"/>
      <c r="EQ79" s="80"/>
      <c r="ER79" s="80"/>
      <c r="ES79" s="80"/>
      <c r="ET79" s="80"/>
      <c r="EU79" s="80"/>
      <c r="EV79" s="80"/>
      <c r="EW79" s="80"/>
      <c r="EX79" s="80"/>
      <c r="EY79" s="80"/>
      <c r="EZ79" s="80"/>
      <c r="FA79" s="80"/>
      <c r="FB79" s="80"/>
      <c r="FC79" s="80"/>
      <c r="FD79" s="80"/>
      <c r="FE79" s="80"/>
      <c r="FF79" s="80"/>
      <c r="FG79" s="80"/>
      <c r="FH79" s="80">
        <f>データ!EE7</f>
        <v>73.5</v>
      </c>
      <c r="FI79" s="80"/>
      <c r="FJ79" s="80"/>
      <c r="FK79" s="80"/>
      <c r="FL79" s="80"/>
      <c r="FM79" s="80"/>
      <c r="FN79" s="80"/>
      <c r="FO79" s="80"/>
      <c r="FP79" s="80"/>
      <c r="FQ79" s="80"/>
      <c r="FR79" s="80"/>
      <c r="FS79" s="80"/>
      <c r="FT79" s="80"/>
      <c r="FU79" s="80"/>
      <c r="FV79" s="80"/>
      <c r="FW79" s="80"/>
      <c r="FX79" s="80"/>
      <c r="FY79" s="80"/>
      <c r="FZ79" s="80"/>
      <c r="GA79" s="80">
        <f>データ!EF7</f>
        <v>72.8</v>
      </c>
      <c r="GB79" s="80"/>
      <c r="GC79" s="80"/>
      <c r="GD79" s="80"/>
      <c r="GE79" s="80"/>
      <c r="GF79" s="80"/>
      <c r="GG79" s="80"/>
      <c r="GH79" s="80"/>
      <c r="GI79" s="80"/>
      <c r="GJ79" s="80"/>
      <c r="GK79" s="80"/>
      <c r="GL79" s="80"/>
      <c r="GM79" s="80"/>
      <c r="GN79" s="80"/>
      <c r="GO79" s="80"/>
      <c r="GP79" s="80"/>
      <c r="GQ79" s="80"/>
      <c r="GR79" s="80"/>
      <c r="GS79" s="80"/>
      <c r="GT79" s="80">
        <f>データ!EG7</f>
        <v>77.400000000000006</v>
      </c>
      <c r="GU79" s="80"/>
      <c r="GV79" s="80"/>
      <c r="GW79" s="80"/>
      <c r="GX79" s="80"/>
      <c r="GY79" s="80"/>
      <c r="GZ79" s="80"/>
      <c r="HA79" s="80"/>
      <c r="HB79" s="80"/>
      <c r="HC79" s="80"/>
      <c r="HD79" s="80"/>
      <c r="HE79" s="80"/>
      <c r="HF79" s="80"/>
      <c r="HG79" s="80"/>
      <c r="HH79" s="80"/>
      <c r="HI79" s="80"/>
      <c r="HJ79" s="80"/>
      <c r="HK79" s="80"/>
      <c r="HL79" s="80"/>
      <c r="HM79" s="80">
        <f>データ!EH7</f>
        <v>80.5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36956882</v>
      </c>
      <c r="JK79" s="79"/>
      <c r="JL79" s="79"/>
      <c r="JM79" s="79"/>
      <c r="JN79" s="79"/>
      <c r="JO79" s="79"/>
      <c r="JP79" s="79"/>
      <c r="JQ79" s="79"/>
      <c r="JR79" s="79"/>
      <c r="JS79" s="79"/>
      <c r="JT79" s="79"/>
      <c r="JU79" s="79"/>
      <c r="JV79" s="79"/>
      <c r="JW79" s="79"/>
      <c r="JX79" s="79"/>
      <c r="JY79" s="79"/>
      <c r="JZ79" s="79"/>
      <c r="KA79" s="79"/>
      <c r="KB79" s="79"/>
      <c r="KC79" s="79">
        <f>データ!EP7</f>
        <v>36881294</v>
      </c>
      <c r="KD79" s="79"/>
      <c r="KE79" s="79"/>
      <c r="KF79" s="79"/>
      <c r="KG79" s="79"/>
      <c r="KH79" s="79"/>
      <c r="KI79" s="79"/>
      <c r="KJ79" s="79"/>
      <c r="KK79" s="79"/>
      <c r="KL79" s="79"/>
      <c r="KM79" s="79"/>
      <c r="KN79" s="79"/>
      <c r="KO79" s="79"/>
      <c r="KP79" s="79"/>
      <c r="KQ79" s="79"/>
      <c r="KR79" s="79"/>
      <c r="KS79" s="79"/>
      <c r="KT79" s="79"/>
      <c r="KU79" s="79"/>
      <c r="KV79" s="79">
        <f>データ!EQ7</f>
        <v>37296625</v>
      </c>
      <c r="KW79" s="79"/>
      <c r="KX79" s="79"/>
      <c r="KY79" s="79"/>
      <c r="KZ79" s="79"/>
      <c r="LA79" s="79"/>
      <c r="LB79" s="79"/>
      <c r="LC79" s="79"/>
      <c r="LD79" s="79"/>
      <c r="LE79" s="79"/>
      <c r="LF79" s="79"/>
      <c r="LG79" s="79"/>
      <c r="LH79" s="79"/>
      <c r="LI79" s="79"/>
      <c r="LJ79" s="79"/>
      <c r="LK79" s="79"/>
      <c r="LL79" s="79"/>
      <c r="LM79" s="79"/>
      <c r="LN79" s="79"/>
      <c r="LO79" s="79">
        <f>データ!ER7</f>
        <v>36983949</v>
      </c>
      <c r="LP79" s="79"/>
      <c r="LQ79" s="79"/>
      <c r="LR79" s="79"/>
      <c r="LS79" s="79"/>
      <c r="LT79" s="79"/>
      <c r="LU79" s="79"/>
      <c r="LV79" s="79"/>
      <c r="LW79" s="79"/>
      <c r="LX79" s="79"/>
      <c r="LY79" s="79"/>
      <c r="LZ79" s="79"/>
      <c r="MA79" s="79"/>
      <c r="MB79" s="79"/>
      <c r="MC79" s="79"/>
      <c r="MD79" s="79"/>
      <c r="ME79" s="79"/>
      <c r="MF79" s="79"/>
      <c r="MG79" s="79"/>
      <c r="MH79" s="79">
        <f>データ!ES7</f>
        <v>37157169</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52.5</v>
      </c>
      <c r="V80" s="80"/>
      <c r="W80" s="80"/>
      <c r="X80" s="80"/>
      <c r="Y80" s="80"/>
      <c r="Z80" s="80"/>
      <c r="AA80" s="80"/>
      <c r="AB80" s="80"/>
      <c r="AC80" s="80"/>
      <c r="AD80" s="80"/>
      <c r="AE80" s="80"/>
      <c r="AF80" s="80"/>
      <c r="AG80" s="80"/>
      <c r="AH80" s="80"/>
      <c r="AI80" s="80"/>
      <c r="AJ80" s="80"/>
      <c r="AK80" s="80"/>
      <c r="AL80" s="80"/>
      <c r="AM80" s="80"/>
      <c r="AN80" s="80">
        <f>データ!DY7</f>
        <v>53.5</v>
      </c>
      <c r="AO80" s="80"/>
      <c r="AP80" s="80"/>
      <c r="AQ80" s="80"/>
      <c r="AR80" s="80"/>
      <c r="AS80" s="80"/>
      <c r="AT80" s="80"/>
      <c r="AU80" s="80"/>
      <c r="AV80" s="80"/>
      <c r="AW80" s="80"/>
      <c r="AX80" s="80"/>
      <c r="AY80" s="80"/>
      <c r="AZ80" s="80"/>
      <c r="BA80" s="80"/>
      <c r="BB80" s="80"/>
      <c r="BC80" s="80"/>
      <c r="BD80" s="80"/>
      <c r="BE80" s="80"/>
      <c r="BF80" s="80"/>
      <c r="BG80" s="80">
        <f>データ!DZ7</f>
        <v>54.1</v>
      </c>
      <c r="BH80" s="80"/>
      <c r="BI80" s="80"/>
      <c r="BJ80" s="80"/>
      <c r="BK80" s="80"/>
      <c r="BL80" s="80"/>
      <c r="BM80" s="80"/>
      <c r="BN80" s="80"/>
      <c r="BO80" s="80"/>
      <c r="BP80" s="80"/>
      <c r="BQ80" s="80"/>
      <c r="BR80" s="80"/>
      <c r="BS80" s="80"/>
      <c r="BT80" s="80"/>
      <c r="BU80" s="80"/>
      <c r="BV80" s="80"/>
      <c r="BW80" s="80"/>
      <c r="BX80" s="80"/>
      <c r="BY80" s="80"/>
      <c r="BZ80" s="80">
        <f>データ!EA7</f>
        <v>54.6</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69.7</v>
      </c>
      <c r="EP80" s="80"/>
      <c r="EQ80" s="80"/>
      <c r="ER80" s="80"/>
      <c r="ES80" s="80"/>
      <c r="ET80" s="80"/>
      <c r="EU80" s="80"/>
      <c r="EV80" s="80"/>
      <c r="EW80" s="80"/>
      <c r="EX80" s="80"/>
      <c r="EY80" s="80"/>
      <c r="EZ80" s="80"/>
      <c r="FA80" s="80"/>
      <c r="FB80" s="80"/>
      <c r="FC80" s="80"/>
      <c r="FD80" s="80"/>
      <c r="FE80" s="80"/>
      <c r="FF80" s="80"/>
      <c r="FG80" s="80"/>
      <c r="FH80" s="80">
        <f>データ!EJ7</f>
        <v>71.3</v>
      </c>
      <c r="FI80" s="80"/>
      <c r="FJ80" s="80"/>
      <c r="FK80" s="80"/>
      <c r="FL80" s="80"/>
      <c r="FM80" s="80"/>
      <c r="FN80" s="80"/>
      <c r="FO80" s="80"/>
      <c r="FP80" s="80"/>
      <c r="FQ80" s="80"/>
      <c r="FR80" s="80"/>
      <c r="FS80" s="80"/>
      <c r="FT80" s="80"/>
      <c r="FU80" s="80"/>
      <c r="FV80" s="80"/>
      <c r="FW80" s="80"/>
      <c r="FX80" s="80"/>
      <c r="FY80" s="80"/>
      <c r="FZ80" s="80"/>
      <c r="GA80" s="80">
        <f>データ!EK7</f>
        <v>71.400000000000006</v>
      </c>
      <c r="GB80" s="80"/>
      <c r="GC80" s="80"/>
      <c r="GD80" s="80"/>
      <c r="GE80" s="80"/>
      <c r="GF80" s="80"/>
      <c r="GG80" s="80"/>
      <c r="GH80" s="80"/>
      <c r="GI80" s="80"/>
      <c r="GJ80" s="80"/>
      <c r="GK80" s="80"/>
      <c r="GL80" s="80"/>
      <c r="GM80" s="80"/>
      <c r="GN80" s="80"/>
      <c r="GO80" s="80"/>
      <c r="GP80" s="80"/>
      <c r="GQ80" s="80"/>
      <c r="GR80" s="80"/>
      <c r="GS80" s="80"/>
      <c r="GT80" s="80">
        <f>データ!EL7</f>
        <v>71.7</v>
      </c>
      <c r="GU80" s="80"/>
      <c r="GV80" s="80"/>
      <c r="GW80" s="80"/>
      <c r="GX80" s="80"/>
      <c r="GY80" s="80"/>
      <c r="GZ80" s="80"/>
      <c r="HA80" s="80"/>
      <c r="HB80" s="80"/>
      <c r="HC80" s="80"/>
      <c r="HD80" s="80"/>
      <c r="HE80" s="80"/>
      <c r="HF80" s="80"/>
      <c r="HG80" s="80"/>
      <c r="HH80" s="80"/>
      <c r="HI80" s="80"/>
      <c r="HJ80" s="80"/>
      <c r="HK80" s="80"/>
      <c r="HL80" s="80"/>
      <c r="HM80" s="80">
        <f>データ!EM7</f>
        <v>72.900000000000006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37752628</v>
      </c>
      <c r="JK80" s="79"/>
      <c r="JL80" s="79"/>
      <c r="JM80" s="79"/>
      <c r="JN80" s="79"/>
      <c r="JO80" s="79"/>
      <c r="JP80" s="79"/>
      <c r="JQ80" s="79"/>
      <c r="JR80" s="79"/>
      <c r="JS80" s="79"/>
      <c r="JT80" s="79"/>
      <c r="JU80" s="79"/>
      <c r="JV80" s="79"/>
      <c r="JW80" s="79"/>
      <c r="JX80" s="79"/>
      <c r="JY80" s="79"/>
      <c r="JZ80" s="79"/>
      <c r="KA80" s="79"/>
      <c r="KB80" s="79"/>
      <c r="KC80" s="79">
        <f>データ!EU7</f>
        <v>39094598</v>
      </c>
      <c r="KD80" s="79"/>
      <c r="KE80" s="79"/>
      <c r="KF80" s="79"/>
      <c r="KG80" s="79"/>
      <c r="KH80" s="79"/>
      <c r="KI80" s="79"/>
      <c r="KJ80" s="79"/>
      <c r="KK80" s="79"/>
      <c r="KL80" s="79"/>
      <c r="KM80" s="79"/>
      <c r="KN80" s="79"/>
      <c r="KO80" s="79"/>
      <c r="KP80" s="79"/>
      <c r="KQ80" s="79"/>
      <c r="KR80" s="79"/>
      <c r="KS80" s="79"/>
      <c r="KT80" s="79"/>
      <c r="KU80" s="79"/>
      <c r="KV80" s="79">
        <f>データ!EV7</f>
        <v>40683727</v>
      </c>
      <c r="KW80" s="79"/>
      <c r="KX80" s="79"/>
      <c r="KY80" s="79"/>
      <c r="KZ80" s="79"/>
      <c r="LA80" s="79"/>
      <c r="LB80" s="79"/>
      <c r="LC80" s="79"/>
      <c r="LD80" s="79"/>
      <c r="LE80" s="79"/>
      <c r="LF80" s="79"/>
      <c r="LG80" s="79"/>
      <c r="LH80" s="79"/>
      <c r="LI80" s="79"/>
      <c r="LJ80" s="79"/>
      <c r="LK80" s="79"/>
      <c r="LL80" s="79"/>
      <c r="LM80" s="79"/>
      <c r="LN80" s="79"/>
      <c r="LO80" s="79">
        <f>データ!EW7</f>
        <v>41891213</v>
      </c>
      <c r="LP80" s="79"/>
      <c r="LQ80" s="79"/>
      <c r="LR80" s="79"/>
      <c r="LS80" s="79"/>
      <c r="LT80" s="79"/>
      <c r="LU80" s="79"/>
      <c r="LV80" s="79"/>
      <c r="LW80" s="79"/>
      <c r="LX80" s="79"/>
      <c r="LY80" s="79"/>
      <c r="LZ80" s="79"/>
      <c r="MA80" s="79"/>
      <c r="MB80" s="79"/>
      <c r="MC80" s="79"/>
      <c r="MD80" s="79"/>
      <c r="ME80" s="79"/>
      <c r="MF80" s="79"/>
      <c r="MG80" s="79"/>
      <c r="MH80" s="79">
        <f>データ!EX7</f>
        <v>42806727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94</v>
      </c>
      <c r="L89" s="45" t="s">
        <v>95</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jMHEM6bVqlxi0EXcxE6csosysXe5Az3/XYaa6K6JkKVpxF0si5SZ//8AUFi7u9Aw6aR/GJjFGXhnuUNTnBo09w==" saltValue="rlmhQbUN9BIRTZEVBFCVu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96</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97</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98</v>
      </c>
      <c r="B3" s="49" t="s">
        <v>99</v>
      </c>
      <c r="C3" s="49" t="s">
        <v>100</v>
      </c>
      <c r="D3" s="49" t="s">
        <v>101</v>
      </c>
      <c r="E3" s="49" t="s">
        <v>102</v>
      </c>
      <c r="F3" s="49" t="s">
        <v>103</v>
      </c>
      <c r="G3" s="49" t="s">
        <v>104</v>
      </c>
      <c r="H3" s="50" t="s">
        <v>105</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106</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107</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108</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0" t="s">
        <v>109</v>
      </c>
      <c r="AJ4" s="161"/>
      <c r="AK4" s="161"/>
      <c r="AL4" s="161"/>
      <c r="AM4" s="161"/>
      <c r="AN4" s="161"/>
      <c r="AO4" s="161"/>
      <c r="AP4" s="161"/>
      <c r="AQ4" s="161"/>
      <c r="AR4" s="161"/>
      <c r="AS4" s="162"/>
      <c r="AT4" s="163" t="s">
        <v>110</v>
      </c>
      <c r="AU4" s="159"/>
      <c r="AV4" s="159"/>
      <c r="AW4" s="159"/>
      <c r="AX4" s="159"/>
      <c r="AY4" s="159"/>
      <c r="AZ4" s="159"/>
      <c r="BA4" s="159"/>
      <c r="BB4" s="159"/>
      <c r="BC4" s="159"/>
      <c r="BD4" s="159"/>
      <c r="BE4" s="163" t="s">
        <v>111</v>
      </c>
      <c r="BF4" s="159"/>
      <c r="BG4" s="159"/>
      <c r="BH4" s="159"/>
      <c r="BI4" s="159"/>
      <c r="BJ4" s="159"/>
      <c r="BK4" s="159"/>
      <c r="BL4" s="159"/>
      <c r="BM4" s="159"/>
      <c r="BN4" s="159"/>
      <c r="BO4" s="159"/>
      <c r="BP4" s="160" t="s">
        <v>112</v>
      </c>
      <c r="BQ4" s="161"/>
      <c r="BR4" s="161"/>
      <c r="BS4" s="161"/>
      <c r="BT4" s="161"/>
      <c r="BU4" s="161"/>
      <c r="BV4" s="161"/>
      <c r="BW4" s="161"/>
      <c r="BX4" s="161"/>
      <c r="BY4" s="161"/>
      <c r="BZ4" s="162"/>
      <c r="CA4" s="159" t="s">
        <v>113</v>
      </c>
      <c r="CB4" s="159"/>
      <c r="CC4" s="159"/>
      <c r="CD4" s="159"/>
      <c r="CE4" s="159"/>
      <c r="CF4" s="159"/>
      <c r="CG4" s="159"/>
      <c r="CH4" s="159"/>
      <c r="CI4" s="159"/>
      <c r="CJ4" s="159"/>
      <c r="CK4" s="159"/>
      <c r="CL4" s="163" t="s">
        <v>114</v>
      </c>
      <c r="CM4" s="159"/>
      <c r="CN4" s="159"/>
      <c r="CO4" s="159"/>
      <c r="CP4" s="159"/>
      <c r="CQ4" s="159"/>
      <c r="CR4" s="159"/>
      <c r="CS4" s="159"/>
      <c r="CT4" s="159"/>
      <c r="CU4" s="159"/>
      <c r="CV4" s="159"/>
      <c r="CW4" s="159" t="s">
        <v>115</v>
      </c>
      <c r="CX4" s="159"/>
      <c r="CY4" s="159"/>
      <c r="CZ4" s="159"/>
      <c r="DA4" s="159"/>
      <c r="DB4" s="159"/>
      <c r="DC4" s="159"/>
      <c r="DD4" s="159"/>
      <c r="DE4" s="159"/>
      <c r="DF4" s="159"/>
      <c r="DG4" s="159"/>
      <c r="DH4" s="159" t="s">
        <v>116</v>
      </c>
      <c r="DI4" s="159"/>
      <c r="DJ4" s="159"/>
      <c r="DK4" s="159"/>
      <c r="DL4" s="159"/>
      <c r="DM4" s="159"/>
      <c r="DN4" s="159"/>
      <c r="DO4" s="159"/>
      <c r="DP4" s="159"/>
      <c r="DQ4" s="159"/>
      <c r="DR4" s="159"/>
      <c r="DS4" s="160" t="s">
        <v>117</v>
      </c>
      <c r="DT4" s="161"/>
      <c r="DU4" s="161"/>
      <c r="DV4" s="161"/>
      <c r="DW4" s="161"/>
      <c r="DX4" s="161"/>
      <c r="DY4" s="161"/>
      <c r="DZ4" s="161"/>
      <c r="EA4" s="161"/>
      <c r="EB4" s="161"/>
      <c r="EC4" s="162"/>
      <c r="ED4" s="159" t="s">
        <v>118</v>
      </c>
      <c r="EE4" s="159"/>
      <c r="EF4" s="159"/>
      <c r="EG4" s="159"/>
      <c r="EH4" s="159"/>
      <c r="EI4" s="159"/>
      <c r="EJ4" s="159"/>
      <c r="EK4" s="159"/>
      <c r="EL4" s="159"/>
      <c r="EM4" s="159"/>
      <c r="EN4" s="159"/>
      <c r="EO4" s="159" t="s">
        <v>119</v>
      </c>
      <c r="EP4" s="159"/>
      <c r="EQ4" s="159"/>
      <c r="ER4" s="159"/>
      <c r="ES4" s="159"/>
      <c r="ET4" s="159"/>
      <c r="EU4" s="159"/>
      <c r="EV4" s="159"/>
      <c r="EW4" s="159"/>
      <c r="EX4" s="159"/>
      <c r="EY4" s="159"/>
    </row>
    <row r="5" spans="1:155">
      <c r="A5" s="48" t="s">
        <v>120</v>
      </c>
      <c r="B5" s="61"/>
      <c r="C5" s="61"/>
      <c r="D5" s="61"/>
      <c r="E5" s="61"/>
      <c r="F5" s="61"/>
      <c r="G5" s="61"/>
      <c r="H5" s="62" t="s">
        <v>121</v>
      </c>
      <c r="I5" s="62" t="s">
        <v>122</v>
      </c>
      <c r="J5" s="62" t="s">
        <v>123</v>
      </c>
      <c r="K5" s="62" t="s">
        <v>1</v>
      </c>
      <c r="L5" s="62" t="s">
        <v>2</v>
      </c>
      <c r="M5" s="62" t="s">
        <v>3</v>
      </c>
      <c r="N5" s="62" t="s">
        <v>124</v>
      </c>
      <c r="O5" s="62" t="s">
        <v>5</v>
      </c>
      <c r="P5" s="62" t="s">
        <v>125</v>
      </c>
      <c r="Q5" s="62" t="s">
        <v>126</v>
      </c>
      <c r="R5" s="62" t="s">
        <v>127</v>
      </c>
      <c r="S5" s="62" t="s">
        <v>128</v>
      </c>
      <c r="T5" s="62" t="s">
        <v>129</v>
      </c>
      <c r="U5" s="62" t="s">
        <v>130</v>
      </c>
      <c r="V5" s="62" t="s">
        <v>131</v>
      </c>
      <c r="W5" s="62" t="s">
        <v>132</v>
      </c>
      <c r="X5" s="62" t="s">
        <v>133</v>
      </c>
      <c r="Y5" s="62" t="s">
        <v>134</v>
      </c>
      <c r="Z5" s="62" t="s">
        <v>135</v>
      </c>
      <c r="AA5" s="62" t="s">
        <v>136</v>
      </c>
      <c r="AB5" s="62" t="s">
        <v>137</v>
      </c>
      <c r="AC5" s="62" t="s">
        <v>138</v>
      </c>
      <c r="AD5" s="62" t="s">
        <v>139</v>
      </c>
      <c r="AE5" s="62" t="s">
        <v>140</v>
      </c>
      <c r="AF5" s="62" t="s">
        <v>141</v>
      </c>
      <c r="AG5" s="62" t="s">
        <v>142</v>
      </c>
      <c r="AH5" s="62" t="s">
        <v>143</v>
      </c>
      <c r="AI5" s="62" t="s">
        <v>144</v>
      </c>
      <c r="AJ5" s="62" t="s">
        <v>145</v>
      </c>
      <c r="AK5" s="62" t="s">
        <v>146</v>
      </c>
      <c r="AL5" s="62" t="s">
        <v>147</v>
      </c>
      <c r="AM5" s="62" t="s">
        <v>148</v>
      </c>
      <c r="AN5" s="62" t="s">
        <v>149</v>
      </c>
      <c r="AO5" s="62" t="s">
        <v>150</v>
      </c>
      <c r="AP5" s="62" t="s">
        <v>151</v>
      </c>
      <c r="AQ5" s="62" t="s">
        <v>152</v>
      </c>
      <c r="AR5" s="62" t="s">
        <v>153</v>
      </c>
      <c r="AS5" s="62" t="s">
        <v>154</v>
      </c>
      <c r="AT5" s="62" t="s">
        <v>144</v>
      </c>
      <c r="AU5" s="62" t="s">
        <v>145</v>
      </c>
      <c r="AV5" s="62" t="s">
        <v>146</v>
      </c>
      <c r="AW5" s="62" t="s">
        <v>155</v>
      </c>
      <c r="AX5" s="62" t="s">
        <v>156</v>
      </c>
      <c r="AY5" s="62" t="s">
        <v>149</v>
      </c>
      <c r="AZ5" s="62" t="s">
        <v>150</v>
      </c>
      <c r="BA5" s="62" t="s">
        <v>151</v>
      </c>
      <c r="BB5" s="62" t="s">
        <v>152</v>
      </c>
      <c r="BC5" s="62" t="s">
        <v>153</v>
      </c>
      <c r="BD5" s="62" t="s">
        <v>154</v>
      </c>
      <c r="BE5" s="62" t="s">
        <v>144</v>
      </c>
      <c r="BF5" s="62" t="s">
        <v>157</v>
      </c>
      <c r="BG5" s="62" t="s">
        <v>146</v>
      </c>
      <c r="BH5" s="62" t="s">
        <v>155</v>
      </c>
      <c r="BI5" s="62" t="s">
        <v>158</v>
      </c>
      <c r="BJ5" s="62" t="s">
        <v>149</v>
      </c>
      <c r="BK5" s="62" t="s">
        <v>150</v>
      </c>
      <c r="BL5" s="62" t="s">
        <v>151</v>
      </c>
      <c r="BM5" s="62" t="s">
        <v>152</v>
      </c>
      <c r="BN5" s="62" t="s">
        <v>153</v>
      </c>
      <c r="BO5" s="62" t="s">
        <v>154</v>
      </c>
      <c r="BP5" s="62" t="s">
        <v>144</v>
      </c>
      <c r="BQ5" s="62" t="s">
        <v>145</v>
      </c>
      <c r="BR5" s="62" t="s">
        <v>146</v>
      </c>
      <c r="BS5" s="62" t="s">
        <v>155</v>
      </c>
      <c r="BT5" s="62" t="s">
        <v>158</v>
      </c>
      <c r="BU5" s="62" t="s">
        <v>149</v>
      </c>
      <c r="BV5" s="62" t="s">
        <v>150</v>
      </c>
      <c r="BW5" s="62" t="s">
        <v>151</v>
      </c>
      <c r="BX5" s="62" t="s">
        <v>152</v>
      </c>
      <c r="BY5" s="62" t="s">
        <v>153</v>
      </c>
      <c r="BZ5" s="62" t="s">
        <v>154</v>
      </c>
      <c r="CA5" s="62" t="s">
        <v>144</v>
      </c>
      <c r="CB5" s="62" t="s">
        <v>145</v>
      </c>
      <c r="CC5" s="62" t="s">
        <v>146</v>
      </c>
      <c r="CD5" s="62" t="s">
        <v>155</v>
      </c>
      <c r="CE5" s="62" t="s">
        <v>148</v>
      </c>
      <c r="CF5" s="62" t="s">
        <v>149</v>
      </c>
      <c r="CG5" s="62" t="s">
        <v>150</v>
      </c>
      <c r="CH5" s="62" t="s">
        <v>151</v>
      </c>
      <c r="CI5" s="62" t="s">
        <v>152</v>
      </c>
      <c r="CJ5" s="62" t="s">
        <v>153</v>
      </c>
      <c r="CK5" s="62" t="s">
        <v>154</v>
      </c>
      <c r="CL5" s="62" t="s">
        <v>159</v>
      </c>
      <c r="CM5" s="62" t="s">
        <v>145</v>
      </c>
      <c r="CN5" s="62" t="s">
        <v>146</v>
      </c>
      <c r="CO5" s="62" t="s">
        <v>155</v>
      </c>
      <c r="CP5" s="62" t="s">
        <v>148</v>
      </c>
      <c r="CQ5" s="62" t="s">
        <v>149</v>
      </c>
      <c r="CR5" s="62" t="s">
        <v>150</v>
      </c>
      <c r="CS5" s="62" t="s">
        <v>151</v>
      </c>
      <c r="CT5" s="62" t="s">
        <v>152</v>
      </c>
      <c r="CU5" s="62" t="s">
        <v>153</v>
      </c>
      <c r="CV5" s="62" t="s">
        <v>154</v>
      </c>
      <c r="CW5" s="62" t="s">
        <v>144</v>
      </c>
      <c r="CX5" s="62" t="s">
        <v>145</v>
      </c>
      <c r="CY5" s="62" t="s">
        <v>146</v>
      </c>
      <c r="CZ5" s="62" t="s">
        <v>155</v>
      </c>
      <c r="DA5" s="62" t="s">
        <v>148</v>
      </c>
      <c r="DB5" s="62" t="s">
        <v>149</v>
      </c>
      <c r="DC5" s="62" t="s">
        <v>150</v>
      </c>
      <c r="DD5" s="62" t="s">
        <v>151</v>
      </c>
      <c r="DE5" s="62" t="s">
        <v>152</v>
      </c>
      <c r="DF5" s="62" t="s">
        <v>153</v>
      </c>
      <c r="DG5" s="62" t="s">
        <v>154</v>
      </c>
      <c r="DH5" s="62" t="s">
        <v>144</v>
      </c>
      <c r="DI5" s="62" t="s">
        <v>160</v>
      </c>
      <c r="DJ5" s="62" t="s">
        <v>161</v>
      </c>
      <c r="DK5" s="62" t="s">
        <v>155</v>
      </c>
      <c r="DL5" s="62" t="s">
        <v>148</v>
      </c>
      <c r="DM5" s="62" t="s">
        <v>149</v>
      </c>
      <c r="DN5" s="62" t="s">
        <v>150</v>
      </c>
      <c r="DO5" s="62" t="s">
        <v>151</v>
      </c>
      <c r="DP5" s="62" t="s">
        <v>152</v>
      </c>
      <c r="DQ5" s="62" t="s">
        <v>153</v>
      </c>
      <c r="DR5" s="62" t="s">
        <v>154</v>
      </c>
      <c r="DS5" s="62" t="s">
        <v>144</v>
      </c>
      <c r="DT5" s="62" t="s">
        <v>145</v>
      </c>
      <c r="DU5" s="62" t="s">
        <v>162</v>
      </c>
      <c r="DV5" s="62" t="s">
        <v>155</v>
      </c>
      <c r="DW5" s="62" t="s">
        <v>148</v>
      </c>
      <c r="DX5" s="62" t="s">
        <v>149</v>
      </c>
      <c r="DY5" s="62" t="s">
        <v>150</v>
      </c>
      <c r="DZ5" s="62" t="s">
        <v>151</v>
      </c>
      <c r="EA5" s="62" t="s">
        <v>152</v>
      </c>
      <c r="EB5" s="62" t="s">
        <v>153</v>
      </c>
      <c r="EC5" s="62" t="s">
        <v>154</v>
      </c>
      <c r="ED5" s="62" t="s">
        <v>144</v>
      </c>
      <c r="EE5" s="62" t="s">
        <v>145</v>
      </c>
      <c r="EF5" s="62" t="s">
        <v>146</v>
      </c>
      <c r="EG5" s="62" t="s">
        <v>155</v>
      </c>
      <c r="EH5" s="62" t="s">
        <v>148</v>
      </c>
      <c r="EI5" s="62" t="s">
        <v>149</v>
      </c>
      <c r="EJ5" s="62" t="s">
        <v>150</v>
      </c>
      <c r="EK5" s="62" t="s">
        <v>151</v>
      </c>
      <c r="EL5" s="62" t="s">
        <v>152</v>
      </c>
      <c r="EM5" s="62" t="s">
        <v>153</v>
      </c>
      <c r="EN5" s="62" t="s">
        <v>163</v>
      </c>
      <c r="EO5" s="62" t="s">
        <v>159</v>
      </c>
      <c r="EP5" s="62" t="s">
        <v>145</v>
      </c>
      <c r="EQ5" s="62" t="s">
        <v>146</v>
      </c>
      <c r="ER5" s="62" t="s">
        <v>155</v>
      </c>
      <c r="ES5" s="62" t="s">
        <v>156</v>
      </c>
      <c r="ET5" s="62" t="s">
        <v>149</v>
      </c>
      <c r="EU5" s="62" t="s">
        <v>150</v>
      </c>
      <c r="EV5" s="62" t="s">
        <v>151</v>
      </c>
      <c r="EW5" s="62" t="s">
        <v>152</v>
      </c>
      <c r="EX5" s="62" t="s">
        <v>153</v>
      </c>
      <c r="EY5" s="62" t="s">
        <v>154</v>
      </c>
    </row>
    <row r="6" spans="1:155" s="67" customFormat="1">
      <c r="A6" s="48" t="s">
        <v>164</v>
      </c>
      <c r="B6" s="63">
        <f>B8</f>
        <v>2020</v>
      </c>
      <c r="C6" s="63">
        <f t="shared" ref="C6:M6" si="2">C8</f>
        <v>142107</v>
      </c>
      <c r="D6" s="63">
        <f t="shared" si="2"/>
        <v>46</v>
      </c>
      <c r="E6" s="63">
        <f t="shared" si="2"/>
        <v>6</v>
      </c>
      <c r="F6" s="63">
        <f t="shared" si="2"/>
        <v>0</v>
      </c>
      <c r="G6" s="63">
        <f t="shared" si="2"/>
        <v>1</v>
      </c>
      <c r="H6" s="164" t="str">
        <f>IF(H8&lt;&gt;I8,H8,"")&amp;IF(I8&lt;&gt;J8,I8,"")&amp;"　"&amp;J8</f>
        <v>神奈川県三浦市　市立病院</v>
      </c>
      <c r="I6" s="165"/>
      <c r="J6" s="166"/>
      <c r="K6" s="63" t="str">
        <f t="shared" si="2"/>
        <v>条例全部</v>
      </c>
      <c r="L6" s="63" t="str">
        <f t="shared" si="2"/>
        <v>病院事業</v>
      </c>
      <c r="M6" s="63" t="str">
        <f t="shared" si="2"/>
        <v>一般病院</v>
      </c>
      <c r="N6" s="63" t="str">
        <f>N8</f>
        <v>100床以上～200床未満</v>
      </c>
      <c r="O6" s="63" t="str">
        <f>O8</f>
        <v>自治体職員</v>
      </c>
      <c r="P6" s="63" t="str">
        <f>P8</f>
        <v>直営</v>
      </c>
      <c r="Q6" s="64">
        <f t="shared" ref="Q6:AH6" si="3">Q8</f>
        <v>13</v>
      </c>
      <c r="R6" s="63" t="str">
        <f t="shared" si="3"/>
        <v>-</v>
      </c>
      <c r="S6" s="63" t="str">
        <f t="shared" si="3"/>
        <v>ド 訓</v>
      </c>
      <c r="T6" s="63" t="str">
        <f t="shared" si="3"/>
        <v>救 輪</v>
      </c>
      <c r="U6" s="64">
        <f>U8</f>
        <v>42444</v>
      </c>
      <c r="V6" s="64">
        <f>V8</f>
        <v>9393</v>
      </c>
      <c r="W6" s="63" t="str">
        <f>W8</f>
        <v>第２種該当</v>
      </c>
      <c r="X6" s="63" t="str">
        <f t="shared" ref="X6" si="4">X8</f>
        <v>-</v>
      </c>
      <c r="Y6" s="63" t="str">
        <f t="shared" si="3"/>
        <v>１０：１</v>
      </c>
      <c r="Z6" s="64">
        <f t="shared" si="3"/>
        <v>136</v>
      </c>
      <c r="AA6" s="64" t="str">
        <f t="shared" si="3"/>
        <v>-</v>
      </c>
      <c r="AB6" s="64" t="str">
        <f t="shared" si="3"/>
        <v>-</v>
      </c>
      <c r="AC6" s="64" t="str">
        <f t="shared" si="3"/>
        <v>-</v>
      </c>
      <c r="AD6" s="64" t="str">
        <f t="shared" si="3"/>
        <v>-</v>
      </c>
      <c r="AE6" s="64">
        <f t="shared" si="3"/>
        <v>136</v>
      </c>
      <c r="AF6" s="64">
        <f t="shared" si="3"/>
        <v>136</v>
      </c>
      <c r="AG6" s="64" t="str">
        <f t="shared" si="3"/>
        <v>-</v>
      </c>
      <c r="AH6" s="64">
        <f t="shared" si="3"/>
        <v>136</v>
      </c>
      <c r="AI6" s="65">
        <f>IF(AI8="-",NA(),AI8)</f>
        <v>98.4</v>
      </c>
      <c r="AJ6" s="65">
        <f t="shared" ref="AJ6:AR6" si="5">IF(AJ8="-",NA(),AJ8)</f>
        <v>95.2</v>
      </c>
      <c r="AK6" s="65">
        <f t="shared" si="5"/>
        <v>99.1</v>
      </c>
      <c r="AL6" s="65">
        <f t="shared" si="5"/>
        <v>101</v>
      </c>
      <c r="AM6" s="65">
        <f t="shared" si="5"/>
        <v>100.4</v>
      </c>
      <c r="AN6" s="65">
        <f t="shared" si="5"/>
        <v>96.7</v>
      </c>
      <c r="AO6" s="65">
        <f t="shared" si="5"/>
        <v>96.6</v>
      </c>
      <c r="AP6" s="65">
        <f t="shared" si="5"/>
        <v>97.2</v>
      </c>
      <c r="AQ6" s="65">
        <f t="shared" si="5"/>
        <v>96.9</v>
      </c>
      <c r="AR6" s="65">
        <f t="shared" si="5"/>
        <v>100.6</v>
      </c>
      <c r="AS6" s="65" t="str">
        <f>IF(AS8="-","【-】","【"&amp;SUBSTITUTE(TEXT(AS8,"#,##0.0"),"-","△")&amp;"】")</f>
        <v>【102.5】</v>
      </c>
      <c r="AT6" s="65">
        <f>IF(AT8="-",NA(),AT8)</f>
        <v>97.6</v>
      </c>
      <c r="AU6" s="65">
        <f t="shared" ref="AU6:BC6" si="6">IF(AU8="-",NA(),AU8)</f>
        <v>94.7</v>
      </c>
      <c r="AV6" s="65">
        <f t="shared" si="6"/>
        <v>98.8</v>
      </c>
      <c r="AW6" s="65">
        <f t="shared" si="6"/>
        <v>100.1</v>
      </c>
      <c r="AX6" s="65">
        <f t="shared" si="6"/>
        <v>93.6</v>
      </c>
      <c r="AY6" s="65">
        <f t="shared" si="6"/>
        <v>84.2</v>
      </c>
      <c r="AZ6" s="65">
        <f t="shared" si="6"/>
        <v>83.9</v>
      </c>
      <c r="BA6" s="65">
        <f t="shared" si="6"/>
        <v>84</v>
      </c>
      <c r="BB6" s="65">
        <f t="shared" si="6"/>
        <v>84.3</v>
      </c>
      <c r="BC6" s="65">
        <f t="shared" si="6"/>
        <v>80.7</v>
      </c>
      <c r="BD6" s="65" t="str">
        <f>IF(BD8="-","【-】","【"&amp;SUBSTITUTE(TEXT(BD8,"#,##0.0"),"-","△")&amp;"】")</f>
        <v>【84.7】</v>
      </c>
      <c r="BE6" s="65">
        <f>IF(BE8="-",NA(),BE8)</f>
        <v>32</v>
      </c>
      <c r="BF6" s="65">
        <f t="shared" ref="BF6:BN6" si="7">IF(BF8="-",NA(),BF8)</f>
        <v>36.5</v>
      </c>
      <c r="BG6" s="65">
        <f t="shared" si="7"/>
        <v>36.700000000000003</v>
      </c>
      <c r="BH6" s="65">
        <f t="shared" si="7"/>
        <v>36.299999999999997</v>
      </c>
      <c r="BI6" s="65">
        <f t="shared" si="7"/>
        <v>38.700000000000003</v>
      </c>
      <c r="BJ6" s="65">
        <f t="shared" si="7"/>
        <v>119.5</v>
      </c>
      <c r="BK6" s="65">
        <f t="shared" si="7"/>
        <v>116.9</v>
      </c>
      <c r="BL6" s="65">
        <f t="shared" si="7"/>
        <v>117.1</v>
      </c>
      <c r="BM6" s="65">
        <f t="shared" si="7"/>
        <v>120.5</v>
      </c>
      <c r="BN6" s="65">
        <f t="shared" si="7"/>
        <v>124.2</v>
      </c>
      <c r="BO6" s="65" t="str">
        <f>IF(BO8="-","【-】","【"&amp;SUBSTITUTE(TEXT(BO8,"#,##0.0"),"-","△")&amp;"】")</f>
        <v>【69.3】</v>
      </c>
      <c r="BP6" s="65">
        <f>IF(BP8="-",NA(),BP8)</f>
        <v>81.599999999999994</v>
      </c>
      <c r="BQ6" s="65">
        <f t="shared" ref="BQ6:BY6" si="8">IF(BQ8="-",NA(),BQ8)</f>
        <v>83.2</v>
      </c>
      <c r="BR6" s="65">
        <f t="shared" si="8"/>
        <v>89.3</v>
      </c>
      <c r="BS6" s="65">
        <f t="shared" si="8"/>
        <v>92.9</v>
      </c>
      <c r="BT6" s="65">
        <f t="shared" si="8"/>
        <v>85.8</v>
      </c>
      <c r="BU6" s="65">
        <f t="shared" si="8"/>
        <v>69.8</v>
      </c>
      <c r="BV6" s="65">
        <f t="shared" si="8"/>
        <v>69.7</v>
      </c>
      <c r="BW6" s="65">
        <f t="shared" si="8"/>
        <v>70.099999999999994</v>
      </c>
      <c r="BX6" s="65">
        <f t="shared" si="8"/>
        <v>70.400000000000006</v>
      </c>
      <c r="BY6" s="65">
        <f t="shared" si="8"/>
        <v>65.8</v>
      </c>
      <c r="BZ6" s="65" t="str">
        <f>IF(BZ8="-","【-】","【"&amp;SUBSTITUTE(TEXT(BZ8,"#,##0.0"),"-","△")&amp;"】")</f>
        <v>【67.2】</v>
      </c>
      <c r="CA6" s="66">
        <f>IF(CA8="-",NA(),CA8)</f>
        <v>33321</v>
      </c>
      <c r="CB6" s="66">
        <f t="shared" ref="CB6:CJ6" si="9">IF(CB8="-",NA(),CB8)</f>
        <v>35901</v>
      </c>
      <c r="CC6" s="66">
        <f t="shared" si="9"/>
        <v>35554</v>
      </c>
      <c r="CD6" s="66">
        <f t="shared" si="9"/>
        <v>34381</v>
      </c>
      <c r="CE6" s="66">
        <f t="shared" si="9"/>
        <v>34801</v>
      </c>
      <c r="CF6" s="66">
        <f t="shared" si="9"/>
        <v>33492</v>
      </c>
      <c r="CG6" s="66">
        <f t="shared" si="9"/>
        <v>34136</v>
      </c>
      <c r="CH6" s="66">
        <f t="shared" si="9"/>
        <v>34924</v>
      </c>
      <c r="CI6" s="66">
        <f t="shared" si="9"/>
        <v>35788</v>
      </c>
      <c r="CJ6" s="66">
        <f t="shared" si="9"/>
        <v>37855</v>
      </c>
      <c r="CK6" s="65" t="str">
        <f>IF(CK8="-","【-】","【"&amp;SUBSTITUTE(TEXT(CK8,"#,##0"),"-","△")&amp;"】")</f>
        <v>【56,733】</v>
      </c>
      <c r="CL6" s="66">
        <f>IF(CL8="-",NA(),CL8)</f>
        <v>7484</v>
      </c>
      <c r="CM6" s="66">
        <f t="shared" ref="CM6:CU6" si="10">IF(CM8="-",NA(),CM8)</f>
        <v>7254</v>
      </c>
      <c r="CN6" s="66">
        <f t="shared" si="10"/>
        <v>7577</v>
      </c>
      <c r="CO6" s="66">
        <f t="shared" si="10"/>
        <v>7513</v>
      </c>
      <c r="CP6" s="66">
        <f t="shared" si="10"/>
        <v>8303</v>
      </c>
      <c r="CQ6" s="66">
        <f t="shared" si="10"/>
        <v>9976</v>
      </c>
      <c r="CR6" s="66">
        <f t="shared" si="10"/>
        <v>10130</v>
      </c>
      <c r="CS6" s="66">
        <f t="shared" si="10"/>
        <v>10244</v>
      </c>
      <c r="CT6" s="66">
        <f t="shared" si="10"/>
        <v>10602</v>
      </c>
      <c r="CU6" s="66">
        <f t="shared" si="10"/>
        <v>11234</v>
      </c>
      <c r="CV6" s="65" t="str">
        <f>IF(CV8="-","【-】","【"&amp;SUBSTITUTE(TEXT(CV8,"#,##0"),"-","△")&amp;"】")</f>
        <v>【16,778】</v>
      </c>
      <c r="CW6" s="65">
        <f>IF(CW8="-",NA(),CW8)</f>
        <v>52.7</v>
      </c>
      <c r="CX6" s="65">
        <f t="shared" ref="CX6:DF6" si="11">IF(CX8="-",NA(),CX8)</f>
        <v>54.4</v>
      </c>
      <c r="CY6" s="65">
        <f t="shared" si="11"/>
        <v>51.9</v>
      </c>
      <c r="CZ6" s="65">
        <f t="shared" si="11"/>
        <v>50.5</v>
      </c>
      <c r="DA6" s="65">
        <f t="shared" si="11"/>
        <v>68.2</v>
      </c>
      <c r="DB6" s="65">
        <f t="shared" si="11"/>
        <v>63.4</v>
      </c>
      <c r="DC6" s="65">
        <f t="shared" si="11"/>
        <v>63.4</v>
      </c>
      <c r="DD6" s="65">
        <f t="shared" si="11"/>
        <v>63.7</v>
      </c>
      <c r="DE6" s="65">
        <f t="shared" si="11"/>
        <v>63.3</v>
      </c>
      <c r="DF6" s="65">
        <f t="shared" si="11"/>
        <v>68.5</v>
      </c>
      <c r="DG6" s="65" t="str">
        <f>IF(DG8="-","【-】","【"&amp;SUBSTITUTE(TEXT(DG8,"#,##0.0"),"-","△")&amp;"】")</f>
        <v>【58.8】</v>
      </c>
      <c r="DH6" s="65">
        <f>IF(DH8="-",NA(),DH8)</f>
        <v>12.1</v>
      </c>
      <c r="DI6" s="65">
        <f t="shared" ref="DI6:DQ6" si="12">IF(DI8="-",NA(),DI8)</f>
        <v>13.2</v>
      </c>
      <c r="DJ6" s="65">
        <f t="shared" si="12"/>
        <v>11.5</v>
      </c>
      <c r="DK6" s="65">
        <f t="shared" si="12"/>
        <v>11.4</v>
      </c>
      <c r="DL6" s="65">
        <f t="shared" si="12"/>
        <v>11.3</v>
      </c>
      <c r="DM6" s="65">
        <f t="shared" si="12"/>
        <v>18.7</v>
      </c>
      <c r="DN6" s="65">
        <f t="shared" si="12"/>
        <v>18.3</v>
      </c>
      <c r="DO6" s="65">
        <f t="shared" si="12"/>
        <v>17.7</v>
      </c>
      <c r="DP6" s="65">
        <f t="shared" si="12"/>
        <v>17.5</v>
      </c>
      <c r="DQ6" s="65">
        <f t="shared" si="12"/>
        <v>17.5</v>
      </c>
      <c r="DR6" s="65" t="str">
        <f>IF(DR8="-","【-】","【"&amp;SUBSTITUTE(TEXT(DR8,"#,##0.0"),"-","△")&amp;"】")</f>
        <v>【24.8】</v>
      </c>
      <c r="DS6" s="65">
        <f>IF(DS8="-",NA(),DS8)</f>
        <v>42.6</v>
      </c>
      <c r="DT6" s="65">
        <f t="shared" ref="DT6:EB6" si="13">IF(DT8="-",NA(),DT8)</f>
        <v>45</v>
      </c>
      <c r="DU6" s="65">
        <f t="shared" si="13"/>
        <v>46.3</v>
      </c>
      <c r="DV6" s="65">
        <f t="shared" si="13"/>
        <v>48.8</v>
      </c>
      <c r="DW6" s="65">
        <f t="shared" si="13"/>
        <v>51.4</v>
      </c>
      <c r="DX6" s="65">
        <f t="shared" si="13"/>
        <v>52.5</v>
      </c>
      <c r="DY6" s="65">
        <f t="shared" si="13"/>
        <v>53.5</v>
      </c>
      <c r="DZ6" s="65">
        <f t="shared" si="13"/>
        <v>54.1</v>
      </c>
      <c r="EA6" s="65">
        <f t="shared" si="13"/>
        <v>54.6</v>
      </c>
      <c r="EB6" s="65">
        <f t="shared" si="13"/>
        <v>56.9</v>
      </c>
      <c r="EC6" s="65" t="str">
        <f>IF(EC8="-","【-】","【"&amp;SUBSTITUTE(TEXT(EC8,"#,##0.0"),"-","△")&amp;"】")</f>
        <v>【54.8】</v>
      </c>
      <c r="ED6" s="65">
        <f>IF(ED8="-",NA(),ED8)</f>
        <v>70.900000000000006</v>
      </c>
      <c r="EE6" s="65">
        <f t="shared" ref="EE6:EM6" si="14">IF(EE8="-",NA(),EE8)</f>
        <v>73.5</v>
      </c>
      <c r="EF6" s="65">
        <f t="shared" si="14"/>
        <v>72.8</v>
      </c>
      <c r="EG6" s="65">
        <f t="shared" si="14"/>
        <v>77.400000000000006</v>
      </c>
      <c r="EH6" s="65">
        <f t="shared" si="14"/>
        <v>80.5</v>
      </c>
      <c r="EI6" s="65">
        <f t="shared" si="14"/>
        <v>69.7</v>
      </c>
      <c r="EJ6" s="65">
        <f t="shared" si="14"/>
        <v>71.3</v>
      </c>
      <c r="EK6" s="65">
        <f t="shared" si="14"/>
        <v>71.400000000000006</v>
      </c>
      <c r="EL6" s="65">
        <f t="shared" si="14"/>
        <v>71.7</v>
      </c>
      <c r="EM6" s="65">
        <f t="shared" si="14"/>
        <v>72.900000000000006</v>
      </c>
      <c r="EN6" s="65" t="str">
        <f>IF(EN8="-","【-】","【"&amp;SUBSTITUTE(TEXT(EN8,"#,##0.0"),"-","△")&amp;"】")</f>
        <v>【70.3】</v>
      </c>
      <c r="EO6" s="66">
        <f>IF(EO8="-",NA(),EO8)</f>
        <v>36956882</v>
      </c>
      <c r="EP6" s="66">
        <f t="shared" ref="EP6:EX6" si="15">IF(EP8="-",NA(),EP8)</f>
        <v>36881294</v>
      </c>
      <c r="EQ6" s="66">
        <f t="shared" si="15"/>
        <v>37296625</v>
      </c>
      <c r="ER6" s="66">
        <f t="shared" si="15"/>
        <v>36983949</v>
      </c>
      <c r="ES6" s="66">
        <f t="shared" si="15"/>
        <v>37157169</v>
      </c>
      <c r="ET6" s="66">
        <f t="shared" si="15"/>
        <v>37752628</v>
      </c>
      <c r="EU6" s="66">
        <f t="shared" si="15"/>
        <v>39094598</v>
      </c>
      <c r="EV6" s="66">
        <f t="shared" si="15"/>
        <v>40683727</v>
      </c>
      <c r="EW6" s="66">
        <f t="shared" si="15"/>
        <v>41891213</v>
      </c>
      <c r="EX6" s="66">
        <f t="shared" si="15"/>
        <v>42806727</v>
      </c>
      <c r="EY6" s="66" t="str">
        <f>IF(EY8="-","【-】","【"&amp;SUBSTITUTE(TEXT(EY8,"#,##0"),"-","△")&amp;"】")</f>
        <v>【49,168,683】</v>
      </c>
    </row>
    <row r="7" spans="1:155" s="67" customFormat="1">
      <c r="A7" s="48" t="s">
        <v>165</v>
      </c>
      <c r="B7" s="63">
        <f t="shared" ref="B7:AH7" si="16">B8</f>
        <v>2020</v>
      </c>
      <c r="C7" s="63">
        <f t="shared" si="16"/>
        <v>142107</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100床以上～200床未満</v>
      </c>
      <c r="O7" s="63" t="str">
        <f>O8</f>
        <v>自治体職員</v>
      </c>
      <c r="P7" s="63" t="str">
        <f>P8</f>
        <v>直営</v>
      </c>
      <c r="Q7" s="64">
        <f t="shared" si="16"/>
        <v>13</v>
      </c>
      <c r="R7" s="63" t="str">
        <f t="shared" si="16"/>
        <v>-</v>
      </c>
      <c r="S7" s="63" t="str">
        <f t="shared" si="16"/>
        <v>ド 訓</v>
      </c>
      <c r="T7" s="63" t="str">
        <f t="shared" si="16"/>
        <v>救 輪</v>
      </c>
      <c r="U7" s="64">
        <f>U8</f>
        <v>42444</v>
      </c>
      <c r="V7" s="64">
        <f>V8</f>
        <v>9393</v>
      </c>
      <c r="W7" s="63" t="str">
        <f>W8</f>
        <v>第２種該当</v>
      </c>
      <c r="X7" s="63" t="str">
        <f t="shared" si="16"/>
        <v>-</v>
      </c>
      <c r="Y7" s="63" t="str">
        <f t="shared" si="16"/>
        <v>１０：１</v>
      </c>
      <c r="Z7" s="64">
        <f t="shared" si="16"/>
        <v>136</v>
      </c>
      <c r="AA7" s="64" t="str">
        <f t="shared" si="16"/>
        <v>-</v>
      </c>
      <c r="AB7" s="64" t="str">
        <f t="shared" si="16"/>
        <v>-</v>
      </c>
      <c r="AC7" s="64" t="str">
        <f t="shared" si="16"/>
        <v>-</v>
      </c>
      <c r="AD7" s="64" t="str">
        <f t="shared" si="16"/>
        <v>-</v>
      </c>
      <c r="AE7" s="64">
        <f t="shared" si="16"/>
        <v>136</v>
      </c>
      <c r="AF7" s="64">
        <f t="shared" si="16"/>
        <v>136</v>
      </c>
      <c r="AG7" s="64" t="str">
        <f t="shared" si="16"/>
        <v>-</v>
      </c>
      <c r="AH7" s="64">
        <f t="shared" si="16"/>
        <v>136</v>
      </c>
      <c r="AI7" s="65">
        <f>AI8</f>
        <v>98.4</v>
      </c>
      <c r="AJ7" s="65">
        <f t="shared" ref="AJ7:AR7" si="17">AJ8</f>
        <v>95.2</v>
      </c>
      <c r="AK7" s="65">
        <f t="shared" si="17"/>
        <v>99.1</v>
      </c>
      <c r="AL7" s="65">
        <f t="shared" si="17"/>
        <v>101</v>
      </c>
      <c r="AM7" s="65">
        <f t="shared" si="17"/>
        <v>100.4</v>
      </c>
      <c r="AN7" s="65">
        <f t="shared" si="17"/>
        <v>96.7</v>
      </c>
      <c r="AO7" s="65">
        <f t="shared" si="17"/>
        <v>96.6</v>
      </c>
      <c r="AP7" s="65">
        <f t="shared" si="17"/>
        <v>97.2</v>
      </c>
      <c r="AQ7" s="65">
        <f t="shared" si="17"/>
        <v>96.9</v>
      </c>
      <c r="AR7" s="65">
        <f t="shared" si="17"/>
        <v>100.6</v>
      </c>
      <c r="AS7" s="65"/>
      <c r="AT7" s="65">
        <f>AT8</f>
        <v>97.6</v>
      </c>
      <c r="AU7" s="65">
        <f t="shared" ref="AU7:BC7" si="18">AU8</f>
        <v>94.7</v>
      </c>
      <c r="AV7" s="65">
        <f t="shared" si="18"/>
        <v>98.8</v>
      </c>
      <c r="AW7" s="65">
        <f t="shared" si="18"/>
        <v>100.1</v>
      </c>
      <c r="AX7" s="65">
        <f t="shared" si="18"/>
        <v>93.6</v>
      </c>
      <c r="AY7" s="65">
        <f t="shared" si="18"/>
        <v>84.2</v>
      </c>
      <c r="AZ7" s="65">
        <f t="shared" si="18"/>
        <v>83.9</v>
      </c>
      <c r="BA7" s="65">
        <f t="shared" si="18"/>
        <v>84</v>
      </c>
      <c r="BB7" s="65">
        <f t="shared" si="18"/>
        <v>84.3</v>
      </c>
      <c r="BC7" s="65">
        <f t="shared" si="18"/>
        <v>80.7</v>
      </c>
      <c r="BD7" s="65"/>
      <c r="BE7" s="65">
        <f>BE8</f>
        <v>32</v>
      </c>
      <c r="BF7" s="65">
        <f t="shared" ref="BF7:BN7" si="19">BF8</f>
        <v>36.5</v>
      </c>
      <c r="BG7" s="65">
        <f t="shared" si="19"/>
        <v>36.700000000000003</v>
      </c>
      <c r="BH7" s="65">
        <f t="shared" si="19"/>
        <v>36.299999999999997</v>
      </c>
      <c r="BI7" s="65">
        <f t="shared" si="19"/>
        <v>38.700000000000003</v>
      </c>
      <c r="BJ7" s="65">
        <f t="shared" si="19"/>
        <v>119.5</v>
      </c>
      <c r="BK7" s="65">
        <f t="shared" si="19"/>
        <v>116.9</v>
      </c>
      <c r="BL7" s="65">
        <f t="shared" si="19"/>
        <v>117.1</v>
      </c>
      <c r="BM7" s="65">
        <f t="shared" si="19"/>
        <v>120.5</v>
      </c>
      <c r="BN7" s="65">
        <f t="shared" si="19"/>
        <v>124.2</v>
      </c>
      <c r="BO7" s="65"/>
      <c r="BP7" s="65">
        <f>BP8</f>
        <v>81.599999999999994</v>
      </c>
      <c r="BQ7" s="65">
        <f t="shared" ref="BQ7:BY7" si="20">BQ8</f>
        <v>83.2</v>
      </c>
      <c r="BR7" s="65">
        <f t="shared" si="20"/>
        <v>89.3</v>
      </c>
      <c r="BS7" s="65">
        <f t="shared" si="20"/>
        <v>92.9</v>
      </c>
      <c r="BT7" s="65">
        <f t="shared" si="20"/>
        <v>85.8</v>
      </c>
      <c r="BU7" s="65">
        <f t="shared" si="20"/>
        <v>69.8</v>
      </c>
      <c r="BV7" s="65">
        <f t="shared" si="20"/>
        <v>69.7</v>
      </c>
      <c r="BW7" s="65">
        <f t="shared" si="20"/>
        <v>70.099999999999994</v>
      </c>
      <c r="BX7" s="65">
        <f t="shared" si="20"/>
        <v>70.400000000000006</v>
      </c>
      <c r="BY7" s="65">
        <f t="shared" si="20"/>
        <v>65.8</v>
      </c>
      <c r="BZ7" s="65"/>
      <c r="CA7" s="66">
        <f>CA8</f>
        <v>33321</v>
      </c>
      <c r="CB7" s="66">
        <f t="shared" ref="CB7:CJ7" si="21">CB8</f>
        <v>35901</v>
      </c>
      <c r="CC7" s="66">
        <f t="shared" si="21"/>
        <v>35554</v>
      </c>
      <c r="CD7" s="66">
        <f t="shared" si="21"/>
        <v>34381</v>
      </c>
      <c r="CE7" s="66">
        <f t="shared" si="21"/>
        <v>34801</v>
      </c>
      <c r="CF7" s="66">
        <f t="shared" si="21"/>
        <v>33492</v>
      </c>
      <c r="CG7" s="66">
        <f t="shared" si="21"/>
        <v>34136</v>
      </c>
      <c r="CH7" s="66">
        <f t="shared" si="21"/>
        <v>34924</v>
      </c>
      <c r="CI7" s="66">
        <f t="shared" si="21"/>
        <v>35788</v>
      </c>
      <c r="CJ7" s="66">
        <f t="shared" si="21"/>
        <v>37855</v>
      </c>
      <c r="CK7" s="65"/>
      <c r="CL7" s="66">
        <f>CL8</f>
        <v>7484</v>
      </c>
      <c r="CM7" s="66">
        <f t="shared" ref="CM7:CU7" si="22">CM8</f>
        <v>7254</v>
      </c>
      <c r="CN7" s="66">
        <f t="shared" si="22"/>
        <v>7577</v>
      </c>
      <c r="CO7" s="66">
        <f t="shared" si="22"/>
        <v>7513</v>
      </c>
      <c r="CP7" s="66">
        <f t="shared" si="22"/>
        <v>8303</v>
      </c>
      <c r="CQ7" s="66">
        <f t="shared" si="22"/>
        <v>9976</v>
      </c>
      <c r="CR7" s="66">
        <f t="shared" si="22"/>
        <v>10130</v>
      </c>
      <c r="CS7" s="66">
        <f t="shared" si="22"/>
        <v>10244</v>
      </c>
      <c r="CT7" s="66">
        <f t="shared" si="22"/>
        <v>10602</v>
      </c>
      <c r="CU7" s="66">
        <f t="shared" si="22"/>
        <v>11234</v>
      </c>
      <c r="CV7" s="65"/>
      <c r="CW7" s="65">
        <f>CW8</f>
        <v>52.7</v>
      </c>
      <c r="CX7" s="65">
        <f t="shared" ref="CX7:DF7" si="23">CX8</f>
        <v>54.4</v>
      </c>
      <c r="CY7" s="65">
        <f t="shared" si="23"/>
        <v>51.9</v>
      </c>
      <c r="CZ7" s="65">
        <f t="shared" si="23"/>
        <v>50.5</v>
      </c>
      <c r="DA7" s="65">
        <f t="shared" si="23"/>
        <v>68.2</v>
      </c>
      <c r="DB7" s="65">
        <f t="shared" si="23"/>
        <v>63.4</v>
      </c>
      <c r="DC7" s="65">
        <f t="shared" si="23"/>
        <v>63.4</v>
      </c>
      <c r="DD7" s="65">
        <f t="shared" si="23"/>
        <v>63.7</v>
      </c>
      <c r="DE7" s="65">
        <f t="shared" si="23"/>
        <v>63.3</v>
      </c>
      <c r="DF7" s="65">
        <f t="shared" si="23"/>
        <v>68.5</v>
      </c>
      <c r="DG7" s="65"/>
      <c r="DH7" s="65">
        <f>DH8</f>
        <v>12.1</v>
      </c>
      <c r="DI7" s="65">
        <f t="shared" ref="DI7:DQ7" si="24">DI8</f>
        <v>13.2</v>
      </c>
      <c r="DJ7" s="65">
        <f t="shared" si="24"/>
        <v>11.5</v>
      </c>
      <c r="DK7" s="65">
        <f t="shared" si="24"/>
        <v>11.4</v>
      </c>
      <c r="DL7" s="65">
        <f t="shared" si="24"/>
        <v>11.3</v>
      </c>
      <c r="DM7" s="65">
        <f t="shared" si="24"/>
        <v>18.7</v>
      </c>
      <c r="DN7" s="65">
        <f t="shared" si="24"/>
        <v>18.3</v>
      </c>
      <c r="DO7" s="65">
        <f t="shared" si="24"/>
        <v>17.7</v>
      </c>
      <c r="DP7" s="65">
        <f t="shared" si="24"/>
        <v>17.5</v>
      </c>
      <c r="DQ7" s="65">
        <f t="shared" si="24"/>
        <v>17.5</v>
      </c>
      <c r="DR7" s="65"/>
      <c r="DS7" s="65">
        <f>DS8</f>
        <v>42.6</v>
      </c>
      <c r="DT7" s="65">
        <f t="shared" ref="DT7:EB7" si="25">DT8</f>
        <v>45</v>
      </c>
      <c r="DU7" s="65">
        <f t="shared" si="25"/>
        <v>46.3</v>
      </c>
      <c r="DV7" s="65">
        <f t="shared" si="25"/>
        <v>48.8</v>
      </c>
      <c r="DW7" s="65">
        <f t="shared" si="25"/>
        <v>51.4</v>
      </c>
      <c r="DX7" s="65">
        <f t="shared" si="25"/>
        <v>52.5</v>
      </c>
      <c r="DY7" s="65">
        <f t="shared" si="25"/>
        <v>53.5</v>
      </c>
      <c r="DZ7" s="65">
        <f t="shared" si="25"/>
        <v>54.1</v>
      </c>
      <c r="EA7" s="65">
        <f t="shared" si="25"/>
        <v>54.6</v>
      </c>
      <c r="EB7" s="65">
        <f t="shared" si="25"/>
        <v>56.9</v>
      </c>
      <c r="EC7" s="65"/>
      <c r="ED7" s="65">
        <f>ED8</f>
        <v>70.900000000000006</v>
      </c>
      <c r="EE7" s="65">
        <f t="shared" ref="EE7:EM7" si="26">EE8</f>
        <v>73.5</v>
      </c>
      <c r="EF7" s="65">
        <f t="shared" si="26"/>
        <v>72.8</v>
      </c>
      <c r="EG7" s="65">
        <f t="shared" si="26"/>
        <v>77.400000000000006</v>
      </c>
      <c r="EH7" s="65">
        <f t="shared" si="26"/>
        <v>80.5</v>
      </c>
      <c r="EI7" s="65">
        <f t="shared" si="26"/>
        <v>69.7</v>
      </c>
      <c r="EJ7" s="65">
        <f t="shared" si="26"/>
        <v>71.3</v>
      </c>
      <c r="EK7" s="65">
        <f t="shared" si="26"/>
        <v>71.400000000000006</v>
      </c>
      <c r="EL7" s="65">
        <f t="shared" si="26"/>
        <v>71.7</v>
      </c>
      <c r="EM7" s="65">
        <f t="shared" si="26"/>
        <v>72.900000000000006</v>
      </c>
      <c r="EN7" s="65"/>
      <c r="EO7" s="66">
        <f>EO8</f>
        <v>36956882</v>
      </c>
      <c r="EP7" s="66">
        <f t="shared" ref="EP7:EX7" si="27">EP8</f>
        <v>36881294</v>
      </c>
      <c r="EQ7" s="66">
        <f t="shared" si="27"/>
        <v>37296625</v>
      </c>
      <c r="ER7" s="66">
        <f t="shared" si="27"/>
        <v>36983949</v>
      </c>
      <c r="ES7" s="66">
        <f t="shared" si="27"/>
        <v>37157169</v>
      </c>
      <c r="ET7" s="66">
        <f t="shared" si="27"/>
        <v>37752628</v>
      </c>
      <c r="EU7" s="66">
        <f t="shared" si="27"/>
        <v>39094598</v>
      </c>
      <c r="EV7" s="66">
        <f t="shared" si="27"/>
        <v>40683727</v>
      </c>
      <c r="EW7" s="66">
        <f t="shared" si="27"/>
        <v>41891213</v>
      </c>
      <c r="EX7" s="66">
        <f t="shared" si="27"/>
        <v>42806727</v>
      </c>
      <c r="EY7" s="66"/>
    </row>
    <row r="8" spans="1:155" s="67" customFormat="1">
      <c r="A8" s="48"/>
      <c r="B8" s="68">
        <v>2020</v>
      </c>
      <c r="C8" s="68">
        <v>142107</v>
      </c>
      <c r="D8" s="68">
        <v>46</v>
      </c>
      <c r="E8" s="68">
        <v>6</v>
      </c>
      <c r="F8" s="68">
        <v>0</v>
      </c>
      <c r="G8" s="68">
        <v>1</v>
      </c>
      <c r="H8" s="68" t="s">
        <v>166</v>
      </c>
      <c r="I8" s="68" t="s">
        <v>167</v>
      </c>
      <c r="J8" s="68" t="s">
        <v>168</v>
      </c>
      <c r="K8" s="68" t="s">
        <v>169</v>
      </c>
      <c r="L8" s="68" t="s">
        <v>170</v>
      </c>
      <c r="M8" s="68" t="s">
        <v>171</v>
      </c>
      <c r="N8" s="68" t="s">
        <v>172</v>
      </c>
      <c r="O8" s="68" t="s">
        <v>173</v>
      </c>
      <c r="P8" s="68" t="s">
        <v>174</v>
      </c>
      <c r="Q8" s="69">
        <v>13</v>
      </c>
      <c r="R8" s="68" t="s">
        <v>39</v>
      </c>
      <c r="S8" s="68" t="s">
        <v>175</v>
      </c>
      <c r="T8" s="68" t="s">
        <v>176</v>
      </c>
      <c r="U8" s="69">
        <v>42444</v>
      </c>
      <c r="V8" s="69">
        <v>9393</v>
      </c>
      <c r="W8" s="68" t="s">
        <v>177</v>
      </c>
      <c r="X8" s="68" t="s">
        <v>39</v>
      </c>
      <c r="Y8" s="70" t="s">
        <v>178</v>
      </c>
      <c r="Z8" s="69">
        <v>136</v>
      </c>
      <c r="AA8" s="69" t="s">
        <v>39</v>
      </c>
      <c r="AB8" s="69" t="s">
        <v>39</v>
      </c>
      <c r="AC8" s="69" t="s">
        <v>39</v>
      </c>
      <c r="AD8" s="69" t="s">
        <v>39</v>
      </c>
      <c r="AE8" s="69">
        <v>136</v>
      </c>
      <c r="AF8" s="69">
        <v>136</v>
      </c>
      <c r="AG8" s="69" t="s">
        <v>39</v>
      </c>
      <c r="AH8" s="69">
        <v>136</v>
      </c>
      <c r="AI8" s="71">
        <v>98.4</v>
      </c>
      <c r="AJ8" s="71">
        <v>95.2</v>
      </c>
      <c r="AK8" s="71">
        <v>99.1</v>
      </c>
      <c r="AL8" s="71">
        <v>101</v>
      </c>
      <c r="AM8" s="71">
        <v>100.4</v>
      </c>
      <c r="AN8" s="71">
        <v>96.7</v>
      </c>
      <c r="AO8" s="71">
        <v>96.6</v>
      </c>
      <c r="AP8" s="71">
        <v>97.2</v>
      </c>
      <c r="AQ8" s="71">
        <v>96.9</v>
      </c>
      <c r="AR8" s="71">
        <v>100.6</v>
      </c>
      <c r="AS8" s="71">
        <v>102.5</v>
      </c>
      <c r="AT8" s="71">
        <v>97.6</v>
      </c>
      <c r="AU8" s="71">
        <v>94.7</v>
      </c>
      <c r="AV8" s="71">
        <v>98.8</v>
      </c>
      <c r="AW8" s="71">
        <v>100.1</v>
      </c>
      <c r="AX8" s="71">
        <v>93.6</v>
      </c>
      <c r="AY8" s="71">
        <v>84.2</v>
      </c>
      <c r="AZ8" s="71">
        <v>83.9</v>
      </c>
      <c r="BA8" s="71">
        <v>84</v>
      </c>
      <c r="BB8" s="71">
        <v>84.3</v>
      </c>
      <c r="BC8" s="71">
        <v>80.7</v>
      </c>
      <c r="BD8" s="71">
        <v>84.7</v>
      </c>
      <c r="BE8" s="72">
        <v>32</v>
      </c>
      <c r="BF8" s="72">
        <v>36.5</v>
      </c>
      <c r="BG8" s="72">
        <v>36.700000000000003</v>
      </c>
      <c r="BH8" s="72">
        <v>36.299999999999997</v>
      </c>
      <c r="BI8" s="72">
        <v>38.700000000000003</v>
      </c>
      <c r="BJ8" s="72">
        <v>119.5</v>
      </c>
      <c r="BK8" s="72">
        <v>116.9</v>
      </c>
      <c r="BL8" s="72">
        <v>117.1</v>
      </c>
      <c r="BM8" s="72">
        <v>120.5</v>
      </c>
      <c r="BN8" s="72">
        <v>124.2</v>
      </c>
      <c r="BO8" s="72">
        <v>69.3</v>
      </c>
      <c r="BP8" s="71">
        <v>81.599999999999994</v>
      </c>
      <c r="BQ8" s="71">
        <v>83.2</v>
      </c>
      <c r="BR8" s="71">
        <v>89.3</v>
      </c>
      <c r="BS8" s="71">
        <v>92.9</v>
      </c>
      <c r="BT8" s="71">
        <v>85.8</v>
      </c>
      <c r="BU8" s="71">
        <v>69.8</v>
      </c>
      <c r="BV8" s="71">
        <v>69.7</v>
      </c>
      <c r="BW8" s="71">
        <v>70.099999999999994</v>
      </c>
      <c r="BX8" s="71">
        <v>70.400000000000006</v>
      </c>
      <c r="BY8" s="71">
        <v>65.8</v>
      </c>
      <c r="BZ8" s="71">
        <v>67.2</v>
      </c>
      <c r="CA8" s="72">
        <v>33321</v>
      </c>
      <c r="CB8" s="72">
        <v>35901</v>
      </c>
      <c r="CC8" s="72">
        <v>35554</v>
      </c>
      <c r="CD8" s="72">
        <v>34381</v>
      </c>
      <c r="CE8" s="72">
        <v>34801</v>
      </c>
      <c r="CF8" s="72">
        <v>33492</v>
      </c>
      <c r="CG8" s="72">
        <v>34136</v>
      </c>
      <c r="CH8" s="72">
        <v>34924</v>
      </c>
      <c r="CI8" s="72">
        <v>35788</v>
      </c>
      <c r="CJ8" s="72">
        <v>37855</v>
      </c>
      <c r="CK8" s="71">
        <v>56733</v>
      </c>
      <c r="CL8" s="72">
        <v>7484</v>
      </c>
      <c r="CM8" s="72">
        <v>7254</v>
      </c>
      <c r="CN8" s="72">
        <v>7577</v>
      </c>
      <c r="CO8" s="72">
        <v>7513</v>
      </c>
      <c r="CP8" s="72">
        <v>8303</v>
      </c>
      <c r="CQ8" s="72">
        <v>9976</v>
      </c>
      <c r="CR8" s="72">
        <v>10130</v>
      </c>
      <c r="CS8" s="72">
        <v>10244</v>
      </c>
      <c r="CT8" s="72">
        <v>10602</v>
      </c>
      <c r="CU8" s="72">
        <v>11234</v>
      </c>
      <c r="CV8" s="71">
        <v>16778</v>
      </c>
      <c r="CW8" s="72">
        <v>52.7</v>
      </c>
      <c r="CX8" s="72">
        <v>54.4</v>
      </c>
      <c r="CY8" s="72">
        <v>51.9</v>
      </c>
      <c r="CZ8" s="72">
        <v>50.5</v>
      </c>
      <c r="DA8" s="72">
        <v>68.2</v>
      </c>
      <c r="DB8" s="72">
        <v>63.4</v>
      </c>
      <c r="DC8" s="72">
        <v>63.4</v>
      </c>
      <c r="DD8" s="72">
        <v>63.7</v>
      </c>
      <c r="DE8" s="72">
        <v>63.3</v>
      </c>
      <c r="DF8" s="72">
        <v>68.5</v>
      </c>
      <c r="DG8" s="72">
        <v>58.8</v>
      </c>
      <c r="DH8" s="72">
        <v>12.1</v>
      </c>
      <c r="DI8" s="72">
        <v>13.2</v>
      </c>
      <c r="DJ8" s="72">
        <v>11.5</v>
      </c>
      <c r="DK8" s="72">
        <v>11.4</v>
      </c>
      <c r="DL8" s="72">
        <v>11.3</v>
      </c>
      <c r="DM8" s="72">
        <v>18.7</v>
      </c>
      <c r="DN8" s="72">
        <v>18.3</v>
      </c>
      <c r="DO8" s="72">
        <v>17.7</v>
      </c>
      <c r="DP8" s="72">
        <v>17.5</v>
      </c>
      <c r="DQ8" s="72">
        <v>17.5</v>
      </c>
      <c r="DR8" s="72">
        <v>24.8</v>
      </c>
      <c r="DS8" s="71">
        <v>42.6</v>
      </c>
      <c r="DT8" s="71">
        <v>45</v>
      </c>
      <c r="DU8" s="71">
        <v>46.3</v>
      </c>
      <c r="DV8" s="71">
        <v>48.8</v>
      </c>
      <c r="DW8" s="71">
        <v>51.4</v>
      </c>
      <c r="DX8" s="71">
        <v>52.5</v>
      </c>
      <c r="DY8" s="71">
        <v>53.5</v>
      </c>
      <c r="DZ8" s="71">
        <v>54.1</v>
      </c>
      <c r="EA8" s="71">
        <v>54.6</v>
      </c>
      <c r="EB8" s="71">
        <v>56.9</v>
      </c>
      <c r="EC8" s="71">
        <v>54.8</v>
      </c>
      <c r="ED8" s="71">
        <v>70.900000000000006</v>
      </c>
      <c r="EE8" s="71">
        <v>73.5</v>
      </c>
      <c r="EF8" s="71">
        <v>72.8</v>
      </c>
      <c r="EG8" s="71">
        <v>77.400000000000006</v>
      </c>
      <c r="EH8" s="71">
        <v>80.5</v>
      </c>
      <c r="EI8" s="71">
        <v>69.7</v>
      </c>
      <c r="EJ8" s="71">
        <v>71.3</v>
      </c>
      <c r="EK8" s="71">
        <v>71.400000000000006</v>
      </c>
      <c r="EL8" s="71">
        <v>71.7</v>
      </c>
      <c r="EM8" s="71">
        <v>72.900000000000006</v>
      </c>
      <c r="EN8" s="71">
        <v>70.3</v>
      </c>
      <c r="EO8" s="72">
        <v>36956882</v>
      </c>
      <c r="EP8" s="72">
        <v>36881294</v>
      </c>
      <c r="EQ8" s="72">
        <v>37296625</v>
      </c>
      <c r="ER8" s="72">
        <v>36983949</v>
      </c>
      <c r="ES8" s="72">
        <v>37157169</v>
      </c>
      <c r="ET8" s="72">
        <v>37752628</v>
      </c>
      <c r="EU8" s="72">
        <v>39094598</v>
      </c>
      <c r="EV8" s="72">
        <v>40683727</v>
      </c>
      <c r="EW8" s="72">
        <v>41891213</v>
      </c>
      <c r="EX8" s="72">
        <v>42806727</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179</v>
      </c>
      <c r="C10" s="77" t="s">
        <v>180</v>
      </c>
      <c r="D10" s="77" t="s">
        <v>181</v>
      </c>
      <c r="E10" s="77" t="s">
        <v>182</v>
      </c>
      <c r="F10" s="77" t="s">
        <v>183</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2022-01-21T05:49:16Z</cp:lastPrinted>
  <dcterms:created xsi:type="dcterms:W3CDTF">2021-12-03T08:42:39Z</dcterms:created>
  <dcterms:modified xsi:type="dcterms:W3CDTF">2022-02-21T05:21:07Z</dcterms:modified>
  <cp:category/>
</cp:coreProperties>
</file>