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1\keieiryoukin\M．経営係\01経営企画\02統計調査\19経営比較分析表\R03\下水\"/>
    </mc:Choice>
  </mc:AlternateContent>
  <workbookProtection workbookAlgorithmName="SHA-512" workbookHashValue="flwN6G5gP/T9vEsS7tzbs/J6sSQw3/7ZAx0nJ+hfq/ISFoGTBLNs6gX6k6sOzxnTAwMP89Y9qYgnhZ2twxNTMg==" workbookSaltValue="89DbhBNhSVHjXEfIKe6VwA==" workbookSpinCount="100000" lockStructure="1"/>
  <bookViews>
    <workbookView xWindow="0" yWindow="0" windowWidth="15360" windowHeight="7632"/>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AD10" i="4"/>
  <c r="I10" i="4"/>
  <c r="B10" i="4"/>
  <c r="AL8" i="4"/>
  <c r="P8" i="4"/>
  <c r="I8"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<sst xmlns="http://schemas.openxmlformats.org/spreadsheetml/2006/main" count="231" uniqueCount="118">
  <si>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</si>
  <si>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</si>
  <si>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</si>
  <si>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</si>
  <si>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</si>
  <si>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</si>
  <si>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</si>
  <si>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</si>
  <si>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</si>
  <si>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</si>
  <si>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</si>
  <si>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</si>
  <si>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</si>
  <si>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</si>
  <si>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</si>
  <si>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</si>
  <si>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</si>
  <si>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</si>
  <si>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</si>
  <si>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</si>
  <si>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</si>
  <si>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</si>
  <si>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</si>
  <si>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</si>
  <si>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</si>
  <si>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</si>
  <si>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</si>
  <si>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</si>
  <si>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</si>
  <si>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</si>
  <si>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</si>
  <si>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</si>
  <si>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</si>
  <si>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</si>
  <si>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</si>
  <si>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</si>
  <si>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</si>
  <si>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</si>
  <si>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</si>
  <si>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</si>
  <si>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</si>
  <si>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</si>
  <si>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</si>
  <si>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</si>
  <si>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</si>
  <si>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</si>
  <si>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</si>
  <si>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</si>
  <si>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</si>
  <si>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</si>
  <si>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</si>
  <si>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</si>
  <si>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</si>
  <si>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</si>
  <si>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</si>
  <si>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</si>
  <si>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</si>
  <si>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</si>
  <si>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</si>
  <si>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</si>
  <si>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</si>
  <si>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</si>
  <si>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</si>
  <si>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</si>
  <si>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</si>
  <si>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</si>
  <si>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</si>
  <si>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</si>
  <si>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</si>
  <si>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</si>
  <si>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</si>
  <si>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</si>
  <si>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</si>
  <si>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</si>
  <si>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</si>
  <si>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</si>
  <si>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</si>
  <si>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</si>
  <si>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</si>
  <si>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</si>
  <si>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</si>
  <si>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</si>
  <si>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</si>
  <si>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</si>
  <si>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</si>
  <si>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</si>
  <si>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</si>
  <si>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</si>
  <si>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</si>
  <si>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</si>
  <si>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</si>
  <si>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</si>
  <si>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</si>
  <si>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</si>
  <si>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</si>
  <si>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</si>
  <si>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</si>
  <si>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</si>
  <si>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</si>
  <si>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</si>
  <si>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</si>
  <si>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</si>
  <si>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</si>
  <si>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</si>
  <si>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</si>
  <si>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</si>
  <si>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</si>
  <si>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</si>
  <si>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</si>
  <si>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</si>
  <si>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</si>
  <si>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</si>
  <si>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</si>
  <si>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</si>
  <si>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</si>
  <si>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①有形固定資産減価償却率は類似団体平均値より高く、法定耐用年数に近い資産が多い傾向です。
　②管渠老朽化率は、類似団体平均値を上回り、高度経済成長期に布設した管渠が多く老朽化が進むことが予測されます。
　③管渠改善率は低い値となっており、老朽化した管渠の更新は進んでいませんが、施設更新には費用と時間が必要なことから、ストックマネジメントの活用により長寿命化を図り、施設更新スケジュールの最適化と費用の平準化・低減を進めます。</t>
    <rPh sb="64" eb="66">
      <t>ウワマワ</t>
    </rPh>
    <rPh sb="209" eb="210">
      <t>スス</t>
    </rPh>
    <phoneticPr fontId="4"/>
  </si>
  <si>
    <t>　人口減少や節水意識の定着などによる需要の減少から施設自体は老朽化が進み維持管理費用がかさむという、大変厳しい状況が続いています。
　下水道施設の更新を着実に実施するため、平成23年度から令和３年度までの上下水道事業の方向性を示した経営戦略（マスタープラン）を策定しています。経営目標である「いつでも安心して使える止まらない水道・下水道」の達成に向け、具体的な実行計画を策定し、取り組んでいます。
　直近では、上町浄化センターを廃止しポンプ場化する工事、下町浄化センターの汚泥焼却炉更新工事等を進めており、今後も施設の更新時期に統廃合・ダウンサイジングを推進していきます。</t>
    <rPh sb="94" eb="96">
      <t>レイワ</t>
    </rPh>
    <rPh sb="116" eb="118">
      <t>ケイエイ</t>
    </rPh>
    <rPh sb="118" eb="120">
      <t>センリャク</t>
    </rPh>
    <rPh sb="277" eb="279">
      <t>スイシン</t>
    </rPh>
    <phoneticPr fontId="4"/>
  </si>
  <si>
    <t>　①経常収支比率は100%以上で類似団体平均値を上回り、②累積欠損金比率も引き続き０％となっています。
　③流動比率は100%を下回っていますが、平成26年10月に使用料改定を行い、短期的資金は確保しています。
　④企業債残高対事業規模比率は、企業債償還が進んでおり、減少しています。
　⑤経費回収率は、100%を上回り、使用料で回収すべき経費を全て使用料で賄えており、類似団体平均値も上回りました。
　⑥汚水処理原価は、類似団体平均値に比べ低くくなっていますが、市内の土地の起伏が大きく、18か所のポンプ場と４か所の終末処理場が稼働し、その維持管理費及び減価償却費がかさんでいます。
　⑦施設利用率は人口減少や節水意識の定着などによる水需要の減少から汚水処理水量の減少により、減少傾向にあります。このため、施設統廃合により、施設規模の最適化を実施します。
　⑧水洗化率は、僅かに減少していますが、類似団体平均値を上回っています。未接続世帯への督励は引き続き実施します。</t>
    <rPh sb="24" eb="25">
      <t>ウエ</t>
    </rPh>
    <rPh sb="191" eb="192">
      <t>チ</t>
    </rPh>
    <rPh sb="387" eb="388">
      <t>ワズ</t>
    </rPh>
    <rPh sb="390" eb="392">
      <t>ゲンショウ</t>
    </rPh>
    <rPh sb="425" eb="426">
      <t>ヒ</t>
    </rPh>
    <rPh sb="427" eb="428">
      <t>ツヅ</t>
    </rPh>
    <rPh sb="429" eb="43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</si>
</sst>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0" xfId="0" applyFont="1" applyFill="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Fill="1" applyBorder="1" applyAlignment="1" applyProtection="1">
      <alignment horizontal="center" vertical="center"/>
      <protection hidden="1"/>
    </xf>
    <xf numFmtId="176" fontId="5" fillId="0" borderId="2" xfId="0" applyNumberFormat="1" applyFont="1" applyFill="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Fill="1" applyBorder="1" applyAlignment="1" applyProtection="1">
      <alignment horizontal="center" vertical="center"/>
      <protection hidden="1"/>
    </xf>
    <xf numFmtId="0" fontId="5" fillId="0" borderId="2" xfId="0" applyNumberFormat="1" applyFont="1" applyFill="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0.03</c:v>
                </c:pt>
                <c:pt idx="1">
                  <c:v>0.11</c:v>
                </c:pt>
                <c:pt idx="2">
                  <c:v>0.12</c:v>
                </c:pt>
                <c:pt idx="3">
                  <c:v>0.04</c:v>
                </c:pt>
                <c:pt idx="4">
                  <c:v>0.04</c:v>
                </c:pt>
              </c:numCache>
            </c:numRef>
          </c:val>
          <c:extLst>
            <c:ext xmlns:c16="http://schemas.microsoft.com/office/drawing/2014/chart" uri="{C3380CC4-5D6E-409C-BE32-E72D297353CC}">
              <c16:uniqueId val="{00000000-0B2F-4EBF-9E99-961F455273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0.21</c:v>
                </c:pt>
                <c:pt idx="3">
                  <c:v>0.19</c:v>
                </c:pt>
                <c:pt idx="4">
                  <c:v>0.19</c:v>
                </c:pt>
              </c:numCache>
            </c:numRef>
          </c:val>
          <c:smooth val="0"/>
          <c:extLst>
            <c:ext xmlns:c16="http://schemas.microsoft.com/office/drawing/2014/chart" uri="{C3380CC4-5D6E-409C-BE32-E72D297353CC}">
              <c16:uniqueId val="{00000001-0B2F-4EBF-9E99-961F455273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60.9</c:v>
                </c:pt>
                <c:pt idx="1">
                  <c:v>61.15</c:v>
                </c:pt>
                <c:pt idx="2">
                  <c:v>60.34</c:v>
                </c:pt>
                <c:pt idx="3">
                  <c:v>61.96</c:v>
                </c:pt>
                <c:pt idx="4">
                  <c:v>61.3</c:v>
                </c:pt>
              </c:numCache>
            </c:numRef>
          </c:val>
          <c:extLst>
            <c:ext xmlns:c16="http://schemas.microsoft.com/office/drawing/2014/chart" uri="{C3380CC4-5D6E-409C-BE32-E72D297353CC}">
              <c16:uniqueId val="{00000000-D23A-4EAE-8463-D4E7E6AC29E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61.93</c:v>
                </c:pt>
                <c:pt idx="3">
                  <c:v>61.32</c:v>
                </c:pt>
                <c:pt idx="4">
                  <c:v>61.7</c:v>
                </c:pt>
              </c:numCache>
            </c:numRef>
          </c:val>
          <c:smooth val="0"/>
          <c:extLst>
            <c:ext xmlns:c16="http://schemas.microsoft.com/office/drawing/2014/chart" uri="{C3380CC4-5D6E-409C-BE32-E72D297353CC}">
              <c16:uniqueId val="{00000001-D23A-4EAE-8463-D4E7E6AC29E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96.09</c:v>
                </c:pt>
                <c:pt idx="1">
                  <c:v>96.19</c:v>
                </c:pt>
                <c:pt idx="2">
                  <c:v>96.27</c:v>
                </c:pt>
                <c:pt idx="3">
                  <c:v>96.34</c:v>
                </c:pt>
                <c:pt idx="4">
                  <c:v>96.24</c:v>
                </c:pt>
              </c:numCache>
            </c:numRef>
          </c:val>
          <c:extLst>
            <c:ext xmlns:c16="http://schemas.microsoft.com/office/drawing/2014/chart" uri="{C3380CC4-5D6E-409C-BE32-E72D297353CC}">
              <c16:uniqueId val="{00000000-D402-4B9F-8D3C-040565CF5A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94.45</c:v>
                </c:pt>
                <c:pt idx="3">
                  <c:v>94.58</c:v>
                </c:pt>
                <c:pt idx="4">
                  <c:v>94.56</c:v>
                </c:pt>
              </c:numCache>
            </c:numRef>
          </c:val>
          <c:smooth val="0"/>
          <c:extLst>
            <c:ext xmlns:c16="http://schemas.microsoft.com/office/drawing/2014/chart" uri="{C3380CC4-5D6E-409C-BE32-E72D297353CC}">
              <c16:uniqueId val="{00000001-D402-4B9F-8D3C-040565CF5A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110.9</c:v>
                </c:pt>
                <c:pt idx="1">
                  <c:v>107.45</c:v>
                </c:pt>
                <c:pt idx="2">
                  <c:v>105.68</c:v>
                </c:pt>
                <c:pt idx="3">
                  <c:v>106.4</c:v>
                </c:pt>
                <c:pt idx="4">
                  <c:v>107.46</c:v>
                </c:pt>
              </c:numCache>
            </c:numRef>
          </c:val>
          <c:extLst>
            <c:ext xmlns:c16="http://schemas.microsoft.com/office/drawing/2014/chart" uri="{C3380CC4-5D6E-409C-BE32-E72D297353CC}">
              <c16:uniqueId val="{00000000-B9EA-4532-88F1-50F3B79742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107.64</c:v>
                </c:pt>
                <c:pt idx="3">
                  <c:v>107.03</c:v>
                </c:pt>
                <c:pt idx="4">
                  <c:v>106.55</c:v>
                </c:pt>
              </c:numCache>
            </c:numRef>
          </c:val>
          <c:smooth val="0"/>
          <c:extLst>
            <c:ext xmlns:c16="http://schemas.microsoft.com/office/drawing/2014/chart" uri="{C3380CC4-5D6E-409C-BE32-E72D297353CC}">
              <c16:uniqueId val="{00000001-B9EA-4532-88F1-50F3B79742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42.17</c:v>
                </c:pt>
                <c:pt idx="1">
                  <c:v>43.88</c:v>
                </c:pt>
                <c:pt idx="2">
                  <c:v>45.39</c:v>
                </c:pt>
                <c:pt idx="3">
                  <c:v>47.36</c:v>
                </c:pt>
                <c:pt idx="4">
                  <c:v>48.5</c:v>
                </c:pt>
              </c:numCache>
            </c:numRef>
          </c:val>
          <c:extLst>
            <c:ext xmlns:c16="http://schemas.microsoft.com/office/drawing/2014/chart" uri="{C3380CC4-5D6E-409C-BE32-E72D297353CC}">
              <c16:uniqueId val="{00000000-EC32-4AD9-9B01-D14622CD19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30.45</c:v>
                </c:pt>
                <c:pt idx="3">
                  <c:v>31.01</c:v>
                </c:pt>
                <c:pt idx="4">
                  <c:v>28.87</c:v>
                </c:pt>
              </c:numCache>
            </c:numRef>
          </c:val>
          <c:smooth val="0"/>
          <c:extLst>
            <c:ext xmlns:c16="http://schemas.microsoft.com/office/drawing/2014/chart" uri="{C3380CC4-5D6E-409C-BE32-E72D297353CC}">
              <c16:uniqueId val="{00000001-EC32-4AD9-9B01-D14622CD19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2.29</c:v>
                </c:pt>
                <c:pt idx="1">
                  <c:v>3.04</c:v>
                </c:pt>
                <c:pt idx="2">
                  <c:v>4.55</c:v>
                </c:pt>
                <c:pt idx="3">
                  <c:v>6.93</c:v>
                </c:pt>
                <c:pt idx="4">
                  <c:v>9.4499999999999993</c:v>
                </c:pt>
              </c:numCache>
            </c:numRef>
          </c:val>
          <c:extLst>
            <c:ext xmlns:c16="http://schemas.microsoft.com/office/drawing/2014/chart" uri="{C3380CC4-5D6E-409C-BE32-E72D297353CC}">
              <c16:uniqueId val="{00000000-9DBB-4AC0-8927-245D653135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4.8499999999999996</c:v>
                </c:pt>
                <c:pt idx="3">
                  <c:v>4.95</c:v>
                </c:pt>
                <c:pt idx="4">
                  <c:v>5.64</c:v>
                </c:pt>
              </c:numCache>
            </c:numRef>
          </c:val>
          <c:smooth val="0"/>
          <c:extLst>
            <c:ext xmlns:c16="http://schemas.microsoft.com/office/drawing/2014/chart" uri="{C3380CC4-5D6E-409C-BE32-E72D297353CC}">
              <c16:uniqueId val="{00000001-9DBB-4AC0-8927-245D653135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CF-458B-80EC-E0FF9E5F70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9.1999999999999993</c:v>
                </c:pt>
                <c:pt idx="3">
                  <c:v>7.69</c:v>
                </c:pt>
                <c:pt idx="4">
                  <c:v>5.95</c:v>
                </c:pt>
              </c:numCache>
            </c:numRef>
          </c:val>
          <c:smooth val="0"/>
          <c:extLst>
            <c:ext xmlns:c16="http://schemas.microsoft.com/office/drawing/2014/chart" uri="{C3380CC4-5D6E-409C-BE32-E72D297353CC}">
              <c16:uniqueId val="{00000001-85CF-458B-80EC-E0FF9E5F70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43.85</c:v>
                </c:pt>
                <c:pt idx="1">
                  <c:v>42.24</c:v>
                </c:pt>
                <c:pt idx="2">
                  <c:v>51.95</c:v>
                </c:pt>
                <c:pt idx="3">
                  <c:v>47.84</c:v>
                </c:pt>
                <c:pt idx="4">
                  <c:v>50.29</c:v>
                </c:pt>
              </c:numCache>
            </c:numRef>
          </c:val>
          <c:extLst>
            <c:ext xmlns:c16="http://schemas.microsoft.com/office/drawing/2014/chart" uri="{C3380CC4-5D6E-409C-BE32-E72D297353CC}">
              <c16:uniqueId val="{00000000-EFD2-4101-890C-09ADF9162D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72.22</c:v>
                </c:pt>
                <c:pt idx="3">
                  <c:v>73.02</c:v>
                </c:pt>
                <c:pt idx="4">
                  <c:v>72.930000000000007</c:v>
                </c:pt>
              </c:numCache>
            </c:numRef>
          </c:val>
          <c:smooth val="0"/>
          <c:extLst>
            <c:ext xmlns:c16="http://schemas.microsoft.com/office/drawing/2014/chart" uri="{C3380CC4-5D6E-409C-BE32-E72D297353CC}">
              <c16:uniqueId val="{00000001-EFD2-4101-890C-09ADF9162D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540.38</c:v>
                </c:pt>
                <c:pt idx="1">
                  <c:v>537.20000000000005</c:v>
                </c:pt>
                <c:pt idx="2">
                  <c:v>513.88</c:v>
                </c:pt>
                <c:pt idx="3">
                  <c:v>513.84</c:v>
                </c:pt>
                <c:pt idx="4">
                  <c:v>492.98</c:v>
                </c:pt>
              </c:numCache>
            </c:numRef>
          </c:val>
          <c:extLst>
            <c:ext xmlns:c16="http://schemas.microsoft.com/office/drawing/2014/chart" uri="{C3380CC4-5D6E-409C-BE32-E72D297353CC}">
              <c16:uniqueId val="{00000000-C121-4428-BEF0-F1275FBDFA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730.93</c:v>
                </c:pt>
                <c:pt idx="3">
                  <c:v>708.89</c:v>
                </c:pt>
                <c:pt idx="4">
                  <c:v>730.52</c:v>
                </c:pt>
              </c:numCache>
            </c:numRef>
          </c:val>
          <c:smooth val="0"/>
          <c:extLst>
            <c:ext xmlns:c16="http://schemas.microsoft.com/office/drawing/2014/chart" uri="{C3380CC4-5D6E-409C-BE32-E72D297353CC}">
              <c16:uniqueId val="{00000001-C121-4428-BEF0-F1275FBDFA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97.02</c:v>
                </c:pt>
                <c:pt idx="1">
                  <c:v>104.55</c:v>
                </c:pt>
                <c:pt idx="2">
                  <c:v>107.05</c:v>
                </c:pt>
                <c:pt idx="3">
                  <c:v>108.44</c:v>
                </c:pt>
                <c:pt idx="4">
                  <c:v>115.16</c:v>
                </c:pt>
              </c:numCache>
            </c:numRef>
          </c:val>
          <c:extLst>
            <c:ext xmlns:c16="http://schemas.microsoft.com/office/drawing/2014/chart" uri="{C3380CC4-5D6E-409C-BE32-E72D297353CC}">
              <c16:uniqueId val="{00000000-5A35-440D-892E-031D9BFEF8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98.09</c:v>
                </c:pt>
                <c:pt idx="3">
                  <c:v>97.91</c:v>
                </c:pt>
                <c:pt idx="4">
                  <c:v>98.61</c:v>
                </c:pt>
              </c:numCache>
            </c:numRef>
          </c:val>
          <c:smooth val="0"/>
          <c:extLst>
            <c:ext xmlns:c16="http://schemas.microsoft.com/office/drawing/2014/chart" uri="{C3380CC4-5D6E-409C-BE32-E72D297353CC}">
              <c16:uniqueId val="{00000001-5A35-440D-892E-031D9BFEF8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169.27</c:v>
                </c:pt>
                <c:pt idx="1">
                  <c:v>157.74</c:v>
                </c:pt>
                <c:pt idx="2">
                  <c:v>154.91</c:v>
                </c:pt>
                <c:pt idx="3">
                  <c:v>152.55000000000001</c:v>
                </c:pt>
                <c:pt idx="4">
                  <c:v>140.81</c:v>
                </c:pt>
              </c:numCache>
            </c:numRef>
          </c:val>
          <c:extLst>
            <c:ext xmlns:c16="http://schemas.microsoft.com/office/drawing/2014/chart" uri="{C3380CC4-5D6E-409C-BE32-E72D297353CC}">
              <c16:uniqueId val="{00000000-535E-445B-83D9-C8323958EB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146.08000000000001</c:v>
                </c:pt>
                <c:pt idx="3">
                  <c:v>144.11000000000001</c:v>
                </c:pt>
                <c:pt idx="4">
                  <c:v>141.24</c:v>
                </c:pt>
              </c:numCache>
            </c:numRef>
          </c:val>
          <c:smooth val="0"/>
          <c:extLst>
            <c:ext xmlns:c16="http://schemas.microsoft.com/office/drawing/2014/chart" uri="{C3380CC4-5D6E-409C-BE32-E72D297353CC}">
              <c16:uniqueId val="{00000001-535E-445B-83D9-C8323958EB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神奈川県　横須賀市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3"/>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2">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Ac1</v>
      </c>
      <c r="X8" s="73"/>
      <c r="Y8" s="73"/>
      <c r="Z8" s="73"/>
      <c r="AA8" s="73"/>
      <c r="AB8" s="73"/>
      <c r="AC8" s="73"/>
      <c r="AD8" s="74" t="str">
        <f>データ!$M$6</f>
        <v>自治体職員</v>
      </c>
      <c r="AE8" s="74"/>
      <c r="AF8" s="74"/>
      <c r="AG8" s="74"/>
      <c r="AH8" s="74"/>
      <c r="AI8" s="74"/>
      <c r="AJ8" s="74"/>
      <c r="AK8" s="3"/>
      <c r="AL8" s="70">
        <f>データ!S6</f>
        <v>396992</v>
      </c>
      <c r="AM8" s="70"/>
      <c r="AN8" s="70"/>
      <c r="AO8" s="70"/>
      <c r="AP8" s="70"/>
      <c r="AQ8" s="70"/>
      <c r="AR8" s="70"/>
      <c r="AS8" s="70"/>
      <c r="AT8" s="69">
        <f>データ!T6</f>
        <v>100.82</v>
      </c>
      <c r="AU8" s="69"/>
      <c r="AV8" s="69"/>
      <c r="AW8" s="69"/>
      <c r="AX8" s="69"/>
      <c r="AY8" s="69"/>
      <c r="AZ8" s="69"/>
      <c r="BA8" s="69"/>
      <c r="BB8" s="69">
        <f>データ!U6</f>
        <v>3937.63</v>
      </c>
      <c r="BC8" s="69"/>
      <c r="BD8" s="69"/>
      <c r="BE8" s="69"/>
      <c r="BF8" s="69"/>
      <c r="BG8" s="69"/>
      <c r="BH8" s="69"/>
      <c r="BI8" s="69"/>
      <c r="BJ8" s="3"/>
      <c r="BK8" s="3"/>
      <c r="BL8" s="71" t="s">
        <v>10</v>
      </c>
      <c r="BM8" s="72"/>
      <c r="BN8" s="7" t="s">
        <v>11</v>
      </c>
      <c r="BO8" s="8"/>
      <c r="BP8" s="8"/>
      <c r="BQ8" s="8"/>
      <c r="BR8" s="8"/>
      <c r="BS8" s="8"/>
      <c r="BT8" s="8"/>
      <c r="BU8" s="8"/>
      <c r="BV8" s="8"/>
      <c r="BW8" s="8"/>
      <c r="BX8" s="8"/>
      <c r="BY8" s="9"/>
    </row>
    <row r="9" spans="1:78" ht="18.75" customHeight="1" x14ac:dyDescent="0.2">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3"/>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3"/>
      <c r="BK9" s="3"/>
      <c r="BL9" s="67" t="s">
        <v>20</v>
      </c>
      <c r="BM9" s="68"/>
      <c r="BN9" s="10" t="s">
        <v>21</v>
      </c>
      <c r="BO9" s="11"/>
      <c r="BP9" s="11"/>
      <c r="BQ9" s="11"/>
      <c r="BR9" s="11"/>
      <c r="BS9" s="11"/>
      <c r="BT9" s="11"/>
      <c r="BU9" s="11"/>
      <c r="BV9" s="11"/>
      <c r="BW9" s="11"/>
      <c r="BX9" s="11"/>
      <c r="BY9" s="12"/>
    </row>
    <row r="10" spans="1:78" ht="18.75" customHeight="1" x14ac:dyDescent="0.2">
      <c r="A10" s="2"/>
      <c r="B10" s="69" t="str">
        <f>データ!N6</f>
        <v>-</v>
      </c>
      <c r="C10" s="69"/>
      <c r="D10" s="69"/>
      <c r="E10" s="69"/>
      <c r="F10" s="69"/>
      <c r="G10" s="69"/>
      <c r="H10" s="69"/>
      <c r="I10" s="69">
        <f>データ!O6</f>
        <v>65.91</v>
      </c>
      <c r="J10" s="69"/>
      <c r="K10" s="69"/>
      <c r="L10" s="69"/>
      <c r="M10" s="69"/>
      <c r="N10" s="69"/>
      <c r="O10" s="69"/>
      <c r="P10" s="69">
        <f>データ!P6</f>
        <v>97.92</v>
      </c>
      <c r="Q10" s="69"/>
      <c r="R10" s="69"/>
      <c r="S10" s="69"/>
      <c r="T10" s="69"/>
      <c r="U10" s="69"/>
      <c r="V10" s="69"/>
      <c r="W10" s="69">
        <f>データ!Q6</f>
        <v>79.319999999999993</v>
      </c>
      <c r="X10" s="69"/>
      <c r="Y10" s="69"/>
      <c r="Z10" s="69"/>
      <c r="AA10" s="69"/>
      <c r="AB10" s="69"/>
      <c r="AC10" s="69"/>
      <c r="AD10" s="70">
        <f>データ!R6</f>
        <v>2443</v>
      </c>
      <c r="AE10" s="70"/>
      <c r="AF10" s="70"/>
      <c r="AG10" s="70"/>
      <c r="AH10" s="70"/>
      <c r="AI10" s="70"/>
      <c r="AJ10" s="70"/>
      <c r="AK10" s="2"/>
      <c r="AL10" s="70">
        <f>データ!V6</f>
        <v>386298</v>
      </c>
      <c r="AM10" s="70"/>
      <c r="AN10" s="70"/>
      <c r="AO10" s="70"/>
      <c r="AP10" s="70"/>
      <c r="AQ10" s="70"/>
      <c r="AR10" s="70"/>
      <c r="AS10" s="70"/>
      <c r="AT10" s="69">
        <f>データ!W6</f>
        <v>58.87</v>
      </c>
      <c r="AU10" s="69"/>
      <c r="AV10" s="69"/>
      <c r="AW10" s="69"/>
      <c r="AX10" s="69"/>
      <c r="AY10" s="69"/>
      <c r="AZ10" s="69"/>
      <c r="BA10" s="69"/>
      <c r="BB10" s="69">
        <f>データ!X6</f>
        <v>6561.88</v>
      </c>
      <c r="BC10" s="69"/>
      <c r="BD10" s="69"/>
      <c r="BE10" s="69"/>
      <c r="BF10" s="69"/>
      <c r="BG10" s="69"/>
      <c r="BH10" s="69"/>
      <c r="BI10" s="69"/>
      <c r="BJ10" s="2"/>
      <c r="BK10" s="2"/>
      <c r="BL10" s="59" t="s">
        <v>22</v>
      </c>
      <c r="BM10" s="6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53" t="s">
        <v>26</v>
      </c>
      <c r="BM14" s="54"/>
      <c r="BN14" s="54"/>
      <c r="BO14" s="54"/>
      <c r="BP14" s="54"/>
      <c r="BQ14" s="54"/>
      <c r="BR14" s="54"/>
      <c r="BS14" s="54"/>
      <c r="BT14" s="54"/>
      <c r="BU14" s="54"/>
      <c r="BV14" s="54"/>
      <c r="BW14" s="54"/>
      <c r="BX14" s="54"/>
      <c r="BY14" s="54"/>
      <c r="BZ14" s="55"/>
    </row>
    <row r="15" spans="1:78" ht="13.5" customHeight="1" x14ac:dyDescent="0.2">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56"/>
      <c r="BM15" s="57"/>
      <c r="BN15" s="57"/>
      <c r="BO15" s="57"/>
      <c r="BP15" s="57"/>
      <c r="BQ15" s="57"/>
      <c r="BR15" s="57"/>
      <c r="BS15" s="57"/>
      <c r="BT15" s="57"/>
      <c r="BU15" s="57"/>
      <c r="BV15" s="57"/>
      <c r="BW15" s="57"/>
      <c r="BX15" s="57"/>
      <c r="BY15" s="57"/>
      <c r="BZ15" s="5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4" t="s">
        <v>117</v>
      </c>
      <c r="BM16" s="45"/>
      <c r="BN16" s="45"/>
      <c r="BO16" s="45"/>
      <c r="BP16" s="45"/>
      <c r="BQ16" s="45"/>
      <c r="BR16" s="45"/>
      <c r="BS16" s="45"/>
      <c r="BT16" s="45"/>
      <c r="BU16" s="45"/>
      <c r="BV16" s="45"/>
      <c r="BW16" s="45"/>
      <c r="BX16" s="45"/>
      <c r="BY16" s="45"/>
      <c r="BZ16" s="4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4"/>
      <c r="BM17" s="45"/>
      <c r="BN17" s="45"/>
      <c r="BO17" s="45"/>
      <c r="BP17" s="45"/>
      <c r="BQ17" s="45"/>
      <c r="BR17" s="45"/>
      <c r="BS17" s="45"/>
      <c r="BT17" s="45"/>
      <c r="BU17" s="45"/>
      <c r="BV17" s="45"/>
      <c r="BW17" s="45"/>
      <c r="BX17" s="45"/>
      <c r="BY17" s="45"/>
      <c r="BZ17" s="4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4"/>
      <c r="BM18" s="45"/>
      <c r="BN18" s="45"/>
      <c r="BO18" s="45"/>
      <c r="BP18" s="45"/>
      <c r="BQ18" s="45"/>
      <c r="BR18" s="45"/>
      <c r="BS18" s="45"/>
      <c r="BT18" s="45"/>
      <c r="BU18" s="45"/>
      <c r="BV18" s="45"/>
      <c r="BW18" s="45"/>
      <c r="BX18" s="45"/>
      <c r="BY18" s="45"/>
      <c r="BZ18" s="4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4"/>
      <c r="BM19" s="45"/>
      <c r="BN19" s="45"/>
      <c r="BO19" s="45"/>
      <c r="BP19" s="45"/>
      <c r="BQ19" s="45"/>
      <c r="BR19" s="45"/>
      <c r="BS19" s="45"/>
      <c r="BT19" s="45"/>
      <c r="BU19" s="45"/>
      <c r="BV19" s="45"/>
      <c r="BW19" s="45"/>
      <c r="BX19" s="45"/>
      <c r="BY19" s="45"/>
      <c r="BZ19" s="4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4"/>
      <c r="BM20" s="45"/>
      <c r="BN20" s="45"/>
      <c r="BO20" s="45"/>
      <c r="BP20" s="45"/>
      <c r="BQ20" s="45"/>
      <c r="BR20" s="45"/>
      <c r="BS20" s="45"/>
      <c r="BT20" s="45"/>
      <c r="BU20" s="45"/>
      <c r="BV20" s="45"/>
      <c r="BW20" s="45"/>
      <c r="BX20" s="45"/>
      <c r="BY20" s="45"/>
      <c r="BZ20" s="4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4"/>
      <c r="BM21" s="45"/>
      <c r="BN21" s="45"/>
      <c r="BO21" s="45"/>
      <c r="BP21" s="45"/>
      <c r="BQ21" s="45"/>
      <c r="BR21" s="45"/>
      <c r="BS21" s="45"/>
      <c r="BT21" s="45"/>
      <c r="BU21" s="45"/>
      <c r="BV21" s="45"/>
      <c r="BW21" s="45"/>
      <c r="BX21" s="45"/>
      <c r="BY21" s="45"/>
      <c r="BZ21" s="4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4"/>
      <c r="BM22" s="45"/>
      <c r="BN22" s="45"/>
      <c r="BO22" s="45"/>
      <c r="BP22" s="45"/>
      <c r="BQ22" s="45"/>
      <c r="BR22" s="45"/>
      <c r="BS22" s="45"/>
      <c r="BT22" s="45"/>
      <c r="BU22" s="45"/>
      <c r="BV22" s="45"/>
      <c r="BW22" s="45"/>
      <c r="BX22" s="45"/>
      <c r="BY22" s="45"/>
      <c r="BZ22" s="4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4"/>
      <c r="BM23" s="45"/>
      <c r="BN23" s="45"/>
      <c r="BO23" s="45"/>
      <c r="BP23" s="45"/>
      <c r="BQ23" s="45"/>
      <c r="BR23" s="45"/>
      <c r="BS23" s="45"/>
      <c r="BT23" s="45"/>
      <c r="BU23" s="45"/>
      <c r="BV23" s="45"/>
      <c r="BW23" s="45"/>
      <c r="BX23" s="45"/>
      <c r="BY23" s="45"/>
      <c r="BZ23" s="4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4"/>
      <c r="BM24" s="45"/>
      <c r="BN24" s="45"/>
      <c r="BO24" s="45"/>
      <c r="BP24" s="45"/>
      <c r="BQ24" s="45"/>
      <c r="BR24" s="45"/>
      <c r="BS24" s="45"/>
      <c r="BT24" s="45"/>
      <c r="BU24" s="45"/>
      <c r="BV24" s="45"/>
      <c r="BW24" s="45"/>
      <c r="BX24" s="45"/>
      <c r="BY24" s="45"/>
      <c r="BZ24" s="4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4"/>
      <c r="BM25" s="45"/>
      <c r="BN25" s="45"/>
      <c r="BO25" s="45"/>
      <c r="BP25" s="45"/>
      <c r="BQ25" s="45"/>
      <c r="BR25" s="45"/>
      <c r="BS25" s="45"/>
      <c r="BT25" s="45"/>
      <c r="BU25" s="45"/>
      <c r="BV25" s="45"/>
      <c r="BW25" s="45"/>
      <c r="BX25" s="45"/>
      <c r="BY25" s="45"/>
      <c r="BZ25" s="4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4"/>
      <c r="BM26" s="45"/>
      <c r="BN26" s="45"/>
      <c r="BO26" s="45"/>
      <c r="BP26" s="45"/>
      <c r="BQ26" s="45"/>
      <c r="BR26" s="45"/>
      <c r="BS26" s="45"/>
      <c r="BT26" s="45"/>
      <c r="BU26" s="45"/>
      <c r="BV26" s="45"/>
      <c r="BW26" s="45"/>
      <c r="BX26" s="45"/>
      <c r="BY26" s="45"/>
      <c r="BZ26" s="4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4"/>
      <c r="BM27" s="45"/>
      <c r="BN27" s="45"/>
      <c r="BO27" s="45"/>
      <c r="BP27" s="45"/>
      <c r="BQ27" s="45"/>
      <c r="BR27" s="45"/>
      <c r="BS27" s="45"/>
      <c r="BT27" s="45"/>
      <c r="BU27" s="45"/>
      <c r="BV27" s="45"/>
      <c r="BW27" s="45"/>
      <c r="BX27" s="45"/>
      <c r="BY27" s="45"/>
      <c r="BZ27" s="4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4"/>
      <c r="BM28" s="45"/>
      <c r="BN28" s="45"/>
      <c r="BO28" s="45"/>
      <c r="BP28" s="45"/>
      <c r="BQ28" s="45"/>
      <c r="BR28" s="45"/>
      <c r="BS28" s="45"/>
      <c r="BT28" s="45"/>
      <c r="BU28" s="45"/>
      <c r="BV28" s="45"/>
      <c r="BW28" s="45"/>
      <c r="BX28" s="45"/>
      <c r="BY28" s="45"/>
      <c r="BZ28" s="4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4"/>
      <c r="BM29" s="45"/>
      <c r="BN29" s="45"/>
      <c r="BO29" s="45"/>
      <c r="BP29" s="45"/>
      <c r="BQ29" s="45"/>
      <c r="BR29" s="45"/>
      <c r="BS29" s="45"/>
      <c r="BT29" s="45"/>
      <c r="BU29" s="45"/>
      <c r="BV29" s="45"/>
      <c r="BW29" s="45"/>
      <c r="BX29" s="45"/>
      <c r="BY29" s="45"/>
      <c r="BZ29" s="46"/>
    </row>
    <row r="30" spans="1:78" ht="13.5" customHeight="1" x14ac:dyDescent="0.2">
      <c r="A30" s="2"/>
      <c r="B30" s="16"/>
      <c r="C30" s="17"/>
      <c r="D30" s="17"/>
      <c r="E30" s="17"/>
      <c r="F30" s="17"/>
      <c r="G30" s="17"/>
      <c r="H30" s="17"/>
      <c r="I30" s="17"/>
      <c r="J30" s="17"/>
      <c r="K30" s="17"/>
      <c r="L30" s="17"/>
      <c r="M30" s="17"/>
      <c r="N30" s="43"/>
      <c r="O30" s="43"/>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43"/>
      <c r="AS30" s="43"/>
      <c r="AT30" s="17"/>
      <c r="AU30" s="17"/>
      <c r="AV30" s="17"/>
      <c r="AW30" s="17"/>
      <c r="AX30" s="17"/>
      <c r="AY30" s="17"/>
      <c r="AZ30" s="17"/>
      <c r="BA30" s="17"/>
      <c r="BB30" s="17"/>
      <c r="BC30" s="17"/>
      <c r="BD30" s="17"/>
      <c r="BE30" s="17"/>
      <c r="BF30" s="17"/>
      <c r="BG30" s="17"/>
      <c r="BH30" s="17"/>
      <c r="BI30" s="17"/>
      <c r="BJ30" s="18"/>
      <c r="BK30" s="2"/>
      <c r="BL30" s="44"/>
      <c r="BM30" s="45"/>
      <c r="BN30" s="45"/>
      <c r="BO30" s="45"/>
      <c r="BP30" s="45"/>
      <c r="BQ30" s="45"/>
      <c r="BR30" s="45"/>
      <c r="BS30" s="45"/>
      <c r="BT30" s="45"/>
      <c r="BU30" s="45"/>
      <c r="BV30" s="45"/>
      <c r="BW30" s="45"/>
      <c r="BX30" s="45"/>
      <c r="BY30" s="45"/>
      <c r="BZ30" s="4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4"/>
      <c r="BM31" s="45"/>
      <c r="BN31" s="45"/>
      <c r="BO31" s="45"/>
      <c r="BP31" s="45"/>
      <c r="BQ31" s="45"/>
      <c r="BR31" s="45"/>
      <c r="BS31" s="45"/>
      <c r="BT31" s="45"/>
      <c r="BU31" s="45"/>
      <c r="BV31" s="45"/>
      <c r="BW31" s="45"/>
      <c r="BX31" s="45"/>
      <c r="BY31" s="45"/>
      <c r="BZ31" s="4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4"/>
      <c r="BM32" s="45"/>
      <c r="BN32" s="45"/>
      <c r="BO32" s="45"/>
      <c r="BP32" s="45"/>
      <c r="BQ32" s="45"/>
      <c r="BR32" s="45"/>
      <c r="BS32" s="45"/>
      <c r="BT32" s="45"/>
      <c r="BU32" s="45"/>
      <c r="BV32" s="45"/>
      <c r="BW32" s="45"/>
      <c r="BX32" s="45"/>
      <c r="BY32" s="45"/>
      <c r="BZ32" s="4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4"/>
      <c r="BM33" s="45"/>
      <c r="BN33" s="45"/>
      <c r="BO33" s="45"/>
      <c r="BP33" s="45"/>
      <c r="BQ33" s="45"/>
      <c r="BR33" s="45"/>
      <c r="BS33" s="45"/>
      <c r="BT33" s="45"/>
      <c r="BU33" s="45"/>
      <c r="BV33" s="45"/>
      <c r="BW33" s="45"/>
      <c r="BX33" s="45"/>
      <c r="BY33" s="45"/>
      <c r="BZ33" s="4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4"/>
      <c r="BM34" s="45"/>
      <c r="BN34" s="45"/>
      <c r="BO34" s="45"/>
      <c r="BP34" s="45"/>
      <c r="BQ34" s="45"/>
      <c r="BR34" s="45"/>
      <c r="BS34" s="45"/>
      <c r="BT34" s="45"/>
      <c r="BU34" s="45"/>
      <c r="BV34" s="45"/>
      <c r="BW34" s="45"/>
      <c r="BX34" s="45"/>
      <c r="BY34" s="45"/>
      <c r="BZ34" s="4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4"/>
      <c r="BM35" s="45"/>
      <c r="BN35" s="45"/>
      <c r="BO35" s="45"/>
      <c r="BP35" s="45"/>
      <c r="BQ35" s="45"/>
      <c r="BR35" s="45"/>
      <c r="BS35" s="45"/>
      <c r="BT35" s="45"/>
      <c r="BU35" s="45"/>
      <c r="BV35" s="45"/>
      <c r="BW35" s="45"/>
      <c r="BX35" s="45"/>
      <c r="BY35" s="45"/>
      <c r="BZ35" s="4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4"/>
      <c r="BM36" s="45"/>
      <c r="BN36" s="45"/>
      <c r="BO36" s="45"/>
      <c r="BP36" s="45"/>
      <c r="BQ36" s="45"/>
      <c r="BR36" s="45"/>
      <c r="BS36" s="45"/>
      <c r="BT36" s="45"/>
      <c r="BU36" s="45"/>
      <c r="BV36" s="45"/>
      <c r="BW36" s="45"/>
      <c r="BX36" s="45"/>
      <c r="BY36" s="45"/>
      <c r="BZ36" s="4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4"/>
      <c r="BM37" s="45"/>
      <c r="BN37" s="45"/>
      <c r="BO37" s="45"/>
      <c r="BP37" s="45"/>
      <c r="BQ37" s="45"/>
      <c r="BR37" s="45"/>
      <c r="BS37" s="45"/>
      <c r="BT37" s="45"/>
      <c r="BU37" s="45"/>
      <c r="BV37" s="45"/>
      <c r="BW37" s="45"/>
      <c r="BX37" s="45"/>
      <c r="BY37" s="45"/>
      <c r="BZ37" s="4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4"/>
      <c r="BM38" s="45"/>
      <c r="BN38" s="45"/>
      <c r="BO38" s="45"/>
      <c r="BP38" s="45"/>
      <c r="BQ38" s="45"/>
      <c r="BR38" s="45"/>
      <c r="BS38" s="45"/>
      <c r="BT38" s="45"/>
      <c r="BU38" s="45"/>
      <c r="BV38" s="45"/>
      <c r="BW38" s="45"/>
      <c r="BX38" s="45"/>
      <c r="BY38" s="45"/>
      <c r="BZ38" s="4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4"/>
      <c r="BM39" s="45"/>
      <c r="BN39" s="45"/>
      <c r="BO39" s="45"/>
      <c r="BP39" s="45"/>
      <c r="BQ39" s="45"/>
      <c r="BR39" s="45"/>
      <c r="BS39" s="45"/>
      <c r="BT39" s="45"/>
      <c r="BU39" s="45"/>
      <c r="BV39" s="45"/>
      <c r="BW39" s="45"/>
      <c r="BX39" s="45"/>
      <c r="BY39" s="45"/>
      <c r="BZ39" s="4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4"/>
      <c r="BM40" s="45"/>
      <c r="BN40" s="45"/>
      <c r="BO40" s="45"/>
      <c r="BP40" s="45"/>
      <c r="BQ40" s="45"/>
      <c r="BR40" s="45"/>
      <c r="BS40" s="45"/>
      <c r="BT40" s="45"/>
      <c r="BU40" s="45"/>
      <c r="BV40" s="45"/>
      <c r="BW40" s="45"/>
      <c r="BX40" s="45"/>
      <c r="BY40" s="45"/>
      <c r="BZ40" s="4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4"/>
      <c r="BM41" s="45"/>
      <c r="BN41" s="45"/>
      <c r="BO41" s="45"/>
      <c r="BP41" s="45"/>
      <c r="BQ41" s="45"/>
      <c r="BR41" s="45"/>
      <c r="BS41" s="45"/>
      <c r="BT41" s="45"/>
      <c r="BU41" s="45"/>
      <c r="BV41" s="45"/>
      <c r="BW41" s="45"/>
      <c r="BX41" s="45"/>
      <c r="BY41" s="45"/>
      <c r="BZ41" s="4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4"/>
      <c r="BM42" s="45"/>
      <c r="BN42" s="45"/>
      <c r="BO42" s="45"/>
      <c r="BP42" s="45"/>
      <c r="BQ42" s="45"/>
      <c r="BR42" s="45"/>
      <c r="BS42" s="45"/>
      <c r="BT42" s="45"/>
      <c r="BU42" s="45"/>
      <c r="BV42" s="45"/>
      <c r="BW42" s="45"/>
      <c r="BX42" s="45"/>
      <c r="BY42" s="45"/>
      <c r="BZ42" s="4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4"/>
      <c r="BM43" s="45"/>
      <c r="BN43" s="45"/>
      <c r="BO43" s="45"/>
      <c r="BP43" s="45"/>
      <c r="BQ43" s="45"/>
      <c r="BR43" s="45"/>
      <c r="BS43" s="45"/>
      <c r="BT43" s="45"/>
      <c r="BU43" s="45"/>
      <c r="BV43" s="45"/>
      <c r="BW43" s="45"/>
      <c r="BX43" s="45"/>
      <c r="BY43" s="45"/>
      <c r="BZ43" s="4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3" t="s">
        <v>27</v>
      </c>
      <c r="BM45" s="54"/>
      <c r="BN45" s="54"/>
      <c r="BO45" s="54"/>
      <c r="BP45" s="54"/>
      <c r="BQ45" s="54"/>
      <c r="BR45" s="54"/>
      <c r="BS45" s="54"/>
      <c r="BT45" s="54"/>
      <c r="BU45" s="54"/>
      <c r="BV45" s="54"/>
      <c r="BW45" s="54"/>
      <c r="BX45" s="54"/>
      <c r="BY45" s="54"/>
      <c r="BZ45" s="5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6"/>
      <c r="BM46" s="57"/>
      <c r="BN46" s="57"/>
      <c r="BO46" s="57"/>
      <c r="BP46" s="57"/>
      <c r="BQ46" s="57"/>
      <c r="BR46" s="57"/>
      <c r="BS46" s="57"/>
      <c r="BT46" s="57"/>
      <c r="BU46" s="57"/>
      <c r="BV46" s="57"/>
      <c r="BW46" s="57"/>
      <c r="BX46" s="57"/>
      <c r="BY46" s="57"/>
      <c r="BZ46" s="5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4" t="s">
        <v>115</v>
      </c>
      <c r="BM47" s="45"/>
      <c r="BN47" s="45"/>
      <c r="BO47" s="45"/>
      <c r="BP47" s="45"/>
      <c r="BQ47" s="45"/>
      <c r="BR47" s="45"/>
      <c r="BS47" s="45"/>
      <c r="BT47" s="45"/>
      <c r="BU47" s="45"/>
      <c r="BV47" s="45"/>
      <c r="BW47" s="45"/>
      <c r="BX47" s="45"/>
      <c r="BY47" s="45"/>
      <c r="BZ47" s="4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4"/>
      <c r="BM48" s="45"/>
      <c r="BN48" s="45"/>
      <c r="BO48" s="45"/>
      <c r="BP48" s="45"/>
      <c r="BQ48" s="45"/>
      <c r="BR48" s="45"/>
      <c r="BS48" s="45"/>
      <c r="BT48" s="45"/>
      <c r="BU48" s="45"/>
      <c r="BV48" s="45"/>
      <c r="BW48" s="45"/>
      <c r="BX48" s="45"/>
      <c r="BY48" s="45"/>
      <c r="BZ48" s="4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4"/>
      <c r="BM49" s="45"/>
      <c r="BN49" s="45"/>
      <c r="BO49" s="45"/>
      <c r="BP49" s="45"/>
      <c r="BQ49" s="45"/>
      <c r="BR49" s="45"/>
      <c r="BS49" s="45"/>
      <c r="BT49" s="45"/>
      <c r="BU49" s="45"/>
      <c r="BV49" s="45"/>
      <c r="BW49" s="45"/>
      <c r="BX49" s="45"/>
      <c r="BY49" s="45"/>
      <c r="BZ49" s="4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4"/>
      <c r="BM50" s="45"/>
      <c r="BN50" s="45"/>
      <c r="BO50" s="45"/>
      <c r="BP50" s="45"/>
      <c r="BQ50" s="45"/>
      <c r="BR50" s="45"/>
      <c r="BS50" s="45"/>
      <c r="BT50" s="45"/>
      <c r="BU50" s="45"/>
      <c r="BV50" s="45"/>
      <c r="BW50" s="45"/>
      <c r="BX50" s="45"/>
      <c r="BY50" s="45"/>
      <c r="BZ50" s="4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4"/>
      <c r="BM51" s="45"/>
      <c r="BN51" s="45"/>
      <c r="BO51" s="45"/>
      <c r="BP51" s="45"/>
      <c r="BQ51" s="45"/>
      <c r="BR51" s="45"/>
      <c r="BS51" s="45"/>
      <c r="BT51" s="45"/>
      <c r="BU51" s="45"/>
      <c r="BV51" s="45"/>
      <c r="BW51" s="45"/>
      <c r="BX51" s="45"/>
      <c r="BY51" s="45"/>
      <c r="BZ51" s="4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43"/>
      <c r="AD52" s="43"/>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4"/>
      <c r="BM52" s="45"/>
      <c r="BN52" s="45"/>
      <c r="BO52" s="45"/>
      <c r="BP52" s="45"/>
      <c r="BQ52" s="45"/>
      <c r="BR52" s="45"/>
      <c r="BS52" s="45"/>
      <c r="BT52" s="45"/>
      <c r="BU52" s="45"/>
      <c r="BV52" s="45"/>
      <c r="BW52" s="45"/>
      <c r="BX52" s="45"/>
      <c r="BY52" s="45"/>
      <c r="BZ52" s="4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4"/>
      <c r="BM53" s="45"/>
      <c r="BN53" s="45"/>
      <c r="BO53" s="45"/>
      <c r="BP53" s="45"/>
      <c r="BQ53" s="45"/>
      <c r="BR53" s="45"/>
      <c r="BS53" s="45"/>
      <c r="BT53" s="45"/>
      <c r="BU53" s="45"/>
      <c r="BV53" s="45"/>
      <c r="BW53" s="45"/>
      <c r="BX53" s="45"/>
      <c r="BY53" s="45"/>
      <c r="BZ53" s="4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4"/>
      <c r="BM54" s="45"/>
      <c r="BN54" s="45"/>
      <c r="BO54" s="45"/>
      <c r="BP54" s="45"/>
      <c r="BQ54" s="45"/>
      <c r="BR54" s="45"/>
      <c r="BS54" s="45"/>
      <c r="BT54" s="45"/>
      <c r="BU54" s="45"/>
      <c r="BV54" s="45"/>
      <c r="BW54" s="45"/>
      <c r="BX54" s="45"/>
      <c r="BY54" s="45"/>
      <c r="BZ54" s="4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4"/>
      <c r="BM55" s="45"/>
      <c r="BN55" s="45"/>
      <c r="BO55" s="45"/>
      <c r="BP55" s="45"/>
      <c r="BQ55" s="45"/>
      <c r="BR55" s="45"/>
      <c r="BS55" s="45"/>
      <c r="BT55" s="45"/>
      <c r="BU55" s="45"/>
      <c r="BV55" s="45"/>
      <c r="BW55" s="45"/>
      <c r="BX55" s="45"/>
      <c r="BY55" s="45"/>
      <c r="BZ55" s="4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4"/>
      <c r="BM56" s="45"/>
      <c r="BN56" s="45"/>
      <c r="BO56" s="45"/>
      <c r="BP56" s="45"/>
      <c r="BQ56" s="45"/>
      <c r="BR56" s="45"/>
      <c r="BS56" s="45"/>
      <c r="BT56" s="45"/>
      <c r="BU56" s="45"/>
      <c r="BV56" s="45"/>
      <c r="BW56" s="45"/>
      <c r="BX56" s="45"/>
      <c r="BY56" s="45"/>
      <c r="BZ56" s="4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4"/>
      <c r="BM57" s="45"/>
      <c r="BN57" s="45"/>
      <c r="BO57" s="45"/>
      <c r="BP57" s="45"/>
      <c r="BQ57" s="45"/>
      <c r="BR57" s="45"/>
      <c r="BS57" s="45"/>
      <c r="BT57" s="45"/>
      <c r="BU57" s="45"/>
      <c r="BV57" s="45"/>
      <c r="BW57" s="45"/>
      <c r="BX57" s="45"/>
      <c r="BY57" s="45"/>
      <c r="BZ57" s="4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4"/>
      <c r="BM58" s="45"/>
      <c r="BN58" s="45"/>
      <c r="BO58" s="45"/>
      <c r="BP58" s="45"/>
      <c r="BQ58" s="45"/>
      <c r="BR58" s="45"/>
      <c r="BS58" s="45"/>
      <c r="BT58" s="45"/>
      <c r="BU58" s="45"/>
      <c r="BV58" s="45"/>
      <c r="BW58" s="45"/>
      <c r="BX58" s="45"/>
      <c r="BY58" s="45"/>
      <c r="BZ58" s="4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4"/>
      <c r="BM59" s="45"/>
      <c r="BN59" s="45"/>
      <c r="BO59" s="45"/>
      <c r="BP59" s="45"/>
      <c r="BQ59" s="45"/>
      <c r="BR59" s="45"/>
      <c r="BS59" s="45"/>
      <c r="BT59" s="45"/>
      <c r="BU59" s="45"/>
      <c r="BV59" s="45"/>
      <c r="BW59" s="45"/>
      <c r="BX59" s="45"/>
      <c r="BY59" s="45"/>
      <c r="BZ59" s="46"/>
    </row>
    <row r="60" spans="1:78" ht="13.5" customHeight="1" x14ac:dyDescent="0.2">
      <c r="A60" s="2"/>
      <c r="B60" s="50" t="s">
        <v>28</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44"/>
      <c r="BM60" s="45"/>
      <c r="BN60" s="45"/>
      <c r="BO60" s="45"/>
      <c r="BP60" s="45"/>
      <c r="BQ60" s="45"/>
      <c r="BR60" s="45"/>
      <c r="BS60" s="45"/>
      <c r="BT60" s="45"/>
      <c r="BU60" s="45"/>
      <c r="BV60" s="45"/>
      <c r="BW60" s="45"/>
      <c r="BX60" s="45"/>
      <c r="BY60" s="45"/>
      <c r="BZ60" s="46"/>
    </row>
    <row r="61" spans="1:78" ht="13.5" customHeight="1" x14ac:dyDescent="0.2">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44"/>
      <c r="BM61" s="45"/>
      <c r="BN61" s="45"/>
      <c r="BO61" s="45"/>
      <c r="BP61" s="45"/>
      <c r="BQ61" s="45"/>
      <c r="BR61" s="45"/>
      <c r="BS61" s="45"/>
      <c r="BT61" s="45"/>
      <c r="BU61" s="45"/>
      <c r="BV61" s="45"/>
      <c r="BW61" s="45"/>
      <c r="BX61" s="45"/>
      <c r="BY61" s="45"/>
      <c r="BZ61" s="4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4"/>
      <c r="BM62" s="45"/>
      <c r="BN62" s="45"/>
      <c r="BO62" s="45"/>
      <c r="BP62" s="45"/>
      <c r="BQ62" s="45"/>
      <c r="BR62" s="45"/>
      <c r="BS62" s="45"/>
      <c r="BT62" s="45"/>
      <c r="BU62" s="45"/>
      <c r="BV62" s="45"/>
      <c r="BW62" s="45"/>
      <c r="BX62" s="45"/>
      <c r="BY62" s="45"/>
      <c r="BZ62" s="4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3" t="s">
        <v>29</v>
      </c>
      <c r="BM64" s="54"/>
      <c r="BN64" s="54"/>
      <c r="BO64" s="54"/>
      <c r="BP64" s="54"/>
      <c r="BQ64" s="54"/>
      <c r="BR64" s="54"/>
      <c r="BS64" s="54"/>
      <c r="BT64" s="54"/>
      <c r="BU64" s="54"/>
      <c r="BV64" s="54"/>
      <c r="BW64" s="54"/>
      <c r="BX64" s="54"/>
      <c r="BY64" s="54"/>
      <c r="BZ64" s="5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6"/>
      <c r="BM65" s="57"/>
      <c r="BN65" s="57"/>
      <c r="BO65" s="57"/>
      <c r="BP65" s="57"/>
      <c r="BQ65" s="57"/>
      <c r="BR65" s="57"/>
      <c r="BS65" s="57"/>
      <c r="BT65" s="57"/>
      <c r="BU65" s="57"/>
      <c r="BV65" s="57"/>
      <c r="BW65" s="57"/>
      <c r="BX65" s="57"/>
      <c r="BY65" s="57"/>
      <c r="BZ65" s="5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4" t="s">
        <v>116</v>
      </c>
      <c r="BM66" s="45"/>
      <c r="BN66" s="45"/>
      <c r="BO66" s="45"/>
      <c r="BP66" s="45"/>
      <c r="BQ66" s="45"/>
      <c r="BR66" s="45"/>
      <c r="BS66" s="45"/>
      <c r="BT66" s="45"/>
      <c r="BU66" s="45"/>
      <c r="BV66" s="45"/>
      <c r="BW66" s="45"/>
      <c r="BX66" s="45"/>
      <c r="BY66" s="45"/>
      <c r="BZ66" s="4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4"/>
      <c r="BM67" s="45"/>
      <c r="BN67" s="45"/>
      <c r="BO67" s="45"/>
      <c r="BP67" s="45"/>
      <c r="BQ67" s="45"/>
      <c r="BR67" s="45"/>
      <c r="BS67" s="45"/>
      <c r="BT67" s="45"/>
      <c r="BU67" s="45"/>
      <c r="BV67" s="45"/>
      <c r="BW67" s="45"/>
      <c r="BX67" s="45"/>
      <c r="BY67" s="45"/>
      <c r="BZ67" s="4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4"/>
      <c r="BM68" s="45"/>
      <c r="BN68" s="45"/>
      <c r="BO68" s="45"/>
      <c r="BP68" s="45"/>
      <c r="BQ68" s="45"/>
      <c r="BR68" s="45"/>
      <c r="BS68" s="45"/>
      <c r="BT68" s="45"/>
      <c r="BU68" s="45"/>
      <c r="BV68" s="45"/>
      <c r="BW68" s="45"/>
      <c r="BX68" s="45"/>
      <c r="BY68" s="45"/>
      <c r="BZ68" s="4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4"/>
      <c r="BM69" s="45"/>
      <c r="BN69" s="45"/>
      <c r="BO69" s="45"/>
      <c r="BP69" s="45"/>
      <c r="BQ69" s="45"/>
      <c r="BR69" s="45"/>
      <c r="BS69" s="45"/>
      <c r="BT69" s="45"/>
      <c r="BU69" s="45"/>
      <c r="BV69" s="45"/>
      <c r="BW69" s="45"/>
      <c r="BX69" s="45"/>
      <c r="BY69" s="45"/>
      <c r="BZ69" s="4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4"/>
      <c r="BM70" s="45"/>
      <c r="BN70" s="45"/>
      <c r="BO70" s="45"/>
      <c r="BP70" s="45"/>
      <c r="BQ70" s="45"/>
      <c r="BR70" s="45"/>
      <c r="BS70" s="45"/>
      <c r="BT70" s="45"/>
      <c r="BU70" s="45"/>
      <c r="BV70" s="45"/>
      <c r="BW70" s="45"/>
      <c r="BX70" s="45"/>
      <c r="BY70" s="45"/>
      <c r="BZ70" s="4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4"/>
      <c r="BM71" s="45"/>
      <c r="BN71" s="45"/>
      <c r="BO71" s="45"/>
      <c r="BP71" s="45"/>
      <c r="BQ71" s="45"/>
      <c r="BR71" s="45"/>
      <c r="BS71" s="45"/>
      <c r="BT71" s="45"/>
      <c r="BU71" s="45"/>
      <c r="BV71" s="45"/>
      <c r="BW71" s="45"/>
      <c r="BX71" s="45"/>
      <c r="BY71" s="45"/>
      <c r="BZ71" s="4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4"/>
      <c r="BM72" s="45"/>
      <c r="BN72" s="45"/>
      <c r="BO72" s="45"/>
      <c r="BP72" s="45"/>
      <c r="BQ72" s="45"/>
      <c r="BR72" s="45"/>
      <c r="BS72" s="45"/>
      <c r="BT72" s="45"/>
      <c r="BU72" s="45"/>
      <c r="BV72" s="45"/>
      <c r="BW72" s="45"/>
      <c r="BX72" s="45"/>
      <c r="BY72" s="45"/>
      <c r="BZ72" s="4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4"/>
      <c r="BM73" s="45"/>
      <c r="BN73" s="45"/>
      <c r="BO73" s="45"/>
      <c r="BP73" s="45"/>
      <c r="BQ73" s="45"/>
      <c r="BR73" s="45"/>
      <c r="BS73" s="45"/>
      <c r="BT73" s="45"/>
      <c r="BU73" s="45"/>
      <c r="BV73" s="45"/>
      <c r="BW73" s="45"/>
      <c r="BX73" s="45"/>
      <c r="BY73" s="45"/>
      <c r="BZ73" s="4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4"/>
      <c r="BM74" s="45"/>
      <c r="BN74" s="45"/>
      <c r="BO74" s="45"/>
      <c r="BP74" s="45"/>
      <c r="BQ74" s="45"/>
      <c r="BR74" s="45"/>
      <c r="BS74" s="45"/>
      <c r="BT74" s="45"/>
      <c r="BU74" s="45"/>
      <c r="BV74" s="45"/>
      <c r="BW74" s="45"/>
      <c r="BX74" s="45"/>
      <c r="BY74" s="45"/>
      <c r="BZ74" s="4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4"/>
      <c r="BM75" s="45"/>
      <c r="BN75" s="45"/>
      <c r="BO75" s="45"/>
      <c r="BP75" s="45"/>
      <c r="BQ75" s="45"/>
      <c r="BR75" s="45"/>
      <c r="BS75" s="45"/>
      <c r="BT75" s="45"/>
      <c r="BU75" s="45"/>
      <c r="BV75" s="45"/>
      <c r="BW75" s="45"/>
      <c r="BX75" s="45"/>
      <c r="BY75" s="45"/>
      <c r="BZ75" s="4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4"/>
      <c r="BM76" s="45"/>
      <c r="BN76" s="45"/>
      <c r="BO76" s="45"/>
      <c r="BP76" s="45"/>
      <c r="BQ76" s="45"/>
      <c r="BR76" s="45"/>
      <c r="BS76" s="45"/>
      <c r="BT76" s="45"/>
      <c r="BU76" s="45"/>
      <c r="BV76" s="45"/>
      <c r="BW76" s="45"/>
      <c r="BX76" s="45"/>
      <c r="BY76" s="45"/>
      <c r="BZ76" s="4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4"/>
      <c r="BM77" s="45"/>
      <c r="BN77" s="45"/>
      <c r="BO77" s="45"/>
      <c r="BP77" s="45"/>
      <c r="BQ77" s="45"/>
      <c r="BR77" s="45"/>
      <c r="BS77" s="45"/>
      <c r="BT77" s="45"/>
      <c r="BU77" s="45"/>
      <c r="BV77" s="45"/>
      <c r="BW77" s="45"/>
      <c r="BX77" s="45"/>
      <c r="BY77" s="45"/>
      <c r="BZ77" s="4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4"/>
      <c r="BM78" s="45"/>
      <c r="BN78" s="45"/>
      <c r="BO78" s="45"/>
      <c r="BP78" s="45"/>
      <c r="BQ78" s="45"/>
      <c r="BR78" s="45"/>
      <c r="BS78" s="45"/>
      <c r="BT78" s="45"/>
      <c r="BU78" s="45"/>
      <c r="BV78" s="45"/>
      <c r="BW78" s="45"/>
      <c r="BX78" s="45"/>
      <c r="BY78" s="45"/>
      <c r="BZ78" s="4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4"/>
      <c r="BM79" s="45"/>
      <c r="BN79" s="45"/>
      <c r="BO79" s="45"/>
      <c r="BP79" s="45"/>
      <c r="BQ79" s="45"/>
      <c r="BR79" s="45"/>
      <c r="BS79" s="45"/>
      <c r="BT79" s="45"/>
      <c r="BU79" s="45"/>
      <c r="BV79" s="45"/>
      <c r="BW79" s="45"/>
      <c r="BX79" s="45"/>
      <c r="BY79" s="45"/>
      <c r="BZ79" s="4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4"/>
      <c r="BM80" s="45"/>
      <c r="BN80" s="45"/>
      <c r="BO80" s="45"/>
      <c r="BP80" s="45"/>
      <c r="BQ80" s="45"/>
      <c r="BR80" s="45"/>
      <c r="BS80" s="45"/>
      <c r="BT80" s="45"/>
      <c r="BU80" s="45"/>
      <c r="BV80" s="45"/>
      <c r="BW80" s="45"/>
      <c r="BX80" s="45"/>
      <c r="BY80" s="45"/>
      <c r="BZ80" s="4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4"/>
      <c r="BM81" s="45"/>
      <c r="BN81" s="45"/>
      <c r="BO81" s="45"/>
      <c r="BP81" s="45"/>
      <c r="BQ81" s="45"/>
      <c r="BR81" s="45"/>
      <c r="BS81" s="45"/>
      <c r="BT81" s="45"/>
      <c r="BU81" s="45"/>
      <c r="BV81" s="45"/>
      <c r="BW81" s="45"/>
      <c r="BX81" s="45"/>
      <c r="BY81" s="45"/>
      <c r="BZ81" s="4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7"/>
      <c r="BM82" s="48"/>
      <c r="BN82" s="48"/>
      <c r="BO82" s="48"/>
      <c r="BP82" s="48"/>
      <c r="BQ82" s="48"/>
      <c r="BR82" s="48"/>
      <c r="BS82" s="48"/>
      <c r="BT82" s="48"/>
      <c r="BU82" s="48"/>
      <c r="BV82" s="48"/>
      <c r="BW82" s="48"/>
      <c r="BX82" s="48"/>
      <c r="BY82" s="48"/>
      <c r="BZ82" s="4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MYIcRTVjqOcRErasi1ldL+iqp7lQQYZjP87abwtv6xqQx0sOM5nKzwW9d0JoUDvTYjPIX3glaH5Oc1Q0zTyuxQ==" saltValue="w2OcSnaIyEIFBxcQlMoJR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142018</v>
      </c>
      <c r="D6" s="33">
        <f t="shared" si="3"/>
        <v>46</v>
      </c>
      <c r="E6" s="33">
        <f t="shared" si="3"/>
        <v>17</v>
      </c>
      <c r="F6" s="33">
        <f t="shared" si="3"/>
        <v>1</v>
      </c>
      <c r="G6" s="33">
        <f t="shared" si="3"/>
        <v>0</v>
      </c>
      <c r="H6" s="33" t="str">
        <f t="shared" si="3"/>
        <v>神奈川県　横須賀市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65.91</v>
      </c>
      <c r="P6" s="34">
        <f t="shared" si="3"/>
        <v>97.92</v>
      </c>
      <c r="Q6" s="34">
        <f t="shared" si="3"/>
        <v>79.319999999999993</v>
      </c>
      <c r="R6" s="34">
        <f t="shared" si="3"/>
        <v>2443</v>
      </c>
      <c r="S6" s="34">
        <f t="shared" si="3"/>
        <v>396992</v>
      </c>
      <c r="T6" s="34">
        <f t="shared" si="3"/>
        <v>100.82</v>
      </c>
      <c r="U6" s="34">
        <f t="shared" si="3"/>
        <v>3937.63</v>
      </c>
      <c r="V6" s="34">
        <f t="shared" si="3"/>
        <v>386298</v>
      </c>
      <c r="W6" s="34">
        <f t="shared" si="3"/>
        <v>58.87</v>
      </c>
      <c r="X6" s="34">
        <f t="shared" si="3"/>
        <v>6561.88</v>
      </c>
      <c r="Y6" s="35">
        <f>IF(Y7="",NA(),Y7)</f>
        <v>110.9</v>
      </c>
      <c r="Z6" s="35">
        <f t="shared" ref="Z6:AH6" si="4">IF(Z7="",NA(),Z7)</f>
        <v>107.45</v>
      </c>
      <c r="AA6" s="35">
        <f t="shared" si="4"/>
        <v>105.68</v>
      </c>
      <c r="AB6" s="35">
        <f t="shared" si="4"/>
        <v>106.4</v>
      </c>
      <c r="AC6" s="35">
        <f t="shared" si="4"/>
        <v>107.46</v>
      </c>
      <c r="AD6" s="35">
        <f t="shared" si="4"/>
        <v>107.45</v>
      </c>
      <c r="AE6" s="35">
        <f t="shared" si="4"/>
        <v>107.43</v>
      </c>
      <c r="AF6" s="35">
        <f t="shared" si="4"/>
        <v>107.64</v>
      </c>
      <c r="AG6" s="35">
        <f t="shared" si="4"/>
        <v>107.03</v>
      </c>
      <c r="AH6" s="35">
        <f t="shared" si="4"/>
        <v>106.55</v>
      </c>
      <c r="AI6" s="34" t="str">
        <f>IF(AI7="","",IF(AI7="-","【-】","【"&amp;SUBSTITUTE(TEXT(AI7,"#,##0.00"),"-","△")&amp;"】"))</f>
        <v>【106.67】</v>
      </c>
      <c r="AJ6" s="34">
        <f>IF(AJ7="",NA(),AJ7)</f>
        <v>0</v>
      </c>
      <c r="AK6" s="34">
        <f t="shared" ref="AK6:AS6" si="5">IF(AK7="",NA(),AK7)</f>
        <v>0</v>
      </c>
      <c r="AL6" s="34">
        <f t="shared" si="5"/>
        <v>0</v>
      </c>
      <c r="AM6" s="34">
        <f t="shared" si="5"/>
        <v>0</v>
      </c>
      <c r="AN6" s="34">
        <f t="shared" si="5"/>
        <v>0</v>
      </c>
      <c r="AO6" s="35">
        <f t="shared" si="5"/>
        <v>11.01</v>
      </c>
      <c r="AP6" s="35">
        <f t="shared" si="5"/>
        <v>10.199999999999999</v>
      </c>
      <c r="AQ6" s="35">
        <f t="shared" si="5"/>
        <v>9.1999999999999993</v>
      </c>
      <c r="AR6" s="35">
        <f t="shared" si="5"/>
        <v>7.69</v>
      </c>
      <c r="AS6" s="35">
        <f t="shared" si="5"/>
        <v>5.95</v>
      </c>
      <c r="AT6" s="34" t="str">
        <f>IF(AT7="","",IF(AT7="-","【-】","【"&amp;SUBSTITUTE(TEXT(AT7,"#,##0.00"),"-","△")&amp;"】"))</f>
        <v>【3.64】</v>
      </c>
      <c r="AU6" s="35">
        <f>IF(AU7="",NA(),AU7)</f>
        <v>43.85</v>
      </c>
      <c r="AV6" s="35">
        <f t="shared" ref="AV6:BD6" si="6">IF(AV7="",NA(),AV7)</f>
        <v>42.24</v>
      </c>
      <c r="AW6" s="35">
        <f t="shared" si="6"/>
        <v>51.95</v>
      </c>
      <c r="AX6" s="35">
        <f t="shared" si="6"/>
        <v>47.84</v>
      </c>
      <c r="AY6" s="35">
        <f t="shared" si="6"/>
        <v>50.29</v>
      </c>
      <c r="AZ6" s="35">
        <f t="shared" si="6"/>
        <v>54.03</v>
      </c>
      <c r="BA6" s="35">
        <f t="shared" si="6"/>
        <v>65.83</v>
      </c>
      <c r="BB6" s="35">
        <f t="shared" si="6"/>
        <v>72.22</v>
      </c>
      <c r="BC6" s="35">
        <f t="shared" si="6"/>
        <v>73.02</v>
      </c>
      <c r="BD6" s="35">
        <f t="shared" si="6"/>
        <v>72.930000000000007</v>
      </c>
      <c r="BE6" s="34" t="str">
        <f>IF(BE7="","",IF(BE7="-","【-】","【"&amp;SUBSTITUTE(TEXT(BE7,"#,##0.00"),"-","△")&amp;"】"))</f>
        <v>【67.52】</v>
      </c>
      <c r="BF6" s="35">
        <f>IF(BF7="",NA(),BF7)</f>
        <v>540.38</v>
      </c>
      <c r="BG6" s="35">
        <f t="shared" ref="BG6:BO6" si="7">IF(BG7="",NA(),BG7)</f>
        <v>537.20000000000005</v>
      </c>
      <c r="BH6" s="35">
        <f t="shared" si="7"/>
        <v>513.88</v>
      </c>
      <c r="BI6" s="35">
        <f t="shared" si="7"/>
        <v>513.84</v>
      </c>
      <c r="BJ6" s="35">
        <f t="shared" si="7"/>
        <v>492.98</v>
      </c>
      <c r="BK6" s="35">
        <f t="shared" si="7"/>
        <v>802.49</v>
      </c>
      <c r="BL6" s="35">
        <f t="shared" si="7"/>
        <v>805.14</v>
      </c>
      <c r="BM6" s="35">
        <f t="shared" si="7"/>
        <v>730.93</v>
      </c>
      <c r="BN6" s="35">
        <f t="shared" si="7"/>
        <v>708.89</v>
      </c>
      <c r="BO6" s="35">
        <f t="shared" si="7"/>
        <v>730.52</v>
      </c>
      <c r="BP6" s="34" t="str">
        <f>IF(BP7="","",IF(BP7="-","【-】","【"&amp;SUBSTITUTE(TEXT(BP7,"#,##0.00"),"-","△")&amp;"】"))</f>
        <v>【705.21】</v>
      </c>
      <c r="BQ6" s="35">
        <f>IF(BQ7="",NA(),BQ7)</f>
        <v>97.02</v>
      </c>
      <c r="BR6" s="35">
        <f t="shared" ref="BR6:BZ6" si="8">IF(BR7="",NA(),BR7)</f>
        <v>104.55</v>
      </c>
      <c r="BS6" s="35">
        <f t="shared" si="8"/>
        <v>107.05</v>
      </c>
      <c r="BT6" s="35">
        <f t="shared" si="8"/>
        <v>108.44</v>
      </c>
      <c r="BU6" s="35">
        <f t="shared" si="8"/>
        <v>115.16</v>
      </c>
      <c r="BV6" s="35">
        <f t="shared" si="8"/>
        <v>103.18</v>
      </c>
      <c r="BW6" s="35">
        <f t="shared" si="8"/>
        <v>100.22</v>
      </c>
      <c r="BX6" s="35">
        <f t="shared" si="8"/>
        <v>98.09</v>
      </c>
      <c r="BY6" s="35">
        <f t="shared" si="8"/>
        <v>97.91</v>
      </c>
      <c r="BZ6" s="35">
        <f t="shared" si="8"/>
        <v>98.61</v>
      </c>
      <c r="CA6" s="34" t="str">
        <f>IF(CA7="","",IF(CA7="-","【-】","【"&amp;SUBSTITUTE(TEXT(CA7,"#,##0.00"),"-","△")&amp;"】"))</f>
        <v>【98.96】</v>
      </c>
      <c r="CB6" s="35">
        <f>IF(CB7="",NA(),CB7)</f>
        <v>169.27</v>
      </c>
      <c r="CC6" s="35">
        <f t="shared" ref="CC6:CK6" si="9">IF(CC7="",NA(),CC7)</f>
        <v>157.74</v>
      </c>
      <c r="CD6" s="35">
        <f t="shared" si="9"/>
        <v>154.91</v>
      </c>
      <c r="CE6" s="35">
        <f t="shared" si="9"/>
        <v>152.55000000000001</v>
      </c>
      <c r="CF6" s="35">
        <f t="shared" si="9"/>
        <v>140.81</v>
      </c>
      <c r="CG6" s="35">
        <f t="shared" si="9"/>
        <v>141.11000000000001</v>
      </c>
      <c r="CH6" s="35">
        <f t="shared" si="9"/>
        <v>144.79</v>
      </c>
      <c r="CI6" s="35">
        <f t="shared" si="9"/>
        <v>146.08000000000001</v>
      </c>
      <c r="CJ6" s="35">
        <f t="shared" si="9"/>
        <v>144.11000000000001</v>
      </c>
      <c r="CK6" s="35">
        <f t="shared" si="9"/>
        <v>141.24</v>
      </c>
      <c r="CL6" s="34" t="str">
        <f>IF(CL7="","",IF(CL7="-","【-】","【"&amp;SUBSTITUTE(TEXT(CL7,"#,##0.00"),"-","△")&amp;"】"))</f>
        <v>【134.52】</v>
      </c>
      <c r="CM6" s="35">
        <f>IF(CM7="",NA(),CM7)</f>
        <v>60.9</v>
      </c>
      <c r="CN6" s="35">
        <f t="shared" ref="CN6:CV6" si="10">IF(CN7="",NA(),CN7)</f>
        <v>61.15</v>
      </c>
      <c r="CO6" s="35">
        <f t="shared" si="10"/>
        <v>60.34</v>
      </c>
      <c r="CP6" s="35">
        <f t="shared" si="10"/>
        <v>61.96</v>
      </c>
      <c r="CQ6" s="35">
        <f t="shared" si="10"/>
        <v>61.3</v>
      </c>
      <c r="CR6" s="35">
        <f t="shared" si="10"/>
        <v>63.26</v>
      </c>
      <c r="CS6" s="35">
        <f t="shared" si="10"/>
        <v>61.54</v>
      </c>
      <c r="CT6" s="35">
        <f t="shared" si="10"/>
        <v>61.93</v>
      </c>
      <c r="CU6" s="35">
        <f t="shared" si="10"/>
        <v>61.32</v>
      </c>
      <c r="CV6" s="35">
        <f t="shared" si="10"/>
        <v>61.7</v>
      </c>
      <c r="CW6" s="34" t="str">
        <f>IF(CW7="","",IF(CW7="-","【-】","【"&amp;SUBSTITUTE(TEXT(CW7,"#,##0.00"),"-","△")&amp;"】"))</f>
        <v>【59.57】</v>
      </c>
      <c r="CX6" s="35">
        <f>IF(CX7="",NA(),CX7)</f>
        <v>96.09</v>
      </c>
      <c r="CY6" s="35">
        <f t="shared" ref="CY6:DG6" si="11">IF(CY7="",NA(),CY7)</f>
        <v>96.19</v>
      </c>
      <c r="CZ6" s="35">
        <f t="shared" si="11"/>
        <v>96.27</v>
      </c>
      <c r="DA6" s="35">
        <f t="shared" si="11"/>
        <v>96.34</v>
      </c>
      <c r="DB6" s="35">
        <f t="shared" si="11"/>
        <v>96.24</v>
      </c>
      <c r="DC6" s="35">
        <f t="shared" si="11"/>
        <v>94.07</v>
      </c>
      <c r="DD6" s="35">
        <f t="shared" si="11"/>
        <v>94.13</v>
      </c>
      <c r="DE6" s="35">
        <f t="shared" si="11"/>
        <v>94.45</v>
      </c>
      <c r="DF6" s="35">
        <f t="shared" si="11"/>
        <v>94.58</v>
      </c>
      <c r="DG6" s="35">
        <f t="shared" si="11"/>
        <v>94.56</v>
      </c>
      <c r="DH6" s="34" t="str">
        <f>IF(DH7="","",IF(DH7="-","【-】","【"&amp;SUBSTITUTE(TEXT(DH7,"#,##0.00"),"-","△")&amp;"】"))</f>
        <v>【95.57】</v>
      </c>
      <c r="DI6" s="35">
        <f>IF(DI7="",NA(),DI7)</f>
        <v>42.17</v>
      </c>
      <c r="DJ6" s="35">
        <f t="shared" ref="DJ6:DR6" si="12">IF(DJ7="",NA(),DJ7)</f>
        <v>43.88</v>
      </c>
      <c r="DK6" s="35">
        <f t="shared" si="12"/>
        <v>45.39</v>
      </c>
      <c r="DL6" s="35">
        <f t="shared" si="12"/>
        <v>47.36</v>
      </c>
      <c r="DM6" s="35">
        <f t="shared" si="12"/>
        <v>48.5</v>
      </c>
      <c r="DN6" s="35">
        <f t="shared" si="12"/>
        <v>28.95</v>
      </c>
      <c r="DO6" s="35">
        <f t="shared" si="12"/>
        <v>30.11</v>
      </c>
      <c r="DP6" s="35">
        <f t="shared" si="12"/>
        <v>30.45</v>
      </c>
      <c r="DQ6" s="35">
        <f t="shared" si="12"/>
        <v>31.01</v>
      </c>
      <c r="DR6" s="35">
        <f t="shared" si="12"/>
        <v>28.87</v>
      </c>
      <c r="DS6" s="34" t="str">
        <f>IF(DS7="","",IF(DS7="-","【-】","【"&amp;SUBSTITUTE(TEXT(DS7,"#,##0.00"),"-","△")&amp;"】"))</f>
        <v>【36.52】</v>
      </c>
      <c r="DT6" s="35">
        <f>IF(DT7="",NA(),DT7)</f>
        <v>2.29</v>
      </c>
      <c r="DU6" s="35">
        <f t="shared" ref="DU6:EC6" si="13">IF(DU7="",NA(),DU7)</f>
        <v>3.04</v>
      </c>
      <c r="DV6" s="35">
        <f t="shared" si="13"/>
        <v>4.55</v>
      </c>
      <c r="DW6" s="35">
        <f t="shared" si="13"/>
        <v>6.93</v>
      </c>
      <c r="DX6" s="35">
        <f t="shared" si="13"/>
        <v>9.4499999999999993</v>
      </c>
      <c r="DY6" s="35">
        <f t="shared" si="13"/>
        <v>4.07</v>
      </c>
      <c r="DZ6" s="35">
        <f t="shared" si="13"/>
        <v>4.54</v>
      </c>
      <c r="EA6" s="35">
        <f t="shared" si="13"/>
        <v>4.8499999999999996</v>
      </c>
      <c r="EB6" s="35">
        <f t="shared" si="13"/>
        <v>4.95</v>
      </c>
      <c r="EC6" s="35">
        <f t="shared" si="13"/>
        <v>5.64</v>
      </c>
      <c r="ED6" s="34" t="str">
        <f>IF(ED7="","",IF(ED7="-","【-】","【"&amp;SUBSTITUTE(TEXT(ED7,"#,##0.00"),"-","△")&amp;"】"))</f>
        <v>【5.72】</v>
      </c>
      <c r="EE6" s="35">
        <f>IF(EE7="",NA(),EE7)</f>
        <v>0.03</v>
      </c>
      <c r="EF6" s="35">
        <f t="shared" ref="EF6:EN6" si="14">IF(EF7="",NA(),EF7)</f>
        <v>0.11</v>
      </c>
      <c r="EG6" s="35">
        <f t="shared" si="14"/>
        <v>0.12</v>
      </c>
      <c r="EH6" s="35">
        <f t="shared" si="14"/>
        <v>0.04</v>
      </c>
      <c r="EI6" s="35">
        <f t="shared" si="14"/>
        <v>0.04</v>
      </c>
      <c r="EJ6" s="35">
        <f t="shared" si="14"/>
        <v>0.13</v>
      </c>
      <c r="EK6" s="35">
        <f t="shared" si="14"/>
        <v>0.17</v>
      </c>
      <c r="EL6" s="35">
        <f t="shared" si="14"/>
        <v>0.21</v>
      </c>
      <c r="EM6" s="35">
        <f t="shared" si="14"/>
        <v>0.19</v>
      </c>
      <c r="EN6" s="35">
        <f t="shared" si="14"/>
        <v>0.19</v>
      </c>
      <c r="EO6" s="34" t="str">
        <f>IF(EO7="","",IF(EO7="-","【-】","【"&amp;SUBSTITUTE(TEXT(EO7,"#,##0.00"),"-","△")&amp;"】"))</f>
        <v>【0.30】</v>
      </c>
    </row>
    <row r="7" spans="1:148" s="36" customFormat="1" x14ac:dyDescent="0.2">
      <c r="A7" s="28"/>
      <c r="B7" s="37">
        <v>2020</v>
      </c>
      <c r="C7" s="37">
        <v>142018</v>
      </c>
      <c r="D7" s="37">
        <v>46</v>
      </c>
      <c r="E7" s="37">
        <v>17</v>
      </c>
      <c r="F7" s="37">
        <v>1</v>
      </c>
      <c r="G7" s="37">
        <v>0</v>
      </c>
      <c r="H7" s="37" t="s">
        <v>96</v>
      </c>
      <c r="I7" s="37" t="s">
        <v>97</v>
      </c>
      <c r="J7" s="37" t="s">
        <v>98</v>
      </c>
      <c r="K7" s="37" t="s">
        <v>99</v>
      </c>
      <c r="L7" s="37" t="s">
        <v>100</v>
      </c>
      <c r="M7" s="37" t="s">
        <v>101</v>
      </c>
      <c r="N7" s="38" t="s">
        <v>102</v>
      </c>
      <c r="O7" s="38">
        <v>65.91</v>
      </c>
      <c r="P7" s="38">
        <v>97.92</v>
      </c>
      <c r="Q7" s="38">
        <v>79.319999999999993</v>
      </c>
      <c r="R7" s="38">
        <v>2443</v>
      </c>
      <c r="S7" s="38">
        <v>396992</v>
      </c>
      <c r="T7" s="38">
        <v>100.82</v>
      </c>
      <c r="U7" s="38">
        <v>3937.63</v>
      </c>
      <c r="V7" s="38">
        <v>386298</v>
      </c>
      <c r="W7" s="38">
        <v>58.87</v>
      </c>
      <c r="X7" s="38">
        <v>6561.88</v>
      </c>
      <c r="Y7" s="38">
        <v>110.9</v>
      </c>
      <c r="Z7" s="38">
        <v>107.45</v>
      </c>
      <c r="AA7" s="38">
        <v>105.68</v>
      </c>
      <c r="AB7" s="38">
        <v>106.4</v>
      </c>
      <c r="AC7" s="38">
        <v>107.46</v>
      </c>
      <c r="AD7" s="38">
        <v>107.45</v>
      </c>
      <c r="AE7" s="38">
        <v>107.43</v>
      </c>
      <c r="AF7" s="38">
        <v>107.64</v>
      </c>
      <c r="AG7" s="38">
        <v>107.03</v>
      </c>
      <c r="AH7" s="38">
        <v>106.55</v>
      </c>
      <c r="AI7" s="38">
        <v>106.67</v>
      </c>
      <c r="AJ7" s="38">
        <v>0</v>
      </c>
      <c r="AK7" s="38">
        <v>0</v>
      </c>
      <c r="AL7" s="38">
        <v>0</v>
      </c>
      <c r="AM7" s="38">
        <v>0</v>
      </c>
      <c r="AN7" s="38">
        <v>0</v>
      </c>
      <c r="AO7" s="38">
        <v>11.01</v>
      </c>
      <c r="AP7" s="38">
        <v>10.199999999999999</v>
      </c>
      <c r="AQ7" s="38">
        <v>9.1999999999999993</v>
      </c>
      <c r="AR7" s="38">
        <v>7.69</v>
      </c>
      <c r="AS7" s="38">
        <v>5.95</v>
      </c>
      <c r="AT7" s="38">
        <v>3.64</v>
      </c>
      <c r="AU7" s="38">
        <v>43.85</v>
      </c>
      <c r="AV7" s="38">
        <v>42.24</v>
      </c>
      <c r="AW7" s="38">
        <v>51.95</v>
      </c>
      <c r="AX7" s="38">
        <v>47.84</v>
      </c>
      <c r="AY7" s="38">
        <v>50.29</v>
      </c>
      <c r="AZ7" s="38">
        <v>54.03</v>
      </c>
      <c r="BA7" s="38">
        <v>65.83</v>
      </c>
      <c r="BB7" s="38">
        <v>72.22</v>
      </c>
      <c r="BC7" s="38">
        <v>73.02</v>
      </c>
      <c r="BD7" s="38">
        <v>72.930000000000007</v>
      </c>
      <c r="BE7" s="38">
        <v>67.52</v>
      </c>
      <c r="BF7" s="38">
        <v>540.38</v>
      </c>
      <c r="BG7" s="38">
        <v>537.20000000000005</v>
      </c>
      <c r="BH7" s="38">
        <v>513.88</v>
      </c>
      <c r="BI7" s="38">
        <v>513.84</v>
      </c>
      <c r="BJ7" s="38">
        <v>492.98</v>
      </c>
      <c r="BK7" s="38">
        <v>802.49</v>
      </c>
      <c r="BL7" s="38">
        <v>805.14</v>
      </c>
      <c r="BM7" s="38">
        <v>730.93</v>
      </c>
      <c r="BN7" s="38">
        <v>708.89</v>
      </c>
      <c r="BO7" s="38">
        <v>730.52</v>
      </c>
      <c r="BP7" s="38">
        <v>705.21</v>
      </c>
      <c r="BQ7" s="38">
        <v>97.02</v>
      </c>
      <c r="BR7" s="38">
        <v>104.55</v>
      </c>
      <c r="BS7" s="38">
        <v>107.05</v>
      </c>
      <c r="BT7" s="38">
        <v>108.44</v>
      </c>
      <c r="BU7" s="38">
        <v>115.16</v>
      </c>
      <c r="BV7" s="38">
        <v>103.18</v>
      </c>
      <c r="BW7" s="38">
        <v>100.22</v>
      </c>
      <c r="BX7" s="38">
        <v>98.09</v>
      </c>
      <c r="BY7" s="38">
        <v>97.91</v>
      </c>
      <c r="BZ7" s="38">
        <v>98.61</v>
      </c>
      <c r="CA7" s="38">
        <v>98.96</v>
      </c>
      <c r="CB7" s="38">
        <v>169.27</v>
      </c>
      <c r="CC7" s="38">
        <v>157.74</v>
      </c>
      <c r="CD7" s="38">
        <v>154.91</v>
      </c>
      <c r="CE7" s="38">
        <v>152.55000000000001</v>
      </c>
      <c r="CF7" s="38">
        <v>140.81</v>
      </c>
      <c r="CG7" s="38">
        <v>141.11000000000001</v>
      </c>
      <c r="CH7" s="38">
        <v>144.79</v>
      </c>
      <c r="CI7" s="38">
        <v>146.08000000000001</v>
      </c>
      <c r="CJ7" s="38">
        <v>144.11000000000001</v>
      </c>
      <c r="CK7" s="38">
        <v>141.24</v>
      </c>
      <c r="CL7" s="38">
        <v>134.52000000000001</v>
      </c>
      <c r="CM7" s="38">
        <v>60.9</v>
      </c>
      <c r="CN7" s="38">
        <v>61.15</v>
      </c>
      <c r="CO7" s="38">
        <v>60.34</v>
      </c>
      <c r="CP7" s="38">
        <v>61.96</v>
      </c>
      <c r="CQ7" s="38">
        <v>61.3</v>
      </c>
      <c r="CR7" s="38">
        <v>63.26</v>
      </c>
      <c r="CS7" s="38">
        <v>61.54</v>
      </c>
      <c r="CT7" s="38">
        <v>61.93</v>
      </c>
      <c r="CU7" s="38">
        <v>61.32</v>
      </c>
      <c r="CV7" s="38">
        <v>61.7</v>
      </c>
      <c r="CW7" s="38">
        <v>59.57</v>
      </c>
      <c r="CX7" s="38">
        <v>96.09</v>
      </c>
      <c r="CY7" s="38">
        <v>96.19</v>
      </c>
      <c r="CZ7" s="38">
        <v>96.27</v>
      </c>
      <c r="DA7" s="38">
        <v>96.34</v>
      </c>
      <c r="DB7" s="38">
        <v>96.24</v>
      </c>
      <c r="DC7" s="38">
        <v>94.07</v>
      </c>
      <c r="DD7" s="38">
        <v>94.13</v>
      </c>
      <c r="DE7" s="38">
        <v>94.45</v>
      </c>
      <c r="DF7" s="38">
        <v>94.58</v>
      </c>
      <c r="DG7" s="38">
        <v>94.56</v>
      </c>
      <c r="DH7" s="38">
        <v>95.57</v>
      </c>
      <c r="DI7" s="38">
        <v>42.17</v>
      </c>
      <c r="DJ7" s="38">
        <v>43.88</v>
      </c>
      <c r="DK7" s="38">
        <v>45.39</v>
      </c>
      <c r="DL7" s="38">
        <v>47.36</v>
      </c>
      <c r="DM7" s="38">
        <v>48.5</v>
      </c>
      <c r="DN7" s="38">
        <v>28.95</v>
      </c>
      <c r="DO7" s="38">
        <v>30.11</v>
      </c>
      <c r="DP7" s="38">
        <v>30.45</v>
      </c>
      <c r="DQ7" s="38">
        <v>31.01</v>
      </c>
      <c r="DR7" s="38">
        <v>28.87</v>
      </c>
      <c r="DS7" s="38">
        <v>36.520000000000003</v>
      </c>
      <c r="DT7" s="38">
        <v>2.29</v>
      </c>
      <c r="DU7" s="38">
        <v>3.04</v>
      </c>
      <c r="DV7" s="38">
        <v>4.55</v>
      </c>
      <c r="DW7" s="38">
        <v>6.93</v>
      </c>
      <c r="DX7" s="38">
        <v>9.4499999999999993</v>
      </c>
      <c r="DY7" s="38">
        <v>4.07</v>
      </c>
      <c r="DZ7" s="38">
        <v>4.54</v>
      </c>
      <c r="EA7" s="38">
        <v>4.8499999999999996</v>
      </c>
      <c r="EB7" s="38">
        <v>4.95</v>
      </c>
      <c r="EC7" s="38">
        <v>5.64</v>
      </c>
      <c r="ED7" s="38">
        <v>5.72</v>
      </c>
      <c r="EE7" s="38">
        <v>0.03</v>
      </c>
      <c r="EF7" s="38">
        <v>0.11</v>
      </c>
      <c r="EG7" s="38">
        <v>0.12</v>
      </c>
      <c r="EH7" s="38">
        <v>0.04</v>
      </c>
      <c r="EI7" s="38">
        <v>0.04</v>
      </c>
      <c r="EJ7" s="38">
        <v>0.13</v>
      </c>
      <c r="EK7" s="38">
        <v>0.17</v>
      </c>
      <c r="EL7" s="38">
        <v>0.21</v>
      </c>
      <c r="EM7" s="38">
        <v>0.19</v>
      </c>
      <c r="EN7" s="38">
        <v>0.19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2022-01-19T07:55:25Z</cp:lastPrinted>
  <dcterms:created xsi:type="dcterms:W3CDTF">2021-12-03T07:11:00Z</dcterms:created>
  <dcterms:modified xsi:type="dcterms:W3CDTF">2022-01-21T07:43:41Z</dcterms:modified>
  <cp:category/>
</cp:coreProperties>
</file>