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wasaki.local\庁内共有ファイルサーバ\80（水）経営戦略・危機管理室\経営企画\005 財政収支計画関係\経営分析関係\経営比較分析表\R03\03回答\"/>
    </mc:Choice>
  </mc:AlternateContent>
  <workbookProtection workbookAlgorithmName="SHA-512" workbookHashValue="GGf85h9Pl5t1lWSyfV9Ti/hjg4Dutdfhz90lQG6HWPBlL0n6a0IzPqnTg4IhTtfeKmwppP9E2eY8qY5pMYRCXA==" workbookSaltValue="eOG0CMNJleU2NzF5u4tx7Q==" workbookSpinCount="100000" lockStructure="1"/>
  <bookViews>
    <workbookView xWindow="0" yWindow="0" windowWidth="20490" windowHeight="7770"/>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<sst xmlns="http://schemas.openxmlformats.org/spreadsheetml/2006/main" count="262" uniqueCount="106">
  <si>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</si>
  <si>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</si>
  <si>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</si>
  <si>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</si>
  <si>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</si>
  <si>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</si>
  <si>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</si>
  <si>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</si>
  <si>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</si>
  <si>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</si>
  <si>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</si>
  <si>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</si>
  <si>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</si>
  <si>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</si>
  <si>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</si>
  <si>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</si>
  <si>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</si>
  <si>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</si>
  <si>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</si>
  <si>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</si>
  <si>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</si>
  <si>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</si>
  <si>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</si>
  <si>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</si>
  <si>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</si>
  <si>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</si>
  <si>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</si>
  <si>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</si>
  <si>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</si>
  <si>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</si>
  <si>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</si>
  <si>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</si>
  <si>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</si>
  <si>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</si>
  <si>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</si>
  <si>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</si>
  <si>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</si>
  <si>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</si>
  <si>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</si>
  <si>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</si>
  <si>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</si>
  <si>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</si>
  <si>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</si>
  <si>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</si>
  <si>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</si>
  <si>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</si>
  <si>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</si>
  <si>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</si>
  <si>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</si>
  <si>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</si>
  <si>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</si>
  <si>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</si>
  <si>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</si>
  <si>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</si>
  <si>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</si>
  <si>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</si>
  <si>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</si>
  <si>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</si>
  <si>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</si>
  <si>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</si>
  <si>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</si>
  <si>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</si>
  <si>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</si>
  <si>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</si>
  <si>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</si>
  <si>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</si>
  <si>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</si>
  <si>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</si>
  <si>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</si>
  <si>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</si>
  <si>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</si>
  <si>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</si>
  <si>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</si>
  <si>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</si>
  <si>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</si>
  <si>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</si>
  <si>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</si>
  <si>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</si>
  <si>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</si>
  <si>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</si>
  <si>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</si>
  <si>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</si>
  <si>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</si>
  <si>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</si>
  <si>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</si>
  <si>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</si>
  <si>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</si>
  <si>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141305</t>
  </si>
  <si>
    <t>46</t>
  </si>
  <si>
    <t>02</t>
  </si>
  <si>
    <t>0</t>
  </si>
  <si>
    <t>000</t>
  </si>
  <si>
    <t>神奈川県　川崎市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</si>
  <si>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</si>
  <si>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</si>
  <si>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</si>
  <si>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</si>
  <si>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</si>
  <si>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</si>
  <si>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</si>
  <si>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</si>
  <si>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</si>
  <si>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</si>
  <si>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t>
    </r>
    <r>
      <rPr>
        <b/>
        <sz val="11"/>
        <color theme="1"/>
        <rFont val="ＭＳ ゴシック"/>
        <family val="3"/>
        <charset val="128"/>
      </rPr>
      <t>①有形固定資産減価償却率</t>
    </r>
    <r>
      <rPr>
        <sz val="11"/>
        <color theme="1"/>
        <rFont val="ＭＳ ゴシック"/>
        <family val="3"/>
        <charset val="128"/>
      </rPr>
      <t>は、平成28年度以降、上昇傾向で推移していますが、給水能力をダウンサイジングしたことから、類似団体平均を下回っており、施設が効率的かつ適正な規模で運用されています。</t>
    </r>
    <r>
      <rPr>
        <b/>
        <sz val="11"/>
        <color theme="1"/>
        <rFont val="ＭＳ ゴシック"/>
        <family val="3"/>
        <charset val="128"/>
      </rPr>
      <t>②管路経年化率</t>
    </r>
    <r>
      <rPr>
        <sz val="11"/>
        <color theme="1"/>
        <rFont val="ＭＳ ゴシック"/>
        <family val="3"/>
        <charset val="128"/>
      </rPr>
      <t>は、全国初の公営工業用水道事業として給水を開始したことから、類似団体平均と比較して高水準で推移しているとともに、</t>
    </r>
    <r>
      <rPr>
        <b/>
        <sz val="11"/>
        <color theme="1"/>
        <rFont val="ＭＳ ゴシック"/>
        <family val="3"/>
        <charset val="128"/>
      </rPr>
      <t>③管路更新率</t>
    </r>
    <r>
      <rPr>
        <sz val="11"/>
        <color theme="1"/>
        <rFont val="ＭＳ ゴシック"/>
        <family val="3"/>
        <charset val="128"/>
      </rPr>
      <t xml:space="preserve">も低い水準にあることから、今後は管路の更新が喫緊の課題となっています。
</t>
    </r>
    <rPh sb="24" eb="26">
      <t>ジョウショウ</t>
    </rPh>
    <rPh sb="26" eb="28">
      <t>ケイコウ</t>
    </rPh>
    <rPh sb="29" eb="31">
      <t>スイイ</t>
    </rPh>
    <rPh sb="62" eb="64">
      <t>ヘイキン</t>
    </rPh>
    <rPh sb="136" eb="138">
      <t>ヘイキン</t>
    </rPh>
    <rPh sb="139" eb="141">
      <t>ヒカク</t>
    </rPh>
    <rPh sb="147" eb="149">
      <t>スイイ</t>
    </rPh>
    <rPh sb="165" eb="166">
      <t>ヒク</t>
    </rPh>
    <rPh sb="167" eb="169">
      <t>スイジュン</t>
    </rPh>
    <phoneticPr fontId="5"/>
  </si>
  <si>
    <r>
      <t>川崎市は、昭和12年に全国初の公営工業用水道事業として給水を開始して以来、重化学工業を中心とした本市の産業経済の基盤施設として発展してきました。また、適正な事業規模へのダウンサイジングを主軸とした再構築計画に基づき、将来の工業用水道利用者の契約水量の動向を踏まえ、給水能力のダウンサイジングを実施しました。　　　　　　　　　　　　　　　　　　　　　　　　　　　　　　　　　　　　　　　　　　　　　　　　　　　　　　　　　　　　　　　　　　　　　　　　　　　　　　　　　　　　　　　　　　　　　　　　　　　　　　　　　　　　　　　　　　　　　　　　　　　　　　　　　　　　　　　　　　　　　　　　　　　　　　　　　　　　　　　　　　　　　　　　　　　　　　　　○</t>
    </r>
    <r>
      <rPr>
        <b/>
        <sz val="11"/>
        <color theme="1"/>
        <rFont val="ＭＳ ゴシック"/>
        <family val="3"/>
        <charset val="128"/>
      </rPr>
      <t>①経常収支比率</t>
    </r>
    <r>
      <rPr>
        <sz val="11"/>
        <color theme="1"/>
        <rFont val="ＭＳ ゴシック"/>
        <family val="3"/>
        <charset val="128"/>
      </rPr>
      <t>は、類似団体平均を下回っているものの、100％を上回っており、</t>
    </r>
    <r>
      <rPr>
        <b/>
        <sz val="11"/>
        <color theme="1"/>
        <rFont val="ＭＳ ゴシック"/>
        <family val="3"/>
        <charset val="128"/>
      </rPr>
      <t>②累積欠損金</t>
    </r>
    <r>
      <rPr>
        <sz val="11"/>
        <color theme="1"/>
        <rFont val="ＭＳ ゴシック"/>
        <family val="3"/>
        <charset val="128"/>
      </rPr>
      <t>は計上されていないため、経営の健全性は維持しています。また、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は、類似団体平均を上回っており、短期的な資金繰りには問題ないものと考えます。しかし、今後、老朽化対策等により更なる更新需要の増加が見込まれることから、長期的な経営状況を考慮し、</t>
    </r>
    <r>
      <rPr>
        <b/>
        <sz val="11"/>
        <color theme="1"/>
        <rFont val="ＭＳ ゴシック"/>
        <family val="3"/>
        <charset val="128"/>
      </rPr>
      <t>④企業債残高対給水収益比率</t>
    </r>
    <r>
      <rPr>
        <sz val="11"/>
        <color theme="1"/>
        <rFont val="ＭＳ ゴシック"/>
        <family val="3"/>
        <charset val="128"/>
      </rPr>
      <t>に留意しながら、計画的に企業債を発行する必要があります。
○</t>
    </r>
    <r>
      <rPr>
        <b/>
        <sz val="11"/>
        <color theme="1"/>
        <rFont val="ＭＳ ゴシック"/>
        <family val="3"/>
        <charset val="128"/>
      </rPr>
      <t>⑥給水原価</t>
    </r>
    <r>
      <rPr>
        <sz val="11"/>
        <color theme="1"/>
        <rFont val="ＭＳ ゴシック"/>
        <family val="3"/>
        <charset val="128"/>
      </rPr>
      <t>については、類似団体平均よりも高水準で推移しています。</t>
    </r>
    <r>
      <rPr>
        <b/>
        <sz val="11"/>
        <color theme="1"/>
        <rFont val="ＭＳ ゴシック"/>
        <family val="3"/>
        <charset val="128"/>
      </rPr>
      <t>⑤料金回収率</t>
    </r>
    <r>
      <rPr>
        <sz val="11"/>
        <color theme="1"/>
        <rFont val="ＭＳ ゴシック"/>
        <family val="3"/>
        <charset val="128"/>
      </rPr>
      <t>は、類似団体平均を下回っているものの、100％以上を維持していることから、給水に係る費用を給水収益で賄えています。
○</t>
    </r>
    <r>
      <rPr>
        <b/>
        <sz val="11"/>
        <color theme="1"/>
        <rFont val="ＭＳ ゴシック"/>
        <family val="3"/>
        <charset val="128"/>
      </rPr>
      <t>⑦施設利用率</t>
    </r>
    <r>
      <rPr>
        <sz val="11"/>
        <color theme="1"/>
        <rFont val="ＭＳ ゴシック"/>
        <family val="3"/>
        <charset val="128"/>
      </rPr>
      <t>及び</t>
    </r>
    <r>
      <rPr>
        <b/>
        <sz val="11"/>
        <color theme="1"/>
        <rFont val="ＭＳ ゴシック"/>
        <family val="3"/>
        <charset val="128"/>
      </rPr>
      <t>⑧契約率</t>
    </r>
    <r>
      <rPr>
        <sz val="11"/>
        <color theme="1"/>
        <rFont val="ＭＳ ゴシック"/>
        <family val="3"/>
        <charset val="128"/>
      </rPr>
      <t>は、再構築計画に基づき、給水能力をダウンサイジングしたことから、類似団体平均と比較して高水準で推移しており、施設が効率的かつ適正な規模で運用されています。</t>
    </r>
    <r>
      <rPr>
        <b/>
        <sz val="11"/>
        <color theme="1"/>
        <rFont val="ＭＳ ゴシック"/>
        <family val="3"/>
        <charset val="128"/>
      </rPr>
      <t/>
    </r>
    <rPh sb="11" eb="13">
      <t>ゼンコク</t>
    </rPh>
    <rPh sb="13" eb="14">
      <t>ハツ</t>
    </rPh>
    <rPh sb="15" eb="17">
      <t>コウエイ</t>
    </rPh>
    <rPh sb="17" eb="20">
      <t>コウギョウヨウ</t>
    </rPh>
    <rPh sb="20" eb="22">
      <t>スイドウ</t>
    </rPh>
    <rPh sb="22" eb="24">
      <t>ジギョウ</t>
    </rPh>
    <rPh sb="104" eb="105">
      <t>モト</t>
    </rPh>
    <rPh sb="116" eb="118">
      <t>リヨウ</t>
    </rPh>
    <rPh sb="146" eb="148">
      <t>ジッシ</t>
    </rPh>
    <rPh sb="343" eb="345">
      <t>ヘイキン</t>
    </rPh>
    <rPh sb="415" eb="417">
      <t>ヘイキン</t>
    </rPh>
    <rPh sb="418" eb="420">
      <t>ウワマワ</t>
    </rPh>
    <rPh sb="522" eb="524">
      <t>キギョウ</t>
    </rPh>
    <rPh sb="524" eb="525">
      <t>サイ</t>
    </rPh>
    <rPh sb="526" eb="528">
      <t>ハッコウ</t>
    </rPh>
    <rPh sb="555" eb="557">
      <t>ヘイキン</t>
    </rPh>
    <rPh sb="584" eb="586">
      <t>ヘイキン</t>
    </rPh>
    <rPh sb="587" eb="589">
      <t>シタマワ</t>
    </rPh>
    <rPh sb="643" eb="644">
      <t>オヨ</t>
    </rPh>
    <rPh sb="646" eb="649">
      <t>ケイヤクリツ</t>
    </rPh>
    <rPh sb="661" eb="663">
      <t>キュウスイ</t>
    </rPh>
    <rPh sb="685" eb="687">
      <t>ヘイキン</t>
    </rPh>
    <rPh sb="688" eb="690">
      <t>ヒカク</t>
    </rPh>
    <rPh sb="711" eb="713">
      <t>テキセイ</t>
    </rPh>
    <rPh sb="714" eb="716">
      <t>キボ</t>
    </rPh>
    <phoneticPr fontId="5"/>
  </si>
  <si>
    <t>○今後は、老朽化の状況に関する指標が示すとおり、老朽化が進んでいる施設・管路の更新に伴い、更新需要の増加が見込まれるため、アセットマネジメント手法等を活用した効率的かつ計画的な更新が必要です。
◯将来の需要動向を可能な限り把握するとともに、将来にわたって安定給水ができるよう、ハード・ソフト両面から、更なる基盤強化に向けた取組や検討を進めます。</t>
    <rPh sb="1" eb="3">
      <t>コンゴ</t>
    </rPh>
    <rPh sb="5" eb="8">
      <t>ロウキュウカ</t>
    </rPh>
    <rPh sb="9" eb="11">
      <t>ジョウキョウ</t>
    </rPh>
    <rPh sb="12" eb="13">
      <t>カン</t>
    </rPh>
    <rPh sb="15" eb="17">
      <t>シヒョウ</t>
    </rPh>
    <rPh sb="18" eb="19">
      <t>シメ</t>
    </rPh>
    <rPh sb="24" eb="27">
      <t>ロウキュウカ</t>
    </rPh>
    <rPh sb="28" eb="29">
      <t>スス</t>
    </rPh>
    <rPh sb="33" eb="35">
      <t>シセツ</t>
    </rPh>
    <rPh sb="71" eb="73">
      <t>シュホウ</t>
    </rPh>
    <rPh sb="73" eb="74">
      <t>トウ</t>
    </rPh>
    <rPh sb="75" eb="77">
      <t>カツヨウ</t>
    </rPh>
    <rPh sb="79" eb="82">
      <t>コウリツテキ</t>
    </rPh>
    <rPh sb="84" eb="87">
      <t>ケイカクテキ</t>
    </rPh>
    <rPh sb="88" eb="90">
      <t>コウシン</t>
    </rPh>
    <rPh sb="91" eb="93">
      <t>ヒツヨウ</t>
    </rPh>
    <rPh sb="101" eb="103">
      <t>ジュヨウ</t>
    </rPh>
    <rPh sb="103" eb="105">
      <t>ドウコウ</t>
    </rPh>
    <rPh sb="106" eb="108">
      <t>カノウ</t>
    </rPh>
    <rPh sb="109" eb="110">
      <t>カギ</t>
    </rPh>
    <rPh sb="111" eb="113">
      <t>ハアク</t>
    </rPh>
    <rPh sb="120" eb="122">
      <t>ショウライ</t>
    </rPh>
    <rPh sb="127" eb="129">
      <t>アンテイ</t>
    </rPh>
    <rPh sb="129" eb="131">
      <t>キュウスイ</t>
    </rPh>
    <rPh sb="167" eb="168">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</si>
</sst>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56.97</c:v>
                </c:pt>
                <c:pt idx="1">
                  <c:v>57.2</c:v>
                </c:pt>
                <c:pt idx="2">
                  <c:v>57.71</c:v>
                </c:pt>
                <c:pt idx="3">
                  <c:v>59.27</c:v>
                </c:pt>
                <c:pt idx="4">
                  <c:v>59.72</c:v>
                </c:pt>
              </c:numCache>
            </c:numRef>
          </c:val>
          <c:extLst xmlns:c16r2="http://schemas.microsoft.com/office/drawing/2015/06/chart">
            <c:ext xmlns:c16="http://schemas.microsoft.com/office/drawing/2014/chart" uri="{C3380CC4-5D6E-409C-BE32-E72D297353CC}">
              <c16:uniqueId val="{00000000-AFCE-4106-A207-BB38522632FA}"/>
            </c:ext>
          </c:extLst>
        </c:ser>
        <c:dLbls>
          <c:showLegendKey val="0"/>
          <c:showVal val="0"/>
          <c:showCatName val="0"/>
          <c:showSerName val="0"/>
          <c:showPercent val="0"/>
          <c:showBubbleSize val="0"/>
        </c:dLbls>
        <c:gapWidth val="150"/>
        <c:axId val="324936704"/>
        <c:axId val="324933176"/>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57.93</c:v>
                </c:pt>
                <c:pt idx="1">
                  <c:v>58.88</c:v>
                </c:pt>
                <c:pt idx="2">
                  <c:v>59.48</c:v>
                </c:pt>
                <c:pt idx="3">
                  <c:v>60.09</c:v>
                </c:pt>
                <c:pt idx="4">
                  <c:v>60.35</c:v>
                </c:pt>
              </c:numCache>
            </c:numRef>
          </c:val>
          <c:smooth val="0"/>
          <c:extLst xmlns:c16r2="http://schemas.microsoft.com/office/drawing/2015/06/chart">
            <c:ext xmlns:c16="http://schemas.microsoft.com/office/drawing/2014/chart" uri="{C3380CC4-5D6E-409C-BE32-E72D297353CC}">
              <c16:uniqueId val="{00000001-AFCE-4106-A207-BB38522632FA}"/>
            </c:ext>
          </c:extLst>
        </c:ser>
        <c:dLbls>
          <c:showLegendKey val="0"/>
          <c:showVal val="0"/>
          <c:showCatName val="0"/>
          <c:showSerName val="0"/>
          <c:showPercent val="0"/>
          <c:showBubbleSize val="0"/>
        </c:dLbls>
        <c:marker val="1"/>
        <c:smooth val="0"/>
        <c:axId val="324936704"/>
        <c:axId val="324933176"/>
      </c:lineChart>
      <c:catAx>
        <c:axId val="324936704"/>
        <c:scaling>
          <c:orientation val="minMax"/>
        </c:scaling>
        <c:delete val="1"/>
        <c:axPos val="b"/>
        <c:numFmt formatCode="General" sourceLinked="1"/>
        <c:majorTickMark val="none"/>
        <c:minorTickMark val="none"/>
        <c:tickLblPos val="none"/>
        <c:crossAx val="324933176"/>
        <c:crosses val="autoZero"/>
        <c:auto val="1"/>
        <c:lblAlgn val="ctr"/>
        <c:lblOffset val="100"/>
        <c:noMultiLvlLbl val="1"/>
      </c:catAx>
      <c:valAx>
        <c:axId val="3249331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49367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1C-49DB-B828-D827C2020E55}"/>
            </c:ext>
          </c:extLst>
        </c:ser>
        <c:dLbls>
          <c:showLegendKey val="0"/>
          <c:showVal val="0"/>
          <c:showCatName val="0"/>
          <c:showSerName val="0"/>
          <c:showPercent val="0"/>
          <c:showBubbleSize val="0"/>
        </c:dLbls>
        <c:gapWidth val="150"/>
        <c:axId val="326231368"/>
        <c:axId val="326231760"/>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22.44</c:v>
                </c:pt>
                <c:pt idx="1">
                  <c:v>18.82</c:v>
                </c:pt>
                <c:pt idx="2">
                  <c:v>17.88</c:v>
                </c:pt>
                <c:pt idx="3">
                  <c:v>16.670000000000002</c:v>
                </c:pt>
                <c:pt idx="4">
                  <c:v>9.4700000000000006</c:v>
                </c:pt>
              </c:numCache>
            </c:numRef>
          </c:val>
          <c:smooth val="0"/>
          <c:extLst xmlns:c16r2="http://schemas.microsoft.com/office/drawing/2015/06/chart">
            <c:ext xmlns:c16="http://schemas.microsoft.com/office/drawing/2014/chart" uri="{C3380CC4-5D6E-409C-BE32-E72D297353CC}">
              <c16:uniqueId val="{00000001-B71C-49DB-B828-D827C2020E55}"/>
            </c:ext>
          </c:extLst>
        </c:ser>
        <c:dLbls>
          <c:showLegendKey val="0"/>
          <c:showVal val="0"/>
          <c:showCatName val="0"/>
          <c:showSerName val="0"/>
          <c:showPercent val="0"/>
          <c:showBubbleSize val="0"/>
        </c:dLbls>
        <c:marker val="1"/>
        <c:smooth val="0"/>
        <c:axId val="326231368"/>
        <c:axId val="326231760"/>
      </c:lineChart>
      <c:catAx>
        <c:axId val="326231368"/>
        <c:scaling>
          <c:orientation val="minMax"/>
        </c:scaling>
        <c:delete val="1"/>
        <c:axPos val="b"/>
        <c:numFmt formatCode="General" sourceLinked="1"/>
        <c:majorTickMark val="none"/>
        <c:minorTickMark val="none"/>
        <c:tickLblPos val="none"/>
        <c:crossAx val="326231760"/>
        <c:crosses val="autoZero"/>
        <c:auto val="1"/>
        <c:lblAlgn val="ctr"/>
        <c:lblOffset val="100"/>
        <c:noMultiLvlLbl val="1"/>
      </c:catAx>
      <c:valAx>
        <c:axId val="3262317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62313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102.48</c:v>
                </c:pt>
                <c:pt idx="1">
                  <c:v>109.78</c:v>
                </c:pt>
                <c:pt idx="2">
                  <c:v>114.09</c:v>
                </c:pt>
                <c:pt idx="3">
                  <c:v>110.95</c:v>
                </c:pt>
                <c:pt idx="4">
                  <c:v>108.69</c:v>
                </c:pt>
              </c:numCache>
            </c:numRef>
          </c:val>
          <c:extLst xmlns:c16r2="http://schemas.microsoft.com/office/drawing/2015/06/chart">
            <c:ext xmlns:c16="http://schemas.microsoft.com/office/drawing/2014/chart" uri="{C3380CC4-5D6E-409C-BE32-E72D297353CC}">
              <c16:uniqueId val="{00000000-89B3-4F27-8C46-411966C30590}"/>
            </c:ext>
          </c:extLst>
        </c:ser>
        <c:dLbls>
          <c:showLegendKey val="0"/>
          <c:showVal val="0"/>
          <c:showCatName val="0"/>
          <c:showSerName val="0"/>
          <c:showPercent val="0"/>
          <c:showBubbleSize val="0"/>
        </c:dLbls>
        <c:gapWidth val="150"/>
        <c:axId val="326234112"/>
        <c:axId val="326234896"/>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121.58</c:v>
                </c:pt>
                <c:pt idx="1">
                  <c:v>121.19</c:v>
                </c:pt>
                <c:pt idx="2">
                  <c:v>120.32</c:v>
                </c:pt>
                <c:pt idx="3">
                  <c:v>119.89</c:v>
                </c:pt>
                <c:pt idx="4">
                  <c:v>119.93</c:v>
                </c:pt>
              </c:numCache>
            </c:numRef>
          </c:val>
          <c:smooth val="0"/>
          <c:extLst xmlns:c16r2="http://schemas.microsoft.com/office/drawing/2015/06/chart">
            <c:ext xmlns:c16="http://schemas.microsoft.com/office/drawing/2014/chart" uri="{C3380CC4-5D6E-409C-BE32-E72D297353CC}">
              <c16:uniqueId val="{00000001-89B3-4F27-8C46-411966C30590}"/>
            </c:ext>
          </c:extLst>
        </c:ser>
        <c:dLbls>
          <c:showLegendKey val="0"/>
          <c:showVal val="0"/>
          <c:showCatName val="0"/>
          <c:showSerName val="0"/>
          <c:showPercent val="0"/>
          <c:showBubbleSize val="0"/>
        </c:dLbls>
        <c:marker val="1"/>
        <c:smooth val="0"/>
        <c:axId val="326234112"/>
        <c:axId val="326234896"/>
      </c:lineChart>
      <c:catAx>
        <c:axId val="326234112"/>
        <c:scaling>
          <c:orientation val="minMax"/>
        </c:scaling>
        <c:delete val="1"/>
        <c:axPos val="b"/>
        <c:numFmt formatCode="General" sourceLinked="1"/>
        <c:majorTickMark val="none"/>
        <c:minorTickMark val="none"/>
        <c:tickLblPos val="none"/>
        <c:crossAx val="326234896"/>
        <c:crosses val="autoZero"/>
        <c:auto val="1"/>
        <c:lblAlgn val="ctr"/>
        <c:lblOffset val="100"/>
        <c:noMultiLvlLbl val="1"/>
      </c:catAx>
      <c:valAx>
        <c:axId val="3262348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6234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87.46</c:v>
                </c:pt>
                <c:pt idx="1">
                  <c:v>88.15</c:v>
                </c:pt>
                <c:pt idx="2">
                  <c:v>88.06</c:v>
                </c:pt>
                <c:pt idx="3">
                  <c:v>91.24</c:v>
                </c:pt>
                <c:pt idx="4">
                  <c:v>87.7</c:v>
                </c:pt>
              </c:numCache>
            </c:numRef>
          </c:val>
          <c:extLst xmlns:c16r2="http://schemas.microsoft.com/office/drawing/2015/06/chart">
            <c:ext xmlns:c16="http://schemas.microsoft.com/office/drawing/2014/chart" uri="{C3380CC4-5D6E-409C-BE32-E72D297353CC}">
              <c16:uniqueId val="{00000000-6A6B-47BA-AE92-7590310774D4}"/>
            </c:ext>
          </c:extLst>
        </c:ser>
        <c:dLbls>
          <c:showLegendKey val="0"/>
          <c:showVal val="0"/>
          <c:showCatName val="0"/>
          <c:showSerName val="0"/>
          <c:showPercent val="0"/>
          <c:showBubbleSize val="0"/>
        </c:dLbls>
        <c:gapWidth val="150"/>
        <c:axId val="324932784"/>
        <c:axId val="32493866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41.79</c:v>
                </c:pt>
                <c:pt idx="1">
                  <c:v>43.44</c:v>
                </c:pt>
                <c:pt idx="2">
                  <c:v>48.09</c:v>
                </c:pt>
                <c:pt idx="3">
                  <c:v>50.93</c:v>
                </c:pt>
                <c:pt idx="4">
                  <c:v>52.07</c:v>
                </c:pt>
              </c:numCache>
            </c:numRef>
          </c:val>
          <c:smooth val="0"/>
          <c:extLst xmlns:c16r2="http://schemas.microsoft.com/office/drawing/2015/06/chart">
            <c:ext xmlns:c16="http://schemas.microsoft.com/office/drawing/2014/chart" uri="{C3380CC4-5D6E-409C-BE32-E72D297353CC}">
              <c16:uniqueId val="{00000001-6A6B-47BA-AE92-7590310774D4}"/>
            </c:ext>
          </c:extLst>
        </c:ser>
        <c:dLbls>
          <c:showLegendKey val="0"/>
          <c:showVal val="0"/>
          <c:showCatName val="0"/>
          <c:showSerName val="0"/>
          <c:showPercent val="0"/>
          <c:showBubbleSize val="0"/>
        </c:dLbls>
        <c:marker val="1"/>
        <c:smooth val="0"/>
        <c:axId val="324932784"/>
        <c:axId val="324938664"/>
      </c:lineChart>
      <c:catAx>
        <c:axId val="324932784"/>
        <c:scaling>
          <c:orientation val="minMax"/>
        </c:scaling>
        <c:delete val="1"/>
        <c:axPos val="b"/>
        <c:numFmt formatCode="General" sourceLinked="1"/>
        <c:majorTickMark val="none"/>
        <c:minorTickMark val="none"/>
        <c:tickLblPos val="none"/>
        <c:crossAx val="324938664"/>
        <c:crosses val="autoZero"/>
        <c:auto val="1"/>
        <c:lblAlgn val="ctr"/>
        <c:lblOffset val="100"/>
        <c:noMultiLvlLbl val="1"/>
      </c:catAx>
      <c:valAx>
        <c:axId val="3249386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49327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1.44</c:v>
                </c:pt>
                <c:pt idx="1">
                  <c:v>0</c:v>
                </c:pt>
                <c:pt idx="2">
                  <c:v>0</c:v>
                </c:pt>
                <c:pt idx="3">
                  <c:v>0</c:v>
                </c:pt>
                <c:pt idx="4">
                  <c:v>0.46</c:v>
                </c:pt>
              </c:numCache>
            </c:numRef>
          </c:val>
          <c:extLst xmlns:c16r2="http://schemas.microsoft.com/office/drawing/2015/06/chart">
            <c:ext xmlns:c16="http://schemas.microsoft.com/office/drawing/2014/chart" uri="{C3380CC4-5D6E-409C-BE32-E72D297353CC}">
              <c16:uniqueId val="{00000000-C377-4FEB-8444-43173C95ACC0}"/>
            </c:ext>
          </c:extLst>
        </c:ser>
        <c:dLbls>
          <c:showLegendKey val="0"/>
          <c:showVal val="0"/>
          <c:showCatName val="0"/>
          <c:showSerName val="0"/>
          <c:showPercent val="0"/>
          <c:showBubbleSize val="0"/>
        </c:dLbls>
        <c:gapWidth val="150"/>
        <c:axId val="324935920"/>
        <c:axId val="324939056"/>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0.32</c:v>
                </c:pt>
                <c:pt idx="1">
                  <c:v>0.21</c:v>
                </c:pt>
                <c:pt idx="2">
                  <c:v>0.13</c:v>
                </c:pt>
                <c:pt idx="3">
                  <c:v>0.22</c:v>
                </c:pt>
                <c:pt idx="4">
                  <c:v>0.5</c:v>
                </c:pt>
              </c:numCache>
            </c:numRef>
          </c:val>
          <c:smooth val="0"/>
          <c:extLst xmlns:c16r2="http://schemas.microsoft.com/office/drawing/2015/06/chart">
            <c:ext xmlns:c16="http://schemas.microsoft.com/office/drawing/2014/chart" uri="{C3380CC4-5D6E-409C-BE32-E72D297353CC}">
              <c16:uniqueId val="{00000001-C377-4FEB-8444-43173C95ACC0}"/>
            </c:ext>
          </c:extLst>
        </c:ser>
        <c:dLbls>
          <c:showLegendKey val="0"/>
          <c:showVal val="0"/>
          <c:showCatName val="0"/>
          <c:showSerName val="0"/>
          <c:showPercent val="0"/>
          <c:showBubbleSize val="0"/>
        </c:dLbls>
        <c:marker val="1"/>
        <c:smooth val="0"/>
        <c:axId val="324935920"/>
        <c:axId val="324939056"/>
      </c:lineChart>
      <c:catAx>
        <c:axId val="324935920"/>
        <c:scaling>
          <c:orientation val="minMax"/>
        </c:scaling>
        <c:delete val="1"/>
        <c:axPos val="b"/>
        <c:numFmt formatCode="General" sourceLinked="1"/>
        <c:majorTickMark val="none"/>
        <c:minorTickMark val="none"/>
        <c:tickLblPos val="none"/>
        <c:crossAx val="324939056"/>
        <c:crosses val="autoZero"/>
        <c:auto val="1"/>
        <c:lblAlgn val="ctr"/>
        <c:lblOffset val="100"/>
        <c:noMultiLvlLbl val="1"/>
      </c:catAx>
      <c:valAx>
        <c:axId val="3249390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49359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353.95</c:v>
                </c:pt>
                <c:pt idx="1">
                  <c:v>545.54</c:v>
                </c:pt>
                <c:pt idx="2">
                  <c:v>615.30999999999995</c:v>
                </c:pt>
                <c:pt idx="3">
                  <c:v>604.5</c:v>
                </c:pt>
                <c:pt idx="4">
                  <c:v>567.78</c:v>
                </c:pt>
              </c:numCache>
            </c:numRef>
          </c:val>
          <c:extLst xmlns:c16r2="http://schemas.microsoft.com/office/drawing/2015/06/chart">
            <c:ext xmlns:c16="http://schemas.microsoft.com/office/drawing/2014/chart" uri="{C3380CC4-5D6E-409C-BE32-E72D297353CC}">
              <c16:uniqueId val="{00000000-E7E6-4F1D-9E55-C49B39AC0B41}"/>
            </c:ext>
          </c:extLst>
        </c:ser>
        <c:dLbls>
          <c:showLegendKey val="0"/>
          <c:showVal val="0"/>
          <c:showCatName val="0"/>
          <c:showSerName val="0"/>
          <c:showPercent val="0"/>
          <c:showBubbleSize val="0"/>
        </c:dLbls>
        <c:gapWidth val="150"/>
        <c:axId val="324933960"/>
        <c:axId val="32493631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345.05</c:v>
                </c:pt>
                <c:pt idx="1">
                  <c:v>379.14</c:v>
                </c:pt>
                <c:pt idx="2">
                  <c:v>394.58</c:v>
                </c:pt>
                <c:pt idx="3">
                  <c:v>368.36</c:v>
                </c:pt>
                <c:pt idx="4">
                  <c:v>380.84</c:v>
                </c:pt>
              </c:numCache>
            </c:numRef>
          </c:val>
          <c:smooth val="0"/>
          <c:extLst xmlns:c16r2="http://schemas.microsoft.com/office/drawing/2015/06/chart">
            <c:ext xmlns:c16="http://schemas.microsoft.com/office/drawing/2014/chart" uri="{C3380CC4-5D6E-409C-BE32-E72D297353CC}">
              <c16:uniqueId val="{00000001-E7E6-4F1D-9E55-C49B39AC0B41}"/>
            </c:ext>
          </c:extLst>
        </c:ser>
        <c:dLbls>
          <c:showLegendKey val="0"/>
          <c:showVal val="0"/>
          <c:showCatName val="0"/>
          <c:showSerName val="0"/>
          <c:showPercent val="0"/>
          <c:showBubbleSize val="0"/>
        </c:dLbls>
        <c:marker val="1"/>
        <c:smooth val="0"/>
        <c:axId val="324933960"/>
        <c:axId val="324936312"/>
      </c:lineChart>
      <c:catAx>
        <c:axId val="324933960"/>
        <c:scaling>
          <c:orientation val="minMax"/>
        </c:scaling>
        <c:delete val="1"/>
        <c:axPos val="b"/>
        <c:numFmt formatCode="General" sourceLinked="1"/>
        <c:majorTickMark val="none"/>
        <c:minorTickMark val="none"/>
        <c:tickLblPos val="none"/>
        <c:crossAx val="324936312"/>
        <c:crosses val="autoZero"/>
        <c:auto val="1"/>
        <c:lblAlgn val="ctr"/>
        <c:lblOffset val="100"/>
        <c:noMultiLvlLbl val="1"/>
      </c:catAx>
      <c:valAx>
        <c:axId val="32493631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49339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135.41</c:v>
                </c:pt>
                <c:pt idx="1">
                  <c:v>130.91</c:v>
                </c:pt>
                <c:pt idx="2">
                  <c:v>121.81</c:v>
                </c:pt>
                <c:pt idx="3">
                  <c:v>114.62</c:v>
                </c:pt>
                <c:pt idx="4">
                  <c:v>108.9</c:v>
                </c:pt>
              </c:numCache>
            </c:numRef>
          </c:val>
          <c:extLst xmlns:c16r2="http://schemas.microsoft.com/office/drawing/2015/06/chart">
            <c:ext xmlns:c16="http://schemas.microsoft.com/office/drawing/2014/chart" uri="{C3380CC4-5D6E-409C-BE32-E72D297353CC}">
              <c16:uniqueId val="{00000000-5120-488B-8A37-7A4F8097C80C}"/>
            </c:ext>
          </c:extLst>
        </c:ser>
        <c:dLbls>
          <c:showLegendKey val="0"/>
          <c:showVal val="0"/>
          <c:showCatName val="0"/>
          <c:showSerName val="0"/>
          <c:showPercent val="0"/>
          <c:showBubbleSize val="0"/>
        </c:dLbls>
        <c:gapWidth val="150"/>
        <c:axId val="324939448"/>
        <c:axId val="324932000"/>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255.89</c:v>
                </c:pt>
                <c:pt idx="1">
                  <c:v>242.57</c:v>
                </c:pt>
                <c:pt idx="2">
                  <c:v>235.79</c:v>
                </c:pt>
                <c:pt idx="3">
                  <c:v>227.51</c:v>
                </c:pt>
                <c:pt idx="4">
                  <c:v>225.72</c:v>
                </c:pt>
              </c:numCache>
            </c:numRef>
          </c:val>
          <c:smooth val="0"/>
          <c:extLst xmlns:c16r2="http://schemas.microsoft.com/office/drawing/2015/06/chart">
            <c:ext xmlns:c16="http://schemas.microsoft.com/office/drawing/2014/chart" uri="{C3380CC4-5D6E-409C-BE32-E72D297353CC}">
              <c16:uniqueId val="{00000001-5120-488B-8A37-7A4F8097C80C}"/>
            </c:ext>
          </c:extLst>
        </c:ser>
        <c:dLbls>
          <c:showLegendKey val="0"/>
          <c:showVal val="0"/>
          <c:showCatName val="0"/>
          <c:showSerName val="0"/>
          <c:showPercent val="0"/>
          <c:showBubbleSize val="0"/>
        </c:dLbls>
        <c:marker val="1"/>
        <c:smooth val="0"/>
        <c:axId val="324939448"/>
        <c:axId val="324932000"/>
      </c:lineChart>
      <c:catAx>
        <c:axId val="324939448"/>
        <c:scaling>
          <c:orientation val="minMax"/>
        </c:scaling>
        <c:delete val="1"/>
        <c:axPos val="b"/>
        <c:numFmt formatCode="General" sourceLinked="1"/>
        <c:majorTickMark val="none"/>
        <c:minorTickMark val="none"/>
        <c:tickLblPos val="none"/>
        <c:crossAx val="324932000"/>
        <c:crosses val="autoZero"/>
        <c:auto val="1"/>
        <c:lblAlgn val="ctr"/>
        <c:lblOffset val="100"/>
        <c:noMultiLvlLbl val="1"/>
      </c:catAx>
      <c:valAx>
        <c:axId val="3249320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49394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100.44</c:v>
                </c:pt>
                <c:pt idx="1">
                  <c:v>108.79</c:v>
                </c:pt>
                <c:pt idx="2">
                  <c:v>113.19</c:v>
                </c:pt>
                <c:pt idx="3">
                  <c:v>110.04</c:v>
                </c:pt>
                <c:pt idx="4">
                  <c:v>107.78</c:v>
                </c:pt>
              </c:numCache>
            </c:numRef>
          </c:val>
          <c:extLst xmlns:c16r2="http://schemas.microsoft.com/office/drawing/2015/06/chart">
            <c:ext xmlns:c16="http://schemas.microsoft.com/office/drawing/2014/chart" uri="{C3380CC4-5D6E-409C-BE32-E72D297353CC}">
              <c16:uniqueId val="{00000000-DAE0-4582-B821-00892AF3ECAA}"/>
            </c:ext>
          </c:extLst>
        </c:ser>
        <c:dLbls>
          <c:showLegendKey val="0"/>
          <c:showVal val="0"/>
          <c:showCatName val="0"/>
          <c:showSerName val="0"/>
          <c:showPercent val="0"/>
          <c:showBubbleSize val="0"/>
        </c:dLbls>
        <c:gapWidth val="150"/>
        <c:axId val="326235680"/>
        <c:axId val="326235288"/>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118.99</c:v>
                </c:pt>
                <c:pt idx="1">
                  <c:v>119.17</c:v>
                </c:pt>
                <c:pt idx="2">
                  <c:v>117.72</c:v>
                </c:pt>
                <c:pt idx="3">
                  <c:v>117.69</c:v>
                </c:pt>
                <c:pt idx="4">
                  <c:v>116.75</c:v>
                </c:pt>
              </c:numCache>
            </c:numRef>
          </c:val>
          <c:smooth val="0"/>
          <c:extLst xmlns:c16r2="http://schemas.microsoft.com/office/drawing/2015/06/chart">
            <c:ext xmlns:c16="http://schemas.microsoft.com/office/drawing/2014/chart" uri="{C3380CC4-5D6E-409C-BE32-E72D297353CC}">
              <c16:uniqueId val="{00000001-DAE0-4582-B821-00892AF3ECAA}"/>
            </c:ext>
          </c:extLst>
        </c:ser>
        <c:dLbls>
          <c:showLegendKey val="0"/>
          <c:showVal val="0"/>
          <c:showCatName val="0"/>
          <c:showSerName val="0"/>
          <c:showPercent val="0"/>
          <c:showBubbleSize val="0"/>
        </c:dLbls>
        <c:marker val="1"/>
        <c:smooth val="0"/>
        <c:axId val="326235680"/>
        <c:axId val="326235288"/>
      </c:lineChart>
      <c:catAx>
        <c:axId val="326235680"/>
        <c:scaling>
          <c:orientation val="minMax"/>
        </c:scaling>
        <c:delete val="1"/>
        <c:axPos val="b"/>
        <c:numFmt formatCode="General" sourceLinked="1"/>
        <c:majorTickMark val="none"/>
        <c:minorTickMark val="none"/>
        <c:tickLblPos val="none"/>
        <c:crossAx val="326235288"/>
        <c:crosses val="autoZero"/>
        <c:auto val="1"/>
        <c:lblAlgn val="ctr"/>
        <c:lblOffset val="100"/>
        <c:noMultiLvlLbl val="1"/>
      </c:catAx>
      <c:valAx>
        <c:axId val="3262352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62356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36.42</c:v>
                </c:pt>
                <c:pt idx="1">
                  <c:v>33.6</c:v>
                </c:pt>
                <c:pt idx="2">
                  <c:v>32.29</c:v>
                </c:pt>
                <c:pt idx="3">
                  <c:v>33.11</c:v>
                </c:pt>
                <c:pt idx="4">
                  <c:v>33.799999999999997</c:v>
                </c:pt>
              </c:numCache>
            </c:numRef>
          </c:val>
          <c:extLst xmlns:c16r2="http://schemas.microsoft.com/office/drawing/2015/06/chart">
            <c:ext xmlns:c16="http://schemas.microsoft.com/office/drawing/2014/chart" uri="{C3380CC4-5D6E-409C-BE32-E72D297353CC}">
              <c16:uniqueId val="{00000000-5C34-4225-B983-03A968D005E1}"/>
            </c:ext>
          </c:extLst>
        </c:ser>
        <c:dLbls>
          <c:showLegendKey val="0"/>
          <c:showVal val="0"/>
          <c:showCatName val="0"/>
          <c:showSerName val="0"/>
          <c:showPercent val="0"/>
          <c:showBubbleSize val="0"/>
        </c:dLbls>
        <c:gapWidth val="150"/>
        <c:axId val="326236464"/>
        <c:axId val="32623372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16.850000000000001</c:v>
                </c:pt>
                <c:pt idx="1">
                  <c:v>16.8</c:v>
                </c:pt>
                <c:pt idx="2">
                  <c:v>17.03</c:v>
                </c:pt>
                <c:pt idx="3">
                  <c:v>17.07</c:v>
                </c:pt>
                <c:pt idx="4">
                  <c:v>17.22</c:v>
                </c:pt>
              </c:numCache>
            </c:numRef>
          </c:val>
          <c:smooth val="0"/>
          <c:extLst xmlns:c16r2="http://schemas.microsoft.com/office/drawing/2015/06/chart">
            <c:ext xmlns:c16="http://schemas.microsoft.com/office/drawing/2014/chart" uri="{C3380CC4-5D6E-409C-BE32-E72D297353CC}">
              <c16:uniqueId val="{00000001-5C34-4225-B983-03A968D005E1}"/>
            </c:ext>
          </c:extLst>
        </c:ser>
        <c:dLbls>
          <c:showLegendKey val="0"/>
          <c:showVal val="0"/>
          <c:showCatName val="0"/>
          <c:showSerName val="0"/>
          <c:showPercent val="0"/>
          <c:showBubbleSize val="0"/>
        </c:dLbls>
        <c:marker val="1"/>
        <c:smooth val="0"/>
        <c:axId val="326236464"/>
        <c:axId val="326233720"/>
      </c:lineChart>
      <c:catAx>
        <c:axId val="326236464"/>
        <c:scaling>
          <c:orientation val="minMax"/>
        </c:scaling>
        <c:delete val="1"/>
        <c:axPos val="b"/>
        <c:numFmt formatCode="General" sourceLinked="1"/>
        <c:majorTickMark val="none"/>
        <c:minorTickMark val="none"/>
        <c:tickLblPos val="none"/>
        <c:crossAx val="326233720"/>
        <c:crosses val="autoZero"/>
        <c:auto val="1"/>
        <c:lblAlgn val="ctr"/>
        <c:lblOffset val="100"/>
        <c:noMultiLvlLbl val="1"/>
      </c:catAx>
      <c:valAx>
        <c:axId val="3262337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623646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74.95</c:v>
                </c:pt>
                <c:pt idx="1">
                  <c:v>75.239999999999995</c:v>
                </c:pt>
                <c:pt idx="2">
                  <c:v>75.260000000000005</c:v>
                </c:pt>
                <c:pt idx="3">
                  <c:v>73.87</c:v>
                </c:pt>
                <c:pt idx="4">
                  <c:v>74.47</c:v>
                </c:pt>
              </c:numCache>
            </c:numRef>
          </c:val>
          <c:extLst xmlns:c16r2="http://schemas.microsoft.com/office/drawing/2015/06/chart">
            <c:ext xmlns:c16="http://schemas.microsoft.com/office/drawing/2014/chart" uri="{C3380CC4-5D6E-409C-BE32-E72D297353CC}">
              <c16:uniqueId val="{00000000-30BC-400F-BA21-E047C6AF294D}"/>
            </c:ext>
          </c:extLst>
        </c:ser>
        <c:dLbls>
          <c:showLegendKey val="0"/>
          <c:showVal val="0"/>
          <c:showCatName val="0"/>
          <c:showSerName val="0"/>
          <c:showPercent val="0"/>
          <c:showBubbleSize val="0"/>
        </c:dLbls>
        <c:gapWidth val="150"/>
        <c:axId val="326237248"/>
        <c:axId val="326229800"/>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57.55</c:v>
                </c:pt>
                <c:pt idx="1">
                  <c:v>57.69</c:v>
                </c:pt>
                <c:pt idx="2">
                  <c:v>58.56</c:v>
                </c:pt>
                <c:pt idx="3">
                  <c:v>57.96</c:v>
                </c:pt>
                <c:pt idx="4">
                  <c:v>56</c:v>
                </c:pt>
              </c:numCache>
            </c:numRef>
          </c:val>
          <c:smooth val="0"/>
          <c:extLst xmlns:c16r2="http://schemas.microsoft.com/office/drawing/2015/06/chart">
            <c:ext xmlns:c16="http://schemas.microsoft.com/office/drawing/2014/chart" uri="{C3380CC4-5D6E-409C-BE32-E72D297353CC}">
              <c16:uniqueId val="{00000001-30BC-400F-BA21-E047C6AF294D}"/>
            </c:ext>
          </c:extLst>
        </c:ser>
        <c:dLbls>
          <c:showLegendKey val="0"/>
          <c:showVal val="0"/>
          <c:showCatName val="0"/>
          <c:showSerName val="0"/>
          <c:showPercent val="0"/>
          <c:showBubbleSize val="0"/>
        </c:dLbls>
        <c:marker val="1"/>
        <c:smooth val="0"/>
        <c:axId val="326237248"/>
        <c:axId val="326229800"/>
      </c:lineChart>
      <c:catAx>
        <c:axId val="326237248"/>
        <c:scaling>
          <c:orientation val="minMax"/>
        </c:scaling>
        <c:delete val="1"/>
        <c:axPos val="b"/>
        <c:numFmt formatCode="General" sourceLinked="1"/>
        <c:majorTickMark val="none"/>
        <c:minorTickMark val="none"/>
        <c:tickLblPos val="none"/>
        <c:crossAx val="326229800"/>
        <c:crosses val="autoZero"/>
        <c:auto val="1"/>
        <c:lblAlgn val="ctr"/>
        <c:lblOffset val="100"/>
        <c:noMultiLvlLbl val="1"/>
      </c:catAx>
      <c:valAx>
        <c:axId val="3262298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62372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99.28</c:v>
                </c:pt>
                <c:pt idx="1">
                  <c:v>99.15</c:v>
                </c:pt>
                <c:pt idx="2">
                  <c:v>99.17</c:v>
                </c:pt>
                <c:pt idx="3">
                  <c:v>99.13</c:v>
                </c:pt>
                <c:pt idx="4">
                  <c:v>99.13</c:v>
                </c:pt>
              </c:numCache>
            </c:numRef>
          </c:val>
          <c:extLst xmlns:c16r2="http://schemas.microsoft.com/office/drawing/2015/06/chart">
            <c:ext xmlns:c16="http://schemas.microsoft.com/office/drawing/2014/chart" uri="{C3380CC4-5D6E-409C-BE32-E72D297353CC}">
              <c16:uniqueId val="{00000000-DFDB-469B-A57F-82731C4204E4}"/>
            </c:ext>
          </c:extLst>
        </c:ser>
        <c:dLbls>
          <c:showLegendKey val="0"/>
          <c:showVal val="0"/>
          <c:showCatName val="0"/>
          <c:showSerName val="0"/>
          <c:showPercent val="0"/>
          <c:showBubbleSize val="0"/>
        </c:dLbls>
        <c:gapWidth val="150"/>
        <c:axId val="326230584"/>
        <c:axId val="326232936"/>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79.42</c:v>
                </c:pt>
                <c:pt idx="1">
                  <c:v>79.2</c:v>
                </c:pt>
                <c:pt idx="2">
                  <c:v>80.5</c:v>
                </c:pt>
                <c:pt idx="3">
                  <c:v>80.540000000000006</c:v>
                </c:pt>
                <c:pt idx="4">
                  <c:v>80.08</c:v>
                </c:pt>
              </c:numCache>
            </c:numRef>
          </c:val>
          <c:smooth val="0"/>
          <c:extLst xmlns:c16r2="http://schemas.microsoft.com/office/drawing/2015/06/chart">
            <c:ext xmlns:c16="http://schemas.microsoft.com/office/drawing/2014/chart" uri="{C3380CC4-5D6E-409C-BE32-E72D297353CC}">
              <c16:uniqueId val="{00000001-DFDB-469B-A57F-82731C4204E4}"/>
            </c:ext>
          </c:extLst>
        </c:ser>
        <c:dLbls>
          <c:showLegendKey val="0"/>
          <c:showVal val="0"/>
          <c:showCatName val="0"/>
          <c:showSerName val="0"/>
          <c:showPercent val="0"/>
          <c:showBubbleSize val="0"/>
        </c:dLbls>
        <c:marker val="1"/>
        <c:smooth val="0"/>
        <c:axId val="326230584"/>
        <c:axId val="326232936"/>
      </c:lineChart>
      <c:catAx>
        <c:axId val="326230584"/>
        <c:scaling>
          <c:orientation val="minMax"/>
        </c:scaling>
        <c:delete val="1"/>
        <c:axPos val="b"/>
        <c:numFmt formatCode="General" sourceLinked="1"/>
        <c:majorTickMark val="none"/>
        <c:minorTickMark val="none"/>
        <c:tickLblPos val="none"/>
        <c:crossAx val="326232936"/>
        <c:crosses val="autoZero"/>
        <c:auto val="1"/>
        <c:lblAlgn val="ctr"/>
        <c:lblOffset val="100"/>
        <c:noMultiLvlLbl val="1"/>
      </c:catAx>
      <c:valAx>
        <c:axId val="3262329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62305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FS1" zoomScale="80" zoomScaleNormal="80" workbookViewId="0">
      <selection activeCell="SM86" sqref="SM86"/>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c r="A5" s="2"/>
      <c r="B5" s="70" t="str">
        <f>データ!H7</f>
        <v>神奈川県　川崎市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520000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大規模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387218</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70.400000000000006</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78</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515470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104</v>
      </c>
      <c r="SN16" s="111"/>
      <c r="SO16" s="111"/>
      <c r="SP16" s="111"/>
      <c r="SQ16" s="111"/>
      <c r="SR16" s="111"/>
      <c r="SS16" s="111"/>
      <c r="ST16" s="111"/>
      <c r="SU16" s="111"/>
      <c r="SV16" s="111"/>
      <c r="SW16" s="111"/>
      <c r="SX16" s="111"/>
      <c r="SY16" s="111"/>
      <c r="SZ16" s="111"/>
      <c r="TA16" s="112"/>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102.48</v>
      </c>
      <c r="Y32" s="129"/>
      <c r="Z32" s="129"/>
      <c r="AA32" s="129"/>
      <c r="AB32" s="129"/>
      <c r="AC32" s="129"/>
      <c r="AD32" s="129"/>
      <c r="AE32" s="129"/>
      <c r="AF32" s="129"/>
      <c r="AG32" s="129"/>
      <c r="AH32" s="129"/>
      <c r="AI32" s="129"/>
      <c r="AJ32" s="129"/>
      <c r="AK32" s="129"/>
      <c r="AL32" s="129"/>
      <c r="AM32" s="129"/>
      <c r="AN32" s="129"/>
      <c r="AO32" s="129"/>
      <c r="AP32" s="129"/>
      <c r="AQ32" s="130"/>
      <c r="AR32" s="128">
        <f>データ!U6</f>
        <v>109.78</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114.09</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110.95</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108.69</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353.95</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545.54</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615.30999999999995</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604.5</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567.78</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135.41</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130.91</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121.81</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114.62</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108.9</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121.58</v>
      </c>
      <c r="Y33" s="129"/>
      <c r="Z33" s="129"/>
      <c r="AA33" s="129"/>
      <c r="AB33" s="129"/>
      <c r="AC33" s="129"/>
      <c r="AD33" s="129"/>
      <c r="AE33" s="129"/>
      <c r="AF33" s="129"/>
      <c r="AG33" s="129"/>
      <c r="AH33" s="129"/>
      <c r="AI33" s="129"/>
      <c r="AJ33" s="129"/>
      <c r="AK33" s="129"/>
      <c r="AL33" s="129"/>
      <c r="AM33" s="129"/>
      <c r="AN33" s="129"/>
      <c r="AO33" s="129"/>
      <c r="AP33" s="129"/>
      <c r="AQ33" s="130"/>
      <c r="AR33" s="128">
        <f>データ!Z6</f>
        <v>121.19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120.32</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119.89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119.93</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22.44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18.82</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17.88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16.670000000000002</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9.4700000000000006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345.05</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379.14</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394.58</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368.36</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380.84</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255.89</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242.57</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235.79</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227.51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225.72</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103</v>
      </c>
      <c r="SN48" s="111"/>
      <c r="SO48" s="111"/>
      <c r="SP48" s="111"/>
      <c r="SQ48" s="111"/>
      <c r="SR48" s="111"/>
      <c r="SS48" s="111"/>
      <c r="ST48" s="111"/>
      <c r="SU48" s="111"/>
      <c r="SV48" s="111"/>
      <c r="SW48" s="111"/>
      <c r="SX48" s="111"/>
      <c r="SY48" s="111"/>
      <c r="SZ48" s="111"/>
      <c r="TA48" s="112"/>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100.44</v>
      </c>
      <c r="Y55" s="129"/>
      <c r="Z55" s="129"/>
      <c r="AA55" s="129"/>
      <c r="AB55" s="129"/>
      <c r="AC55" s="129"/>
      <c r="AD55" s="129"/>
      <c r="AE55" s="129"/>
      <c r="AF55" s="129"/>
      <c r="AG55" s="129"/>
      <c r="AH55" s="129"/>
      <c r="AI55" s="129"/>
      <c r="AJ55" s="129"/>
      <c r="AK55" s="129"/>
      <c r="AL55" s="129"/>
      <c r="AM55" s="129"/>
      <c r="AN55" s="129"/>
      <c r="AO55" s="129"/>
      <c r="AP55" s="129"/>
      <c r="AQ55" s="130"/>
      <c r="AR55" s="128">
        <f>データ!BM6</f>
        <v>108.79</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113.19</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110.04</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107.78</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36.42</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33.6</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32.29</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33.11</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33.799999999999997</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74.95</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75.239999999999995</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75.260000000000005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73.87</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74.47</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99.28</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99.15</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99.17</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99.13</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99.13</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118.99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119.17</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117.72</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117.69</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116.75</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16.850000000000001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16.8</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17.03</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17.07</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17.22</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57.55</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57.69</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58.56</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57.96</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56</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79.42</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79.2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80.5</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80.540000000000006</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80.08</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105</v>
      </c>
      <c r="SN68" s="111"/>
      <c r="SO68" s="111"/>
      <c r="SP68" s="111"/>
      <c r="SQ68" s="111"/>
      <c r="SR68" s="111"/>
      <c r="SS68" s="111"/>
      <c r="ST68" s="111"/>
      <c r="SU68" s="111"/>
      <c r="SV68" s="111"/>
      <c r="SW68" s="111"/>
      <c r="SX68" s="111"/>
      <c r="SY68" s="111"/>
      <c r="SZ68" s="111"/>
      <c r="TA68" s="112"/>
    </row>
    <row r="69" spans="1:521" ht="13.5" customHeight="1">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c r="A79" s="2"/>
      <c r="B79" s="26"/>
      <c r="C79" s="2"/>
      <c r="D79" s="2"/>
      <c r="E79" s="2"/>
      <c r="F79" s="2"/>
      <c r="G79" s="2"/>
      <c r="H79" s="2"/>
      <c r="I79" s="2"/>
      <c r="J79" s="28"/>
      <c r="K79" s="29"/>
      <c r="L79" s="148"/>
      <c r="M79" s="148"/>
      <c r="N79" s="148"/>
      <c r="O79" s="148"/>
      <c r="P79" s="148"/>
      <c r="Q79" s="148"/>
      <c r="R79" s="148"/>
      <c r="S79" s="148"/>
      <c r="T79" s="148"/>
      <c r="U79" s="148"/>
      <c r="V79" s="148"/>
      <c r="W79" s="148"/>
      <c r="X79" s="149"/>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8"/>
      <c r="FY79" s="148"/>
      <c r="FZ79" s="148"/>
      <c r="GA79" s="148"/>
      <c r="GB79" s="148"/>
      <c r="GC79" s="148"/>
      <c r="GD79" s="148"/>
      <c r="GE79" s="148"/>
      <c r="GF79" s="148"/>
      <c r="GG79" s="148"/>
      <c r="GH79" s="148"/>
      <c r="GI79" s="148"/>
      <c r="GJ79" s="149"/>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8"/>
      <c r="MK79" s="148"/>
      <c r="ML79" s="148"/>
      <c r="MM79" s="148"/>
      <c r="MN79" s="148"/>
      <c r="MO79" s="148"/>
      <c r="MP79" s="148"/>
      <c r="MQ79" s="148"/>
      <c r="MR79" s="148"/>
      <c r="MS79" s="148"/>
      <c r="MT79" s="148"/>
      <c r="MU79" s="148"/>
      <c r="MV79" s="149"/>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c r="A80" s="2"/>
      <c r="B80" s="26"/>
      <c r="C80" s="2"/>
      <c r="D80" s="2"/>
      <c r="E80" s="2"/>
      <c r="F80" s="2"/>
      <c r="G80" s="2"/>
      <c r="H80" s="2"/>
      <c r="I80" s="2"/>
      <c r="J80" s="28"/>
      <c r="K80" s="29"/>
      <c r="L80" s="143" t="s">
        <v>23</v>
      </c>
      <c r="M80" s="143"/>
      <c r="N80" s="143"/>
      <c r="O80" s="143"/>
      <c r="P80" s="143"/>
      <c r="Q80" s="143"/>
      <c r="R80" s="143"/>
      <c r="S80" s="143"/>
      <c r="T80" s="143"/>
      <c r="U80" s="143"/>
      <c r="V80" s="143"/>
      <c r="W80" s="143"/>
      <c r="X80" s="143"/>
      <c r="Y80" s="144">
        <f>データ!DD6</f>
        <v>56.97</v>
      </c>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f>データ!DE6</f>
        <v>57.2</v>
      </c>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f>データ!DF6</f>
        <v>57.71</v>
      </c>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f>データ!DG6</f>
        <v>59.27</v>
      </c>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f>データ!DH6</f>
        <v>59.72</v>
      </c>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29"/>
      <c r="FE80" s="32"/>
      <c r="FF80" s="2"/>
      <c r="FG80" s="2"/>
      <c r="FH80" s="2"/>
      <c r="FI80" s="2"/>
      <c r="FJ80" s="2"/>
      <c r="FK80" s="2"/>
      <c r="FL80" s="2"/>
      <c r="FM80" s="2"/>
      <c r="FN80" s="2"/>
      <c r="FO80" s="2"/>
      <c r="FP80" s="2"/>
      <c r="FQ80" s="2"/>
      <c r="FR80" s="2"/>
      <c r="FS80" s="2"/>
      <c r="FT80" s="2"/>
      <c r="FU80" s="2"/>
      <c r="FV80" s="28"/>
      <c r="FW80" s="29"/>
      <c r="FX80" s="143" t="s">
        <v>23</v>
      </c>
      <c r="FY80" s="143"/>
      <c r="FZ80" s="143"/>
      <c r="GA80" s="143"/>
      <c r="GB80" s="143"/>
      <c r="GC80" s="143"/>
      <c r="GD80" s="143"/>
      <c r="GE80" s="143"/>
      <c r="GF80" s="143"/>
      <c r="GG80" s="143"/>
      <c r="GH80" s="143"/>
      <c r="GI80" s="143"/>
      <c r="GJ80" s="143"/>
      <c r="GK80" s="144">
        <f>データ!DO6</f>
        <v>87.46</v>
      </c>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f>データ!DP6</f>
        <v>88.15</v>
      </c>
      <c r="HM80" s="144"/>
      <c r="HN80" s="144"/>
      <c r="HO80" s="144"/>
      <c r="HP80" s="144"/>
      <c r="HQ80" s="144"/>
      <c r="HR80" s="144"/>
      <c r="HS80" s="144"/>
      <c r="HT80" s="144"/>
      <c r="HU80" s="144"/>
      <c r="HV80" s="144"/>
      <c r="HW80" s="144"/>
      <c r="HX80" s="144"/>
      <c r="HY80" s="144"/>
      <c r="HZ80" s="144"/>
      <c r="IA80" s="144"/>
      <c r="IB80" s="144"/>
      <c r="IC80" s="144"/>
      <c r="ID80" s="144"/>
      <c r="IE80" s="144"/>
      <c r="IF80" s="144"/>
      <c r="IG80" s="144"/>
      <c r="IH80" s="144"/>
      <c r="II80" s="144"/>
      <c r="IJ80" s="144"/>
      <c r="IK80" s="144"/>
      <c r="IL80" s="144"/>
      <c r="IM80" s="144">
        <f>データ!DQ6</f>
        <v>88.06</v>
      </c>
      <c r="IN80" s="144"/>
      <c r="IO80" s="144"/>
      <c r="IP80" s="144"/>
      <c r="IQ80" s="144"/>
      <c r="IR80" s="144"/>
      <c r="IS80" s="144"/>
      <c r="IT80" s="144"/>
      <c r="IU80" s="144"/>
      <c r="IV80" s="144"/>
      <c r="IW80" s="144"/>
      <c r="IX80" s="144"/>
      <c r="IY80" s="144"/>
      <c r="IZ80" s="144"/>
      <c r="JA80" s="144"/>
      <c r="JB80" s="144"/>
      <c r="JC80" s="144"/>
      <c r="JD80" s="144"/>
      <c r="JE80" s="144"/>
      <c r="JF80" s="144"/>
      <c r="JG80" s="144"/>
      <c r="JH80" s="144"/>
      <c r="JI80" s="144"/>
      <c r="JJ80" s="144"/>
      <c r="JK80" s="144"/>
      <c r="JL80" s="144"/>
      <c r="JM80" s="144"/>
      <c r="JN80" s="144">
        <f>データ!DR6</f>
        <v>91.24</v>
      </c>
      <c r="JO80" s="144"/>
      <c r="JP80" s="144"/>
      <c r="JQ80" s="144"/>
      <c r="JR80" s="144"/>
      <c r="JS80" s="144"/>
      <c r="JT80" s="144"/>
      <c r="JU80" s="144"/>
      <c r="JV80" s="144"/>
      <c r="JW80" s="144"/>
      <c r="JX80" s="144"/>
      <c r="JY80" s="144"/>
      <c r="JZ80" s="144"/>
      <c r="KA80" s="144"/>
      <c r="KB80" s="144"/>
      <c r="KC80" s="144"/>
      <c r="KD80" s="144"/>
      <c r="KE80" s="144"/>
      <c r="KF80" s="144"/>
      <c r="KG80" s="144"/>
      <c r="KH80" s="144"/>
      <c r="KI80" s="144"/>
      <c r="KJ80" s="144"/>
      <c r="KK80" s="144"/>
      <c r="KL80" s="144"/>
      <c r="KM80" s="144"/>
      <c r="KN80" s="144"/>
      <c r="KO80" s="144">
        <f>データ!DS6</f>
        <v>87.7</v>
      </c>
      <c r="KP80" s="144"/>
      <c r="KQ80" s="144"/>
      <c r="KR80" s="144"/>
      <c r="KS80" s="144"/>
      <c r="KT80" s="144"/>
      <c r="KU80" s="144"/>
      <c r="KV80" s="144"/>
      <c r="KW80" s="144"/>
      <c r="KX80" s="144"/>
      <c r="KY80" s="144"/>
      <c r="KZ80" s="144"/>
      <c r="LA80" s="144"/>
      <c r="LB80" s="144"/>
      <c r="LC80" s="144"/>
      <c r="LD80" s="144"/>
      <c r="LE80" s="144"/>
      <c r="LF80" s="144"/>
      <c r="LG80" s="144"/>
      <c r="LH80" s="144"/>
      <c r="LI80" s="144"/>
      <c r="LJ80" s="144"/>
      <c r="LK80" s="144"/>
      <c r="LL80" s="144"/>
      <c r="LM80" s="144"/>
      <c r="LN80" s="144"/>
      <c r="LO80" s="144"/>
      <c r="LP80" s="29"/>
      <c r="LQ80" s="32"/>
      <c r="LR80" s="2"/>
      <c r="LS80" s="2"/>
      <c r="LT80" s="2"/>
      <c r="LU80" s="2"/>
      <c r="LV80" s="2"/>
      <c r="LW80" s="2"/>
      <c r="LX80" s="2"/>
      <c r="LY80" s="2"/>
      <c r="LZ80" s="2"/>
      <c r="MA80" s="2"/>
      <c r="MB80" s="2"/>
      <c r="MC80" s="2"/>
      <c r="MD80" s="2"/>
      <c r="ME80" s="2"/>
      <c r="MF80" s="2"/>
      <c r="MG80" s="2"/>
      <c r="MH80" s="28"/>
      <c r="MI80" s="29"/>
      <c r="MJ80" s="143" t="s">
        <v>23</v>
      </c>
      <c r="MK80" s="143"/>
      <c r="ML80" s="143"/>
      <c r="MM80" s="143"/>
      <c r="MN80" s="143"/>
      <c r="MO80" s="143"/>
      <c r="MP80" s="143"/>
      <c r="MQ80" s="143"/>
      <c r="MR80" s="143"/>
      <c r="MS80" s="143"/>
      <c r="MT80" s="143"/>
      <c r="MU80" s="143"/>
      <c r="MV80" s="143"/>
      <c r="MW80" s="144">
        <f>データ!DZ6</f>
        <v>1.44</v>
      </c>
      <c r="MX80" s="144"/>
      <c r="MY80" s="144"/>
      <c r="MZ80" s="144"/>
      <c r="NA80" s="144"/>
      <c r="NB80" s="144"/>
      <c r="NC80" s="144"/>
      <c r="ND80" s="144"/>
      <c r="NE80" s="144"/>
      <c r="NF80" s="144"/>
      <c r="NG80" s="144"/>
      <c r="NH80" s="144"/>
      <c r="NI80" s="144"/>
      <c r="NJ80" s="144"/>
      <c r="NK80" s="144"/>
      <c r="NL80" s="144"/>
      <c r="NM80" s="144"/>
      <c r="NN80" s="144"/>
      <c r="NO80" s="144"/>
      <c r="NP80" s="144"/>
      <c r="NQ80" s="144"/>
      <c r="NR80" s="144"/>
      <c r="NS80" s="144"/>
      <c r="NT80" s="144"/>
      <c r="NU80" s="144"/>
      <c r="NV80" s="144"/>
      <c r="NW80" s="144"/>
      <c r="NX80" s="144">
        <f>データ!EA6</f>
        <v>0</v>
      </c>
      <c r="NY80" s="144"/>
      <c r="NZ80" s="144"/>
      <c r="OA80" s="144"/>
      <c r="OB80" s="144"/>
      <c r="OC80" s="144"/>
      <c r="OD80" s="144"/>
      <c r="OE80" s="144"/>
      <c r="OF80" s="144"/>
      <c r="OG80" s="144"/>
      <c r="OH80" s="144"/>
      <c r="OI80" s="144"/>
      <c r="OJ80" s="144"/>
      <c r="OK80" s="144"/>
      <c r="OL80" s="144"/>
      <c r="OM80" s="144"/>
      <c r="ON80" s="144"/>
      <c r="OO80" s="144"/>
      <c r="OP80" s="144"/>
      <c r="OQ80" s="144"/>
      <c r="OR80" s="144"/>
      <c r="OS80" s="144"/>
      <c r="OT80" s="144"/>
      <c r="OU80" s="144"/>
      <c r="OV80" s="144"/>
      <c r="OW80" s="144"/>
      <c r="OX80" s="144"/>
      <c r="OY80" s="144">
        <f>データ!EB6</f>
        <v>0</v>
      </c>
      <c r="OZ80" s="144"/>
      <c r="PA80" s="144"/>
      <c r="PB80" s="144"/>
      <c r="PC80" s="144"/>
      <c r="PD80" s="144"/>
      <c r="PE80" s="144"/>
      <c r="PF80" s="144"/>
      <c r="PG80" s="144"/>
      <c r="PH80" s="144"/>
      <c r="PI80" s="144"/>
      <c r="PJ80" s="144"/>
      <c r="PK80" s="144"/>
      <c r="PL80" s="144"/>
      <c r="PM80" s="144"/>
      <c r="PN80" s="144"/>
      <c r="PO80" s="144"/>
      <c r="PP80" s="144"/>
      <c r="PQ80" s="144"/>
      <c r="PR80" s="144"/>
      <c r="PS80" s="144"/>
      <c r="PT80" s="144"/>
      <c r="PU80" s="144"/>
      <c r="PV80" s="144"/>
      <c r="PW80" s="144"/>
      <c r="PX80" s="144"/>
      <c r="PY80" s="144"/>
      <c r="PZ80" s="144">
        <f>データ!EC6</f>
        <v>0</v>
      </c>
      <c r="QA80" s="144"/>
      <c r="QB80" s="144"/>
      <c r="QC80" s="144"/>
      <c r="QD80" s="144"/>
      <c r="QE80" s="144"/>
      <c r="QF80" s="144"/>
      <c r="QG80" s="144"/>
      <c r="QH80" s="144"/>
      <c r="QI80" s="144"/>
      <c r="QJ80" s="144"/>
      <c r="QK80" s="144"/>
      <c r="QL80" s="144"/>
      <c r="QM80" s="144"/>
      <c r="QN80" s="144"/>
      <c r="QO80" s="144"/>
      <c r="QP80" s="144"/>
      <c r="QQ80" s="144"/>
      <c r="QR80" s="144"/>
      <c r="QS80" s="144"/>
      <c r="QT80" s="144"/>
      <c r="QU80" s="144"/>
      <c r="QV80" s="144"/>
      <c r="QW80" s="144"/>
      <c r="QX80" s="144"/>
      <c r="QY80" s="144"/>
      <c r="QZ80" s="144"/>
      <c r="RA80" s="144">
        <f>データ!ED6</f>
        <v>0.46</v>
      </c>
      <c r="RB80" s="144"/>
      <c r="RC80" s="144"/>
      <c r="RD80" s="144"/>
      <c r="RE80" s="144"/>
      <c r="RF80" s="144"/>
      <c r="RG80" s="144"/>
      <c r="RH80" s="144"/>
      <c r="RI80" s="144"/>
      <c r="RJ80" s="144"/>
      <c r="RK80" s="144"/>
      <c r="RL80" s="144"/>
      <c r="RM80" s="144"/>
      <c r="RN80" s="144"/>
      <c r="RO80" s="144"/>
      <c r="RP80" s="144"/>
      <c r="RQ80" s="144"/>
      <c r="RR80" s="144"/>
      <c r="RS80" s="144"/>
      <c r="RT80" s="144"/>
      <c r="RU80" s="144"/>
      <c r="RV80" s="144"/>
      <c r="RW80" s="144"/>
      <c r="RX80" s="144"/>
      <c r="RY80" s="144"/>
      <c r="RZ80" s="144"/>
      <c r="SA80" s="144"/>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c r="A81" s="2"/>
      <c r="B81" s="26"/>
      <c r="C81" s="2"/>
      <c r="D81" s="2"/>
      <c r="E81" s="2"/>
      <c r="F81" s="2"/>
      <c r="G81" s="2"/>
      <c r="H81" s="2"/>
      <c r="I81" s="2"/>
      <c r="J81" s="28"/>
      <c r="K81" s="29"/>
      <c r="L81" s="143" t="s">
        <v>24</v>
      </c>
      <c r="M81" s="143"/>
      <c r="N81" s="143"/>
      <c r="O81" s="143"/>
      <c r="P81" s="143"/>
      <c r="Q81" s="143"/>
      <c r="R81" s="143"/>
      <c r="S81" s="143"/>
      <c r="T81" s="143"/>
      <c r="U81" s="143"/>
      <c r="V81" s="143"/>
      <c r="W81" s="143"/>
      <c r="X81" s="143"/>
      <c r="Y81" s="144">
        <f>データ!DI6</f>
        <v>57.93</v>
      </c>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f>データ!DJ6</f>
        <v>58.88</v>
      </c>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f>データ!DK6</f>
        <v>59.48</v>
      </c>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f>データ!DL6</f>
        <v>60.09</v>
      </c>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f>データ!DM6</f>
        <v>60.35</v>
      </c>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29"/>
      <c r="FE81" s="32"/>
      <c r="FF81" s="2"/>
      <c r="FG81" s="2"/>
      <c r="FH81" s="2"/>
      <c r="FI81" s="2"/>
      <c r="FJ81" s="2"/>
      <c r="FK81" s="2"/>
      <c r="FL81" s="2"/>
      <c r="FM81" s="2"/>
      <c r="FN81" s="2"/>
      <c r="FO81" s="2"/>
      <c r="FP81" s="2"/>
      <c r="FQ81" s="2"/>
      <c r="FR81" s="2"/>
      <c r="FS81" s="2"/>
      <c r="FT81" s="2"/>
      <c r="FU81" s="2"/>
      <c r="FV81" s="28"/>
      <c r="FW81" s="29"/>
      <c r="FX81" s="143" t="s">
        <v>24</v>
      </c>
      <c r="FY81" s="143"/>
      <c r="FZ81" s="143"/>
      <c r="GA81" s="143"/>
      <c r="GB81" s="143"/>
      <c r="GC81" s="143"/>
      <c r="GD81" s="143"/>
      <c r="GE81" s="143"/>
      <c r="GF81" s="143"/>
      <c r="GG81" s="143"/>
      <c r="GH81" s="143"/>
      <c r="GI81" s="143"/>
      <c r="GJ81" s="143"/>
      <c r="GK81" s="144">
        <f>データ!DT6</f>
        <v>41.79</v>
      </c>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f>データ!DU6</f>
        <v>43.44</v>
      </c>
      <c r="HM81" s="144"/>
      <c r="HN81" s="144"/>
      <c r="HO81" s="144"/>
      <c r="HP81" s="144"/>
      <c r="HQ81" s="144"/>
      <c r="HR81" s="144"/>
      <c r="HS81" s="144"/>
      <c r="HT81" s="144"/>
      <c r="HU81" s="144"/>
      <c r="HV81" s="144"/>
      <c r="HW81" s="144"/>
      <c r="HX81" s="144"/>
      <c r="HY81" s="144"/>
      <c r="HZ81" s="144"/>
      <c r="IA81" s="144"/>
      <c r="IB81" s="144"/>
      <c r="IC81" s="144"/>
      <c r="ID81" s="144"/>
      <c r="IE81" s="144"/>
      <c r="IF81" s="144"/>
      <c r="IG81" s="144"/>
      <c r="IH81" s="144"/>
      <c r="II81" s="144"/>
      <c r="IJ81" s="144"/>
      <c r="IK81" s="144"/>
      <c r="IL81" s="144"/>
      <c r="IM81" s="144">
        <f>データ!DV6</f>
        <v>48.09</v>
      </c>
      <c r="IN81" s="144"/>
      <c r="IO81" s="144"/>
      <c r="IP81" s="144"/>
      <c r="IQ81" s="144"/>
      <c r="IR81" s="144"/>
      <c r="IS81" s="144"/>
      <c r="IT81" s="144"/>
      <c r="IU81" s="144"/>
      <c r="IV81" s="144"/>
      <c r="IW81" s="144"/>
      <c r="IX81" s="144"/>
      <c r="IY81" s="144"/>
      <c r="IZ81" s="144"/>
      <c r="JA81" s="144"/>
      <c r="JB81" s="144"/>
      <c r="JC81" s="144"/>
      <c r="JD81" s="144"/>
      <c r="JE81" s="144"/>
      <c r="JF81" s="144"/>
      <c r="JG81" s="144"/>
      <c r="JH81" s="144"/>
      <c r="JI81" s="144"/>
      <c r="JJ81" s="144"/>
      <c r="JK81" s="144"/>
      <c r="JL81" s="144"/>
      <c r="JM81" s="144"/>
      <c r="JN81" s="144">
        <f>データ!DW6</f>
        <v>50.93</v>
      </c>
      <c r="JO81" s="144"/>
      <c r="JP81" s="144"/>
      <c r="JQ81" s="144"/>
      <c r="JR81" s="144"/>
      <c r="JS81" s="144"/>
      <c r="JT81" s="144"/>
      <c r="JU81" s="144"/>
      <c r="JV81" s="144"/>
      <c r="JW81" s="144"/>
      <c r="JX81" s="144"/>
      <c r="JY81" s="144"/>
      <c r="JZ81" s="144"/>
      <c r="KA81" s="144"/>
      <c r="KB81" s="144"/>
      <c r="KC81" s="144"/>
      <c r="KD81" s="144"/>
      <c r="KE81" s="144"/>
      <c r="KF81" s="144"/>
      <c r="KG81" s="144"/>
      <c r="KH81" s="144"/>
      <c r="KI81" s="144"/>
      <c r="KJ81" s="144"/>
      <c r="KK81" s="144"/>
      <c r="KL81" s="144"/>
      <c r="KM81" s="144"/>
      <c r="KN81" s="144"/>
      <c r="KO81" s="144">
        <f>データ!DX6</f>
        <v>52.07</v>
      </c>
      <c r="KP81" s="144"/>
      <c r="KQ81" s="144"/>
      <c r="KR81" s="144"/>
      <c r="KS81" s="144"/>
      <c r="KT81" s="144"/>
      <c r="KU81" s="144"/>
      <c r="KV81" s="144"/>
      <c r="KW81" s="144"/>
      <c r="KX81" s="144"/>
      <c r="KY81" s="144"/>
      <c r="KZ81" s="144"/>
      <c r="LA81" s="144"/>
      <c r="LB81" s="144"/>
      <c r="LC81" s="144"/>
      <c r="LD81" s="144"/>
      <c r="LE81" s="144"/>
      <c r="LF81" s="144"/>
      <c r="LG81" s="144"/>
      <c r="LH81" s="144"/>
      <c r="LI81" s="144"/>
      <c r="LJ81" s="144"/>
      <c r="LK81" s="144"/>
      <c r="LL81" s="144"/>
      <c r="LM81" s="144"/>
      <c r="LN81" s="144"/>
      <c r="LO81" s="144"/>
      <c r="LP81" s="29"/>
      <c r="LQ81" s="32"/>
      <c r="LR81" s="2"/>
      <c r="LS81" s="2"/>
      <c r="LT81" s="2"/>
      <c r="LU81" s="2"/>
      <c r="LV81" s="2"/>
      <c r="LW81" s="2"/>
      <c r="LX81" s="2"/>
      <c r="LY81" s="2"/>
      <c r="LZ81" s="2"/>
      <c r="MA81" s="2"/>
      <c r="MB81" s="2"/>
      <c r="MC81" s="2"/>
      <c r="MD81" s="2"/>
      <c r="ME81" s="2"/>
      <c r="MF81" s="2"/>
      <c r="MG81" s="2"/>
      <c r="MH81" s="28"/>
      <c r="MI81" s="29"/>
      <c r="MJ81" s="143" t="s">
        <v>24</v>
      </c>
      <c r="MK81" s="143"/>
      <c r="ML81" s="143"/>
      <c r="MM81" s="143"/>
      <c r="MN81" s="143"/>
      <c r="MO81" s="143"/>
      <c r="MP81" s="143"/>
      <c r="MQ81" s="143"/>
      <c r="MR81" s="143"/>
      <c r="MS81" s="143"/>
      <c r="MT81" s="143"/>
      <c r="MU81" s="143"/>
      <c r="MV81" s="143"/>
      <c r="MW81" s="144">
        <f>データ!EE6</f>
        <v>0.32</v>
      </c>
      <c r="MX81" s="144"/>
      <c r="MY81" s="144"/>
      <c r="MZ81" s="144"/>
      <c r="NA81" s="144"/>
      <c r="NB81" s="144"/>
      <c r="NC81" s="144"/>
      <c r="ND81" s="144"/>
      <c r="NE81" s="144"/>
      <c r="NF81" s="144"/>
      <c r="NG81" s="144"/>
      <c r="NH81" s="144"/>
      <c r="NI81" s="144"/>
      <c r="NJ81" s="144"/>
      <c r="NK81" s="144"/>
      <c r="NL81" s="144"/>
      <c r="NM81" s="144"/>
      <c r="NN81" s="144"/>
      <c r="NO81" s="144"/>
      <c r="NP81" s="144"/>
      <c r="NQ81" s="144"/>
      <c r="NR81" s="144"/>
      <c r="NS81" s="144"/>
      <c r="NT81" s="144"/>
      <c r="NU81" s="144"/>
      <c r="NV81" s="144"/>
      <c r="NW81" s="144"/>
      <c r="NX81" s="144">
        <f>データ!EF6</f>
        <v>0.21</v>
      </c>
      <c r="NY81" s="144"/>
      <c r="NZ81" s="144"/>
      <c r="OA81" s="144"/>
      <c r="OB81" s="144"/>
      <c r="OC81" s="144"/>
      <c r="OD81" s="144"/>
      <c r="OE81" s="144"/>
      <c r="OF81" s="144"/>
      <c r="OG81" s="144"/>
      <c r="OH81" s="144"/>
      <c r="OI81" s="144"/>
      <c r="OJ81" s="144"/>
      <c r="OK81" s="144"/>
      <c r="OL81" s="144"/>
      <c r="OM81" s="144"/>
      <c r="ON81" s="144"/>
      <c r="OO81" s="144"/>
      <c r="OP81" s="144"/>
      <c r="OQ81" s="144"/>
      <c r="OR81" s="144"/>
      <c r="OS81" s="144"/>
      <c r="OT81" s="144"/>
      <c r="OU81" s="144"/>
      <c r="OV81" s="144"/>
      <c r="OW81" s="144"/>
      <c r="OX81" s="144"/>
      <c r="OY81" s="144">
        <f>データ!EG6</f>
        <v>0.13</v>
      </c>
      <c r="OZ81" s="144"/>
      <c r="PA81" s="144"/>
      <c r="PB81" s="144"/>
      <c r="PC81" s="144"/>
      <c r="PD81" s="144"/>
      <c r="PE81" s="144"/>
      <c r="PF81" s="144"/>
      <c r="PG81" s="144"/>
      <c r="PH81" s="144"/>
      <c r="PI81" s="144"/>
      <c r="PJ81" s="144"/>
      <c r="PK81" s="144"/>
      <c r="PL81" s="144"/>
      <c r="PM81" s="144"/>
      <c r="PN81" s="144"/>
      <c r="PO81" s="144"/>
      <c r="PP81" s="144"/>
      <c r="PQ81" s="144"/>
      <c r="PR81" s="144"/>
      <c r="PS81" s="144"/>
      <c r="PT81" s="144"/>
      <c r="PU81" s="144"/>
      <c r="PV81" s="144"/>
      <c r="PW81" s="144"/>
      <c r="PX81" s="144"/>
      <c r="PY81" s="144"/>
      <c r="PZ81" s="144">
        <f>データ!EH6</f>
        <v>0.22</v>
      </c>
      <c r="QA81" s="144"/>
      <c r="QB81" s="144"/>
      <c r="QC81" s="144"/>
      <c r="QD81" s="144"/>
      <c r="QE81" s="144"/>
      <c r="QF81" s="144"/>
      <c r="QG81" s="144"/>
      <c r="QH81" s="144"/>
      <c r="QI81" s="144"/>
      <c r="QJ81" s="144"/>
      <c r="QK81" s="144"/>
      <c r="QL81" s="144"/>
      <c r="QM81" s="144"/>
      <c r="QN81" s="144"/>
      <c r="QO81" s="144"/>
      <c r="QP81" s="144"/>
      <c r="QQ81" s="144"/>
      <c r="QR81" s="144"/>
      <c r="QS81" s="144"/>
      <c r="QT81" s="144"/>
      <c r="QU81" s="144"/>
      <c r="QV81" s="144"/>
      <c r="QW81" s="144"/>
      <c r="QX81" s="144"/>
      <c r="QY81" s="144"/>
      <c r="QZ81" s="144"/>
      <c r="RA81" s="144">
        <f>データ!EI6</f>
        <v>0.5</v>
      </c>
      <c r="RB81" s="144"/>
      <c r="RC81" s="144"/>
      <c r="RD81" s="144"/>
      <c r="RE81" s="144"/>
      <c r="RF81" s="144"/>
      <c r="RG81" s="144"/>
      <c r="RH81" s="144"/>
      <c r="RI81" s="144"/>
      <c r="RJ81" s="144"/>
      <c r="RK81" s="144"/>
      <c r="RL81" s="144"/>
      <c r="RM81" s="144"/>
      <c r="RN81" s="144"/>
      <c r="RO81" s="144"/>
      <c r="RP81" s="144"/>
      <c r="RQ81" s="144"/>
      <c r="RR81" s="144"/>
      <c r="RS81" s="144"/>
      <c r="RT81" s="144"/>
      <c r="RU81" s="144"/>
      <c r="RV81" s="144"/>
      <c r="RW81" s="144"/>
      <c r="RX81" s="144"/>
      <c r="RY81" s="144"/>
      <c r="RZ81" s="144"/>
      <c r="SA81" s="144"/>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【76.89】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【59.52】</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【49.06】</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【0.39】</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aVve7spbeb/v3DlDWbpQ4GvP2mCmkNfpmFr8zvxRauapr1BFobigRUB9VTEI3rbo+pARwk2EKElLQuRD8HIDMQ==" saltValue="H4N46fxnwLW/jnbQNL/9yA=="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c r="A6" s="45" t="s">
        <v>85</v>
      </c>
      <c r="B6" s="50"/>
      <c r="C6" s="50"/>
      <c r="D6" s="50"/>
      <c r="E6" s="50"/>
      <c r="F6" s="50"/>
      <c r="G6" s="50"/>
      <c r="H6" s="50"/>
      <c r="I6" s="50"/>
      <c r="J6" s="50"/>
      <c r="K6" s="50"/>
      <c r="L6" s="50"/>
      <c r="M6" s="50"/>
      <c r="N6" s="50"/>
      <c r="O6" s="50"/>
      <c r="P6" s="50"/>
      <c r="Q6" s="51"/>
      <c r="R6" s="50"/>
      <c r="S6" s="50"/>
      <c r="T6" s="52">
        <f t="shared" ref="T6:CE6" si="3">T7</f>
        <v>102.48</v>
      </c>
      <c r="U6" s="52">
        <f>U7</f>
        <v>109.78</v>
      </c>
      <c r="V6" s="52">
        <f>V7</f>
        <v>114.09</v>
      </c>
      <c r="W6" s="52">
        <f>W7</f>
        <v>110.95</v>
      </c>
      <c r="X6" s="52">
        <f t="shared" si="3"/>
        <v>108.69</v>
      </c>
      <c r="Y6" s="52">
        <f t="shared" si="3"/>
        <v>121.58</v>
      </c>
      <c r="Z6" s="52">
        <f t="shared" si="3"/>
        <v>121.19</v>
      </c>
      <c r="AA6" s="52">
        <f t="shared" si="3"/>
        <v>120.32</v>
      </c>
      <c r="AB6" s="52">
        <f t="shared" si="3"/>
        <v>119.89</v>
      </c>
      <c r="AC6" s="52">
        <f t="shared" si="3"/>
        <v>119.93</v>
      </c>
      <c r="AD6" s="50" t="str">
        <f>IF(AD7="-","【-】","【"&amp;SUBSTITUTE(TEXT(AD7,"#,##0.00"),"-","△")&amp;"】")</f>
        <v>【118.49】</v>
      </c>
      <c r="AE6" s="52">
        <f t="shared" si="3"/>
        <v>0</v>
      </c>
      <c r="AF6" s="52">
        <f>AF7</f>
        <v>0</v>
      </c>
      <c r="AG6" s="52">
        <f>AG7</f>
        <v>0</v>
      </c>
      <c r="AH6" s="52">
        <f>AH7</f>
        <v>0</v>
      </c>
      <c r="AI6" s="52">
        <f t="shared" si="3"/>
        <v>0</v>
      </c>
      <c r="AJ6" s="52">
        <f t="shared" si="3"/>
        <v>22.44</v>
      </c>
      <c r="AK6" s="52">
        <f t="shared" si="3"/>
        <v>18.82</v>
      </c>
      <c r="AL6" s="52">
        <f t="shared" si="3"/>
        <v>17.88</v>
      </c>
      <c r="AM6" s="52">
        <f t="shared" si="3"/>
        <v>16.670000000000002</v>
      </c>
      <c r="AN6" s="52">
        <f t="shared" si="3"/>
        <v>9.4700000000000006</v>
      </c>
      <c r="AO6" s="50" t="str">
        <f>IF(AO7="-","【-】","【"&amp;SUBSTITUTE(TEXT(AO7,"#,##0.00"),"-","△")&amp;"】")</f>
        <v>【19.58】</v>
      </c>
      <c r="AP6" s="52">
        <f t="shared" si="3"/>
        <v>353.95</v>
      </c>
      <c r="AQ6" s="52">
        <f>AQ7</f>
        <v>545.54</v>
      </c>
      <c r="AR6" s="52">
        <f>AR7</f>
        <v>615.30999999999995</v>
      </c>
      <c r="AS6" s="52">
        <f>AS7</f>
        <v>604.5</v>
      </c>
      <c r="AT6" s="52">
        <f t="shared" si="3"/>
        <v>567.78</v>
      </c>
      <c r="AU6" s="52">
        <f t="shared" si="3"/>
        <v>345.05</v>
      </c>
      <c r="AV6" s="52">
        <f t="shared" si="3"/>
        <v>379.14</v>
      </c>
      <c r="AW6" s="52">
        <f t="shared" si="3"/>
        <v>394.58</v>
      </c>
      <c r="AX6" s="52">
        <f t="shared" si="3"/>
        <v>368.36</v>
      </c>
      <c r="AY6" s="52">
        <f t="shared" si="3"/>
        <v>380.84</v>
      </c>
      <c r="AZ6" s="50" t="str">
        <f>IF(AZ7="-","【-】","【"&amp;SUBSTITUTE(TEXT(AZ7,"#,##0.00"),"-","△")&amp;"】")</f>
        <v>【436.32】</v>
      </c>
      <c r="BA6" s="52">
        <f t="shared" si="3"/>
        <v>135.41</v>
      </c>
      <c r="BB6" s="52">
        <f>BB7</f>
        <v>130.91</v>
      </c>
      <c r="BC6" s="52">
        <f>BC7</f>
        <v>121.81</v>
      </c>
      <c r="BD6" s="52">
        <f>BD7</f>
        <v>114.62</v>
      </c>
      <c r="BE6" s="52">
        <f t="shared" si="3"/>
        <v>108.9</v>
      </c>
      <c r="BF6" s="52">
        <f t="shared" si="3"/>
        <v>255.89</v>
      </c>
      <c r="BG6" s="52">
        <f t="shared" si="3"/>
        <v>242.57</v>
      </c>
      <c r="BH6" s="52">
        <f t="shared" si="3"/>
        <v>235.79</v>
      </c>
      <c r="BI6" s="52">
        <f t="shared" si="3"/>
        <v>227.51</v>
      </c>
      <c r="BJ6" s="52">
        <f t="shared" si="3"/>
        <v>225.72</v>
      </c>
      <c r="BK6" s="50" t="str">
        <f>IF(BK7="-","【-】","【"&amp;SUBSTITUTE(TEXT(BK7,"#,##0.00"),"-","△")&amp;"】")</f>
        <v>【238.21】</v>
      </c>
      <c r="BL6" s="52">
        <f t="shared" si="3"/>
        <v>100.44</v>
      </c>
      <c r="BM6" s="52">
        <f>BM7</f>
        <v>108.79</v>
      </c>
      <c r="BN6" s="52">
        <f>BN7</f>
        <v>113.19</v>
      </c>
      <c r="BO6" s="52">
        <f>BO7</f>
        <v>110.04</v>
      </c>
      <c r="BP6" s="52">
        <f t="shared" si="3"/>
        <v>107.78</v>
      </c>
      <c r="BQ6" s="52">
        <f t="shared" si="3"/>
        <v>118.99</v>
      </c>
      <c r="BR6" s="52">
        <f t="shared" si="3"/>
        <v>119.17</v>
      </c>
      <c r="BS6" s="52">
        <f t="shared" si="3"/>
        <v>117.72</v>
      </c>
      <c r="BT6" s="52">
        <f t="shared" si="3"/>
        <v>117.69</v>
      </c>
      <c r="BU6" s="52">
        <f t="shared" si="3"/>
        <v>116.75</v>
      </c>
      <c r="BV6" s="50" t="str">
        <f>IF(BV7="-","【-】","【"&amp;SUBSTITUTE(TEXT(BV7,"#,##0.00"),"-","△")&amp;"】")</f>
        <v>【113.30】</v>
      </c>
      <c r="BW6" s="52">
        <f t="shared" si="3"/>
        <v>36.42</v>
      </c>
      <c r="BX6" s="52">
        <f>BX7</f>
        <v>33.6</v>
      </c>
      <c r="BY6" s="52">
        <f>BY7</f>
        <v>32.29</v>
      </c>
      <c r="BZ6" s="52">
        <f>BZ7</f>
        <v>33.11</v>
      </c>
      <c r="CA6" s="52">
        <f t="shared" si="3"/>
        <v>33.799999999999997</v>
      </c>
      <c r="CB6" s="52">
        <f t="shared" si="3"/>
        <v>16.850000000000001</v>
      </c>
      <c r="CC6" s="52">
        <f t="shared" si="3"/>
        <v>16.8</v>
      </c>
      <c r="CD6" s="52">
        <f t="shared" si="3"/>
        <v>17.03</v>
      </c>
      <c r="CE6" s="52">
        <f t="shared" si="3"/>
        <v>17.07</v>
      </c>
      <c r="CF6" s="52">
        <f t="shared" ref="CF6" si="4">CF7</f>
        <v>17.22</v>
      </c>
      <c r="CG6" s="50" t="str">
        <f>IF(CG7="-","【-】","【"&amp;SUBSTITUTE(TEXT(CG7,"#,##0.00"),"-","△")&amp;"】")</f>
        <v>【18.87】</v>
      </c>
      <c r="CH6" s="52">
        <f t="shared" ref="CH6:CQ6" si="5">CH7</f>
        <v>74.95</v>
      </c>
      <c r="CI6" s="52">
        <f>CI7</f>
        <v>75.239999999999995</v>
      </c>
      <c r="CJ6" s="52">
        <f>CJ7</f>
        <v>75.260000000000005</v>
      </c>
      <c r="CK6" s="52">
        <f>CK7</f>
        <v>73.87</v>
      </c>
      <c r="CL6" s="52">
        <f t="shared" si="5"/>
        <v>74.47</v>
      </c>
      <c r="CM6" s="52">
        <f t="shared" si="5"/>
        <v>57.55</v>
      </c>
      <c r="CN6" s="52">
        <f t="shared" si="5"/>
        <v>57.69</v>
      </c>
      <c r="CO6" s="52">
        <f t="shared" si="5"/>
        <v>58.56</v>
      </c>
      <c r="CP6" s="52">
        <f t="shared" si="5"/>
        <v>57.96</v>
      </c>
      <c r="CQ6" s="52">
        <f t="shared" si="5"/>
        <v>56</v>
      </c>
      <c r="CR6" s="50" t="str">
        <f>IF(CR7="-","【-】","【"&amp;SUBSTITUTE(TEXT(CR7,"#,##0.00"),"-","△")&amp;"】")</f>
        <v>【53.39】</v>
      </c>
      <c r="CS6" s="52">
        <f t="shared" ref="CS6:DB6" si="6">CS7</f>
        <v>99.28</v>
      </c>
      <c r="CT6" s="52">
        <f>CT7</f>
        <v>99.15</v>
      </c>
      <c r="CU6" s="52">
        <f>CU7</f>
        <v>99.17</v>
      </c>
      <c r="CV6" s="52">
        <f>CV7</f>
        <v>99.13</v>
      </c>
      <c r="CW6" s="52">
        <f t="shared" si="6"/>
        <v>99.13</v>
      </c>
      <c r="CX6" s="52">
        <f t="shared" si="6"/>
        <v>79.42</v>
      </c>
      <c r="CY6" s="52">
        <f t="shared" si="6"/>
        <v>79.2</v>
      </c>
      <c r="CZ6" s="52">
        <f t="shared" si="6"/>
        <v>80.5</v>
      </c>
      <c r="DA6" s="52">
        <f t="shared" si="6"/>
        <v>80.540000000000006</v>
      </c>
      <c r="DB6" s="52">
        <f t="shared" si="6"/>
        <v>80.08</v>
      </c>
      <c r="DC6" s="50" t="str">
        <f>IF(DC7="-","【-】","【"&amp;SUBSTITUTE(TEXT(DC7,"#,##0.00"),"-","△")&amp;"】")</f>
        <v>【76.89】</v>
      </c>
      <c r="DD6" s="52">
        <f t="shared" ref="DD6:DM6" si="7">DD7</f>
        <v>56.97</v>
      </c>
      <c r="DE6" s="52">
        <f>DE7</f>
        <v>57.2</v>
      </c>
      <c r="DF6" s="52">
        <f>DF7</f>
        <v>57.71</v>
      </c>
      <c r="DG6" s="52">
        <f>DG7</f>
        <v>59.27</v>
      </c>
      <c r="DH6" s="52">
        <f t="shared" si="7"/>
        <v>59.72</v>
      </c>
      <c r="DI6" s="52">
        <f t="shared" si="7"/>
        <v>57.93</v>
      </c>
      <c r="DJ6" s="52">
        <f t="shared" si="7"/>
        <v>58.88</v>
      </c>
      <c r="DK6" s="52">
        <f t="shared" si="7"/>
        <v>59.48</v>
      </c>
      <c r="DL6" s="52">
        <f t="shared" si="7"/>
        <v>60.09</v>
      </c>
      <c r="DM6" s="52">
        <f t="shared" si="7"/>
        <v>60.35</v>
      </c>
      <c r="DN6" s="50" t="str">
        <f>IF(DN7="-","【-】","【"&amp;SUBSTITUTE(TEXT(DN7,"#,##0.00"),"-","△")&amp;"】")</f>
        <v>【59.52】</v>
      </c>
      <c r="DO6" s="52">
        <f t="shared" ref="DO6:DX6" si="8">DO7</f>
        <v>87.46</v>
      </c>
      <c r="DP6" s="52">
        <f>DP7</f>
        <v>88.15</v>
      </c>
      <c r="DQ6" s="52">
        <f>DQ7</f>
        <v>88.06</v>
      </c>
      <c r="DR6" s="52">
        <f>DR7</f>
        <v>91.24</v>
      </c>
      <c r="DS6" s="52">
        <f t="shared" si="8"/>
        <v>87.7</v>
      </c>
      <c r="DT6" s="52">
        <f t="shared" si="8"/>
        <v>41.79</v>
      </c>
      <c r="DU6" s="52">
        <f t="shared" si="8"/>
        <v>43.44</v>
      </c>
      <c r="DV6" s="52">
        <f t="shared" si="8"/>
        <v>48.09</v>
      </c>
      <c r="DW6" s="52">
        <f t="shared" si="8"/>
        <v>50.93</v>
      </c>
      <c r="DX6" s="52">
        <f t="shared" si="8"/>
        <v>52.07</v>
      </c>
      <c r="DY6" s="50" t="str">
        <f>IF(DY7="-","【-】","【"&amp;SUBSTITUTE(TEXT(DY7,"#,##0.00"),"-","△")&amp;"】")</f>
        <v>【49.06】</v>
      </c>
      <c r="DZ6" s="52">
        <f t="shared" ref="DZ6:EI6" si="9">DZ7</f>
        <v>1.44</v>
      </c>
      <c r="EA6" s="52">
        <f>EA7</f>
        <v>0</v>
      </c>
      <c r="EB6" s="52">
        <f>EB7</f>
        <v>0</v>
      </c>
      <c r="EC6" s="52">
        <f>EC7</f>
        <v>0</v>
      </c>
      <c r="ED6" s="52">
        <f t="shared" si="9"/>
        <v>0.46</v>
      </c>
      <c r="EE6" s="52">
        <f t="shared" si="9"/>
        <v>0.32</v>
      </c>
      <c r="EF6" s="52">
        <f t="shared" si="9"/>
        <v>0.21</v>
      </c>
      <c r="EG6" s="52">
        <f t="shared" si="9"/>
        <v>0.13</v>
      </c>
      <c r="EH6" s="52">
        <f t="shared" si="9"/>
        <v>0.22</v>
      </c>
      <c r="EI6" s="52">
        <f t="shared" si="9"/>
        <v>0.5</v>
      </c>
      <c r="EJ6" s="50" t="str">
        <f>IF(EJ7="-","【-】","【"&amp;SUBSTITUTE(TEXT(EJ7,"#,##0.00"),"-","△")&amp;"】")</f>
        <v>【0.39】</v>
      </c>
    </row>
    <row r="7" spans="1:140" s="53" customFormat="1">
      <c r="A7"/>
      <c r="B7" s="54" t="s">
        <v>86</v>
      </c>
      <c r="C7" s="54" t="s">
        <v>87</v>
      </c>
      <c r="D7" s="54" t="s">
        <v>88</v>
      </c>
      <c r="E7" s="54" t="s">
        <v>89</v>
      </c>
      <c r="F7" s="54" t="s">
        <v>90</v>
      </c>
      <c r="G7" s="54" t="s">
        <v>91</v>
      </c>
      <c r="H7" s="54" t="s">
        <v>92</v>
      </c>
      <c r="I7" s="54" t="s">
        <v>93</v>
      </c>
      <c r="J7" s="54" t="s">
        <v>94</v>
      </c>
      <c r="K7" s="55">
        <v>520000</v>
      </c>
      <c r="L7" s="54" t="s">
        <v>95</v>
      </c>
      <c r="M7" s="55">
        <v>1</v>
      </c>
      <c r="N7" s="55">
        <v>387218</v>
      </c>
      <c r="O7" s="56" t="s">
        <v>96</v>
      </c>
      <c r="P7" s="56">
        <v>70.400000000000006</v>
      </c>
      <c r="Q7" s="55">
        <v>78</v>
      </c>
      <c r="R7" s="55">
        <v>515470</v>
      </c>
      <c r="S7" s="54" t="s">
        <v>97</v>
      </c>
      <c r="T7" s="57">
        <v>102.48</v>
      </c>
      <c r="U7" s="57">
        <v>109.78</v>
      </c>
      <c r="V7" s="57">
        <v>114.09</v>
      </c>
      <c r="W7" s="57">
        <v>110.95</v>
      </c>
      <c r="X7" s="57">
        <v>108.69</v>
      </c>
      <c r="Y7" s="57">
        <v>121.58</v>
      </c>
      <c r="Z7" s="57">
        <v>121.19</v>
      </c>
      <c r="AA7" s="57">
        <v>120.32</v>
      </c>
      <c r="AB7" s="57">
        <v>119.89</v>
      </c>
      <c r="AC7" s="58">
        <v>119.93</v>
      </c>
      <c r="AD7" s="57">
        <v>118.49</v>
      </c>
      <c r="AE7" s="57">
        <v>0</v>
      </c>
      <c r="AF7" s="57">
        <v>0</v>
      </c>
      <c r="AG7" s="57">
        <v>0</v>
      </c>
      <c r="AH7" s="57">
        <v>0</v>
      </c>
      <c r="AI7" s="57">
        <v>0</v>
      </c>
      <c r="AJ7" s="57">
        <v>22.44</v>
      </c>
      <c r="AK7" s="57">
        <v>18.82</v>
      </c>
      <c r="AL7" s="57">
        <v>17.88</v>
      </c>
      <c r="AM7" s="57">
        <v>16.670000000000002</v>
      </c>
      <c r="AN7" s="57">
        <v>9.4700000000000006</v>
      </c>
      <c r="AO7" s="57">
        <v>19.579999999999998</v>
      </c>
      <c r="AP7" s="57">
        <v>353.95</v>
      </c>
      <c r="AQ7" s="57">
        <v>545.54</v>
      </c>
      <c r="AR7" s="57">
        <v>615.30999999999995</v>
      </c>
      <c r="AS7" s="57">
        <v>604.5</v>
      </c>
      <c r="AT7" s="57">
        <v>567.78</v>
      </c>
      <c r="AU7" s="57">
        <v>345.05</v>
      </c>
      <c r="AV7" s="57">
        <v>379.14</v>
      </c>
      <c r="AW7" s="57">
        <v>394.58</v>
      </c>
      <c r="AX7" s="57">
        <v>368.36</v>
      </c>
      <c r="AY7" s="57">
        <v>380.84</v>
      </c>
      <c r="AZ7" s="57">
        <v>436.32</v>
      </c>
      <c r="BA7" s="57">
        <v>135.41</v>
      </c>
      <c r="BB7" s="57">
        <v>130.91</v>
      </c>
      <c r="BC7" s="57">
        <v>121.81</v>
      </c>
      <c r="BD7" s="57">
        <v>114.62</v>
      </c>
      <c r="BE7" s="57">
        <v>108.9</v>
      </c>
      <c r="BF7" s="57">
        <v>255.89</v>
      </c>
      <c r="BG7" s="57">
        <v>242.57</v>
      </c>
      <c r="BH7" s="57">
        <v>235.79</v>
      </c>
      <c r="BI7" s="57">
        <v>227.51</v>
      </c>
      <c r="BJ7" s="57">
        <v>225.72</v>
      </c>
      <c r="BK7" s="57">
        <v>238.21</v>
      </c>
      <c r="BL7" s="57">
        <v>100.44</v>
      </c>
      <c r="BM7" s="57">
        <v>108.79</v>
      </c>
      <c r="BN7" s="57">
        <v>113.19</v>
      </c>
      <c r="BO7" s="57">
        <v>110.04</v>
      </c>
      <c r="BP7" s="57">
        <v>107.78</v>
      </c>
      <c r="BQ7" s="57">
        <v>118.99</v>
      </c>
      <c r="BR7" s="57">
        <v>119.17</v>
      </c>
      <c r="BS7" s="57">
        <v>117.72</v>
      </c>
      <c r="BT7" s="57">
        <v>117.69</v>
      </c>
      <c r="BU7" s="57">
        <v>116.75</v>
      </c>
      <c r="BV7" s="57">
        <v>113.3</v>
      </c>
      <c r="BW7" s="57">
        <v>36.42</v>
      </c>
      <c r="BX7" s="57">
        <v>33.6</v>
      </c>
      <c r="BY7" s="57">
        <v>32.29</v>
      </c>
      <c r="BZ7" s="57">
        <v>33.11</v>
      </c>
      <c r="CA7" s="57">
        <v>33.799999999999997</v>
      </c>
      <c r="CB7" s="57">
        <v>16.850000000000001</v>
      </c>
      <c r="CC7" s="57">
        <v>16.8</v>
      </c>
      <c r="CD7" s="57">
        <v>17.03</v>
      </c>
      <c r="CE7" s="57">
        <v>17.07</v>
      </c>
      <c r="CF7" s="57">
        <v>17.22</v>
      </c>
      <c r="CG7" s="57">
        <v>18.87</v>
      </c>
      <c r="CH7" s="57">
        <v>74.95</v>
      </c>
      <c r="CI7" s="57">
        <v>75.239999999999995</v>
      </c>
      <c r="CJ7" s="57">
        <v>75.260000000000005</v>
      </c>
      <c r="CK7" s="57">
        <v>73.87</v>
      </c>
      <c r="CL7" s="57">
        <v>74.47</v>
      </c>
      <c r="CM7" s="57">
        <v>57.55</v>
      </c>
      <c r="CN7" s="57">
        <v>57.69</v>
      </c>
      <c r="CO7" s="57">
        <v>58.56</v>
      </c>
      <c r="CP7" s="57">
        <v>57.96</v>
      </c>
      <c r="CQ7" s="57">
        <v>56</v>
      </c>
      <c r="CR7" s="57">
        <v>53.39</v>
      </c>
      <c r="CS7" s="57">
        <v>99.28</v>
      </c>
      <c r="CT7" s="57">
        <v>99.15</v>
      </c>
      <c r="CU7" s="57">
        <v>99.17</v>
      </c>
      <c r="CV7" s="57">
        <v>99.13</v>
      </c>
      <c r="CW7" s="57">
        <v>99.13</v>
      </c>
      <c r="CX7" s="57">
        <v>79.42</v>
      </c>
      <c r="CY7" s="57">
        <v>79.2</v>
      </c>
      <c r="CZ7" s="57">
        <v>80.5</v>
      </c>
      <c r="DA7" s="57">
        <v>80.540000000000006</v>
      </c>
      <c r="DB7" s="57">
        <v>80.08</v>
      </c>
      <c r="DC7" s="57">
        <v>76.89</v>
      </c>
      <c r="DD7" s="57">
        <v>56.97</v>
      </c>
      <c r="DE7" s="57">
        <v>57.2</v>
      </c>
      <c r="DF7" s="57">
        <v>57.71</v>
      </c>
      <c r="DG7" s="57">
        <v>59.27</v>
      </c>
      <c r="DH7" s="57">
        <v>59.72</v>
      </c>
      <c r="DI7" s="57">
        <v>57.93</v>
      </c>
      <c r="DJ7" s="57">
        <v>58.88</v>
      </c>
      <c r="DK7" s="57">
        <v>59.48</v>
      </c>
      <c r="DL7" s="57">
        <v>60.09</v>
      </c>
      <c r="DM7" s="57">
        <v>60.35</v>
      </c>
      <c r="DN7" s="57">
        <v>59.52</v>
      </c>
      <c r="DO7" s="57">
        <v>87.46</v>
      </c>
      <c r="DP7" s="57">
        <v>88.15</v>
      </c>
      <c r="DQ7" s="57">
        <v>88.06</v>
      </c>
      <c r="DR7" s="57">
        <v>91.24</v>
      </c>
      <c r="DS7" s="57">
        <v>87.7</v>
      </c>
      <c r="DT7" s="57">
        <v>41.79</v>
      </c>
      <c r="DU7" s="57">
        <v>43.44</v>
      </c>
      <c r="DV7" s="57">
        <v>48.09</v>
      </c>
      <c r="DW7" s="57">
        <v>50.93</v>
      </c>
      <c r="DX7" s="57">
        <v>52.07</v>
      </c>
      <c r="DY7" s="57">
        <v>49.06</v>
      </c>
      <c r="DZ7" s="57">
        <v>1.44</v>
      </c>
      <c r="EA7" s="57">
        <v>0</v>
      </c>
      <c r="EB7" s="57">
        <v>0</v>
      </c>
      <c r="EC7" s="57">
        <v>0</v>
      </c>
      <c r="ED7" s="57">
        <v>0.46</v>
      </c>
      <c r="EE7" s="57">
        <v>0.32</v>
      </c>
      <c r="EF7" s="57">
        <v>0.21</v>
      </c>
      <c r="EG7" s="57">
        <v>0.13</v>
      </c>
      <c r="EH7" s="57">
        <v>0.22</v>
      </c>
      <c r="EI7" s="57">
        <v>0.5</v>
      </c>
      <c r="EJ7" s="57">
        <v>0.39</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c r="T11" s="64" t="s">
        <v>23</v>
      </c>
      <c r="U11" s="65">
        <f>IF(T6="-",NA(),T6)</f>
        <v>102.48</v>
      </c>
      <c r="V11" s="65">
        <f>IF(U6="-",NA(),U6)</f>
        <v>109.78</v>
      </c>
      <c r="W11" s="65">
        <f>IF(V6="-",NA(),V6)</f>
        <v>114.09</v>
      </c>
      <c r="X11" s="65">
        <f>IF(W6="-",NA(),W6)</f>
        <v>110.95</v>
      </c>
      <c r="Y11" s="65">
        <f>IF(X6="-",NA(),X6)</f>
        <v>108.69</v>
      </c>
      <c r="AE11" s="64" t="s">
        <v>23</v>
      </c>
      <c r="AF11" s="65">
        <f>IF(AE6="-",NA(),AE6)</f>
        <v>0</v>
      </c>
      <c r="AG11" s="65">
        <f>IF(AF6="-",NA(),AF6)</f>
        <v>0</v>
      </c>
      <c r="AH11" s="65">
        <f>IF(AG6="-",NA(),AG6)</f>
        <v>0</v>
      </c>
      <c r="AI11" s="65">
        <f>IF(AH6="-",NA(),AH6)</f>
        <v>0</v>
      </c>
      <c r="AJ11" s="65">
        <f>IF(AI6="-",NA(),AI6)</f>
        <v>0</v>
      </c>
      <c r="AP11" s="64" t="s">
        <v>23</v>
      </c>
      <c r="AQ11" s="65">
        <f>IF(AP6="-",NA(),AP6)</f>
        <v>353.95</v>
      </c>
      <c r="AR11" s="65">
        <f>IF(AQ6="-",NA(),AQ6)</f>
        <v>545.54</v>
      </c>
      <c r="AS11" s="65">
        <f>IF(AR6="-",NA(),AR6)</f>
        <v>615.30999999999995</v>
      </c>
      <c r="AT11" s="65">
        <f>IF(AS6="-",NA(),AS6)</f>
        <v>604.5</v>
      </c>
      <c r="AU11" s="65">
        <f>IF(AT6="-",NA(),AT6)</f>
        <v>567.78</v>
      </c>
      <c r="BA11" s="64" t="s">
        <v>23</v>
      </c>
      <c r="BB11" s="65">
        <f>IF(BA6="-",NA(),BA6)</f>
        <v>135.41</v>
      </c>
      <c r="BC11" s="65">
        <f>IF(BB6="-",NA(),BB6)</f>
        <v>130.91</v>
      </c>
      <c r="BD11" s="65">
        <f>IF(BC6="-",NA(),BC6)</f>
        <v>121.81</v>
      </c>
      <c r="BE11" s="65">
        <f>IF(BD6="-",NA(),BD6)</f>
        <v>114.62</v>
      </c>
      <c r="BF11" s="65">
        <f>IF(BE6="-",NA(),BE6)</f>
        <v>108.9</v>
      </c>
      <c r="BL11" s="64" t="s">
        <v>23</v>
      </c>
      <c r="BM11" s="65">
        <f>IF(BL6="-",NA(),BL6)</f>
        <v>100.44</v>
      </c>
      <c r="BN11" s="65">
        <f>IF(BM6="-",NA(),BM6)</f>
        <v>108.79</v>
      </c>
      <c r="BO11" s="65">
        <f>IF(BN6="-",NA(),BN6)</f>
        <v>113.19</v>
      </c>
      <c r="BP11" s="65">
        <f>IF(BO6="-",NA(),BO6)</f>
        <v>110.04</v>
      </c>
      <c r="BQ11" s="65">
        <f>IF(BP6="-",NA(),BP6)</f>
        <v>107.78</v>
      </c>
      <c r="BW11" s="64" t="s">
        <v>23</v>
      </c>
      <c r="BX11" s="65">
        <f>IF(BW6="-",NA(),BW6)</f>
        <v>36.42</v>
      </c>
      <c r="BY11" s="65">
        <f>IF(BX6="-",NA(),BX6)</f>
        <v>33.6</v>
      </c>
      <c r="BZ11" s="65">
        <f>IF(BY6="-",NA(),BY6)</f>
        <v>32.29</v>
      </c>
      <c r="CA11" s="65">
        <f>IF(BZ6="-",NA(),BZ6)</f>
        <v>33.11</v>
      </c>
      <c r="CB11" s="65">
        <f>IF(CA6="-",NA(),CA6)</f>
        <v>33.799999999999997</v>
      </c>
      <c r="CH11" s="64" t="s">
        <v>23</v>
      </c>
      <c r="CI11" s="65">
        <f>IF(CH6="-",NA(),CH6)</f>
        <v>74.95</v>
      </c>
      <c r="CJ11" s="65">
        <f>IF(CI6="-",NA(),CI6)</f>
        <v>75.239999999999995</v>
      </c>
      <c r="CK11" s="65">
        <f>IF(CJ6="-",NA(),CJ6)</f>
        <v>75.260000000000005</v>
      </c>
      <c r="CL11" s="65">
        <f>IF(CK6="-",NA(),CK6)</f>
        <v>73.87</v>
      </c>
      <c r="CM11" s="65">
        <f>IF(CL6="-",NA(),CL6)</f>
        <v>74.47</v>
      </c>
      <c r="CS11" s="64" t="s">
        <v>23</v>
      </c>
      <c r="CT11" s="65">
        <f>IF(CS6="-",NA(),CS6)</f>
        <v>99.28</v>
      </c>
      <c r="CU11" s="65">
        <f>IF(CT6="-",NA(),CT6)</f>
        <v>99.15</v>
      </c>
      <c r="CV11" s="65">
        <f>IF(CU6="-",NA(),CU6)</f>
        <v>99.17</v>
      </c>
      <c r="CW11" s="65">
        <f>IF(CV6="-",NA(),CV6)</f>
        <v>99.13</v>
      </c>
      <c r="CX11" s="65">
        <f>IF(CW6="-",NA(),CW6)</f>
        <v>99.13</v>
      </c>
      <c r="DD11" s="64" t="s">
        <v>23</v>
      </c>
      <c r="DE11" s="65">
        <f>IF(DD6="-",NA(),DD6)</f>
        <v>56.97</v>
      </c>
      <c r="DF11" s="65">
        <f>IF(DE6="-",NA(),DE6)</f>
        <v>57.2</v>
      </c>
      <c r="DG11" s="65">
        <f>IF(DF6="-",NA(),DF6)</f>
        <v>57.71</v>
      </c>
      <c r="DH11" s="65">
        <f>IF(DG6="-",NA(),DG6)</f>
        <v>59.27</v>
      </c>
      <c r="DI11" s="65">
        <f>IF(DH6="-",NA(),DH6)</f>
        <v>59.72</v>
      </c>
      <c r="DO11" s="64" t="s">
        <v>23</v>
      </c>
      <c r="DP11" s="65">
        <f>IF(DO6="-",NA(),DO6)</f>
        <v>87.46</v>
      </c>
      <c r="DQ11" s="65">
        <f>IF(DP6="-",NA(),DP6)</f>
        <v>88.15</v>
      </c>
      <c r="DR11" s="65">
        <f>IF(DQ6="-",NA(),DQ6)</f>
        <v>88.06</v>
      </c>
      <c r="DS11" s="65">
        <f>IF(DR6="-",NA(),DR6)</f>
        <v>91.24</v>
      </c>
      <c r="DT11" s="65">
        <f>IF(DS6="-",NA(),DS6)</f>
        <v>87.7</v>
      </c>
      <c r="DZ11" s="64" t="s">
        <v>23</v>
      </c>
      <c r="EA11" s="65">
        <f>IF(DZ6="-",NA(),DZ6)</f>
        <v>1.44</v>
      </c>
      <c r="EB11" s="65">
        <f>IF(EA6="-",NA(),EA6)</f>
        <v>0</v>
      </c>
      <c r="EC11" s="65">
        <f>IF(EB6="-",NA(),EB6)</f>
        <v>0</v>
      </c>
      <c r="ED11" s="65">
        <f>IF(EC6="-",NA(),EC6)</f>
        <v>0</v>
      </c>
      <c r="EE11" s="65">
        <f>IF(ED6="-",NA(),ED6)</f>
        <v>0.46</v>
      </c>
    </row>
    <row r="12" spans="1:140">
      <c r="T12" s="64" t="s">
        <v>24</v>
      </c>
      <c r="U12" s="65">
        <f>IF(Y6="-",NA(),Y6)</f>
        <v>121.58</v>
      </c>
      <c r="V12" s="65">
        <f>IF(Z6="-",NA(),Z6)</f>
        <v>121.19</v>
      </c>
      <c r="W12" s="65">
        <f>IF(AA6="-",NA(),AA6)</f>
        <v>120.32</v>
      </c>
      <c r="X12" s="65">
        <f>IF(AB6="-",NA(),AB6)</f>
        <v>119.89</v>
      </c>
      <c r="Y12" s="65">
        <f>IF(AC6="-",NA(),AC6)</f>
        <v>119.93</v>
      </c>
      <c r="AE12" s="64" t="s">
        <v>24</v>
      </c>
      <c r="AF12" s="65">
        <f>IF(AJ6="-",NA(),AJ6)</f>
        <v>22.44</v>
      </c>
      <c r="AG12" s="65">
        <f t="shared" ref="AG12:AJ12" si="10">IF(AK6="-",NA(),AK6)</f>
        <v>18.82</v>
      </c>
      <c r="AH12" s="65">
        <f t="shared" si="10"/>
        <v>17.88</v>
      </c>
      <c r="AI12" s="65">
        <f t="shared" si="10"/>
        <v>16.670000000000002</v>
      </c>
      <c r="AJ12" s="65">
        <f t="shared" si="10"/>
        <v>9.4700000000000006</v>
      </c>
      <c r="AP12" s="64" t="s">
        <v>24</v>
      </c>
      <c r="AQ12" s="65">
        <f>IF(AU6="-",NA(),AU6)</f>
        <v>345.05</v>
      </c>
      <c r="AR12" s="65">
        <f t="shared" ref="AR12:AU12" si="11">IF(AV6="-",NA(),AV6)</f>
        <v>379.14</v>
      </c>
      <c r="AS12" s="65">
        <f t="shared" si="11"/>
        <v>394.58</v>
      </c>
      <c r="AT12" s="65">
        <f t="shared" si="11"/>
        <v>368.36</v>
      </c>
      <c r="AU12" s="65">
        <f t="shared" si="11"/>
        <v>380.84</v>
      </c>
      <c r="BA12" s="64" t="s">
        <v>24</v>
      </c>
      <c r="BB12" s="65">
        <f>IF(BF6="-",NA(),BF6)</f>
        <v>255.89</v>
      </c>
      <c r="BC12" s="65">
        <f t="shared" ref="BC12:BF12" si="12">IF(BG6="-",NA(),BG6)</f>
        <v>242.57</v>
      </c>
      <c r="BD12" s="65">
        <f t="shared" si="12"/>
        <v>235.79</v>
      </c>
      <c r="BE12" s="65">
        <f t="shared" si="12"/>
        <v>227.51</v>
      </c>
      <c r="BF12" s="65">
        <f t="shared" si="12"/>
        <v>225.72</v>
      </c>
      <c r="BL12" s="64" t="s">
        <v>24</v>
      </c>
      <c r="BM12" s="65">
        <f>IF(BQ6="-",NA(),BQ6)</f>
        <v>118.99</v>
      </c>
      <c r="BN12" s="65">
        <f t="shared" ref="BN12:BQ12" si="13">IF(BR6="-",NA(),BR6)</f>
        <v>119.17</v>
      </c>
      <c r="BO12" s="65">
        <f t="shared" si="13"/>
        <v>117.72</v>
      </c>
      <c r="BP12" s="65">
        <f t="shared" si="13"/>
        <v>117.69</v>
      </c>
      <c r="BQ12" s="65">
        <f t="shared" si="13"/>
        <v>116.75</v>
      </c>
      <c r="BW12" s="64" t="s">
        <v>24</v>
      </c>
      <c r="BX12" s="65">
        <f>IF(CB6="-",NA(),CB6)</f>
        <v>16.850000000000001</v>
      </c>
      <c r="BY12" s="65">
        <f t="shared" ref="BY12:CB12" si="14">IF(CC6="-",NA(),CC6)</f>
        <v>16.8</v>
      </c>
      <c r="BZ12" s="65">
        <f t="shared" si="14"/>
        <v>17.03</v>
      </c>
      <c r="CA12" s="65">
        <f t="shared" si="14"/>
        <v>17.07</v>
      </c>
      <c r="CB12" s="65">
        <f t="shared" si="14"/>
        <v>17.22</v>
      </c>
      <c r="CH12" s="64" t="s">
        <v>24</v>
      </c>
      <c r="CI12" s="65">
        <f>IF(CM6="-",NA(),CM6)</f>
        <v>57.55</v>
      </c>
      <c r="CJ12" s="65">
        <f t="shared" ref="CJ12:CM12" si="15">IF(CN6="-",NA(),CN6)</f>
        <v>57.69</v>
      </c>
      <c r="CK12" s="65">
        <f t="shared" si="15"/>
        <v>58.56</v>
      </c>
      <c r="CL12" s="65">
        <f t="shared" si="15"/>
        <v>57.96</v>
      </c>
      <c r="CM12" s="65">
        <f t="shared" si="15"/>
        <v>56</v>
      </c>
      <c r="CS12" s="64" t="s">
        <v>24</v>
      </c>
      <c r="CT12" s="65">
        <f>IF(CX6="-",NA(),CX6)</f>
        <v>79.42</v>
      </c>
      <c r="CU12" s="65">
        <f t="shared" ref="CU12:CX12" si="16">IF(CY6="-",NA(),CY6)</f>
        <v>79.2</v>
      </c>
      <c r="CV12" s="65">
        <f t="shared" si="16"/>
        <v>80.5</v>
      </c>
      <c r="CW12" s="65">
        <f t="shared" si="16"/>
        <v>80.540000000000006</v>
      </c>
      <c r="CX12" s="65">
        <f t="shared" si="16"/>
        <v>80.08</v>
      </c>
      <c r="DD12" s="64" t="s">
        <v>24</v>
      </c>
      <c r="DE12" s="65">
        <f>IF(DI6="-",NA(),DI6)</f>
        <v>57.93</v>
      </c>
      <c r="DF12" s="65">
        <f t="shared" ref="DF12:DI12" si="17">IF(DJ6="-",NA(),DJ6)</f>
        <v>58.88</v>
      </c>
      <c r="DG12" s="65">
        <f t="shared" si="17"/>
        <v>59.48</v>
      </c>
      <c r="DH12" s="65">
        <f t="shared" si="17"/>
        <v>60.09</v>
      </c>
      <c r="DI12" s="65">
        <f t="shared" si="17"/>
        <v>60.35</v>
      </c>
      <c r="DO12" s="64" t="s">
        <v>24</v>
      </c>
      <c r="DP12" s="65">
        <f>IF(DT6="-",NA(),DT6)</f>
        <v>41.79</v>
      </c>
      <c r="DQ12" s="65">
        <f t="shared" ref="DQ12:DT12" si="18">IF(DU6="-",NA(),DU6)</f>
        <v>43.44</v>
      </c>
      <c r="DR12" s="65">
        <f t="shared" si="18"/>
        <v>48.09</v>
      </c>
      <c r="DS12" s="65">
        <f t="shared" si="18"/>
        <v>50.93</v>
      </c>
      <c r="DT12" s="65">
        <f t="shared" si="18"/>
        <v>52.07</v>
      </c>
      <c r="DZ12" s="64" t="s">
        <v>24</v>
      </c>
      <c r="EA12" s="65">
        <f>IF(EE6="-",NA(),EE6)</f>
        <v>0.32</v>
      </c>
      <c r="EB12" s="65">
        <f t="shared" ref="EB12:EE12" si="19">IF(EF6="-",NA(),EF6)</f>
        <v>0.21</v>
      </c>
      <c r="EC12" s="65">
        <f t="shared" si="19"/>
        <v>0.13</v>
      </c>
      <c r="ED12" s="65">
        <f t="shared" si="19"/>
        <v>0.22</v>
      </c>
      <c r="EE12" s="65">
        <f t="shared" si="19"/>
        <v>0.5</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山崎</cp:lastModifiedBy>
  <cp:lastPrinted>2022-01-26T04:50:29Z</cp:lastPrinted>
  <dcterms:created xsi:type="dcterms:W3CDTF">2021-12-03T08:59:05Z</dcterms:created>
  <dcterms:modified xsi:type="dcterms:W3CDTF">2022-01-26T04:50:34Z</dcterms:modified>
  <cp:category/>
</cp:coreProperties>
</file>