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drawings/drawing3.xml" ContentType="application/vnd.openxmlformats-officedocument.drawing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6499B935-81E4-43D0-9EA9-624CF6020FAF}" xr6:coauthVersionLast="47" xr6:coauthVersionMax="47" xr10:uidLastSave="{00000000-0000-0000-0000-000000000000}"/>
  <bookViews>
    <workbookView xWindow="-120" yWindow="-120" windowWidth="29040" windowHeight="15720" tabRatio="761" xr2:uid="{00000000-000D-0000-FFFF-FFFF00000000}"/>
  </bookViews>
  <sheets>
    <sheet name="導入効果報告書" sheetId="4" r:id="rId1"/>
    <sheet name="原油換算エネルギー使用量の算定資料" sheetId="12" r:id="rId2"/>
    <sheet name="報告チェックリスト" sheetId="8" r:id="rId3"/>
    <sheet name="導入効果報告書 (記載例)" sheetId="16" r:id="rId4"/>
    <sheet name="原油換算エネルギー使用量の算定資料 (記載例)" sheetId="17" r:id="rId5"/>
  </sheets>
  <definedNames>
    <definedName name="_xlnm.Print_Area" localSheetId="1">原油換算エネルギー使用量の算定資料!$A$1:$X$45</definedName>
    <definedName name="_xlnm.Print_Area" localSheetId="4">'原油換算エネルギー使用量の算定資料 (記載例)'!$A$1:$X$45</definedName>
    <definedName name="_xlnm.Print_Area" localSheetId="0">導入効果報告書!$A$8:$AB$57</definedName>
    <definedName name="_xlnm.Print_Area" localSheetId="3">'導入効果報告書 (記載例)'!$A$8:$AB$57</definedName>
    <definedName name="_xlnm.Print_Area" localSheetId="2">報告チェックリスト!$A$2:$AA$33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9" i="17" l="1"/>
  <c r="O39" i="17"/>
  <c r="N39" i="17"/>
  <c r="M39" i="17"/>
  <c r="L39" i="17"/>
  <c r="K39" i="17"/>
  <c r="J39" i="17"/>
  <c r="I39" i="17"/>
  <c r="H39" i="17"/>
  <c r="G39" i="17"/>
  <c r="F39" i="17"/>
  <c r="E39" i="17"/>
  <c r="Q38" i="17"/>
  <c r="Q39" i="17" s="1"/>
  <c r="P37" i="17"/>
  <c r="O37" i="17"/>
  <c r="N37" i="17"/>
  <c r="M37" i="17"/>
  <c r="L37" i="17"/>
  <c r="K37" i="17"/>
  <c r="J37" i="17"/>
  <c r="I37" i="17"/>
  <c r="H37" i="17"/>
  <c r="G37" i="17"/>
  <c r="F37" i="17"/>
  <c r="E37" i="17"/>
  <c r="Q36" i="17"/>
  <c r="W36" i="17" s="1"/>
  <c r="T35" i="17"/>
  <c r="Q35" i="17"/>
  <c r="W35" i="17" s="1"/>
  <c r="W34" i="17"/>
  <c r="T34" i="17"/>
  <c r="Q34" i="17"/>
  <c r="W33" i="17"/>
  <c r="T33" i="17"/>
  <c r="Q33" i="17"/>
  <c r="Q37" i="17" s="1"/>
  <c r="Q31" i="17"/>
  <c r="T31" i="17" s="1"/>
  <c r="W30" i="17"/>
  <c r="T30" i="17"/>
  <c r="Q30" i="17"/>
  <c r="W29" i="17"/>
  <c r="Q29" i="17"/>
  <c r="T29" i="17" s="1"/>
  <c r="W28" i="17"/>
  <c r="Q28" i="17"/>
  <c r="T28" i="17" s="1"/>
  <c r="W27" i="17"/>
  <c r="Q27" i="17"/>
  <c r="T27" i="17" s="1"/>
  <c r="Q26" i="17"/>
  <c r="W26" i="17" s="1"/>
  <c r="Q25" i="17"/>
  <c r="W25" i="17" s="1"/>
  <c r="T24" i="17"/>
  <c r="Q24" i="17"/>
  <c r="W24" i="17" s="1"/>
  <c r="W23" i="17"/>
  <c r="T23" i="17"/>
  <c r="Q23" i="17"/>
  <c r="W22" i="17"/>
  <c r="T22" i="17"/>
  <c r="Q22" i="17"/>
  <c r="W21" i="17"/>
  <c r="Q21" i="17"/>
  <c r="T21" i="17" s="1"/>
  <c r="W20" i="17"/>
  <c r="Q20" i="17"/>
  <c r="T20" i="17" s="1"/>
  <c r="W19" i="17"/>
  <c r="Q19" i="17"/>
  <c r="T19" i="17" s="1"/>
  <c r="Q18" i="17"/>
  <c r="W18" i="17" s="1"/>
  <c r="Q17" i="17"/>
  <c r="W17" i="17" s="1"/>
  <c r="T16" i="17"/>
  <c r="Q16" i="17"/>
  <c r="W16" i="17" s="1"/>
  <c r="W15" i="17"/>
  <c r="T15" i="17"/>
  <c r="Q15" i="17"/>
  <c r="W14" i="17"/>
  <c r="T14" i="17"/>
  <c r="Q14" i="17"/>
  <c r="W13" i="17"/>
  <c r="Q13" i="17"/>
  <c r="T13" i="17" s="1"/>
  <c r="W12" i="17"/>
  <c r="Q12" i="17"/>
  <c r="T12" i="17" s="1"/>
  <c r="W11" i="17"/>
  <c r="Q11" i="17"/>
  <c r="T11" i="17" s="1"/>
  <c r="Q10" i="17"/>
  <c r="W10" i="17" s="1"/>
  <c r="Q9" i="17"/>
  <c r="W9" i="17" s="1"/>
  <c r="F8" i="17"/>
  <c r="G8" i="17" s="1"/>
  <c r="H8" i="17" s="1"/>
  <c r="I8" i="17" s="1"/>
  <c r="J8" i="17" s="1"/>
  <c r="K8" i="17" s="1"/>
  <c r="L8" i="17" s="1"/>
  <c r="M8" i="17" s="1"/>
  <c r="N8" i="17" s="1"/>
  <c r="O8" i="17" s="1"/>
  <c r="P8" i="17" s="1"/>
  <c r="W1" i="17"/>
  <c r="AD41" i="16"/>
  <c r="AD30" i="16"/>
  <c r="AD29" i="16"/>
  <c r="AD28" i="16"/>
  <c r="AD22" i="16"/>
  <c r="AD20" i="16"/>
  <c r="AD18" i="16"/>
  <c r="AD12" i="16"/>
  <c r="AD5" i="16"/>
  <c r="AD4" i="16"/>
  <c r="AD3" i="16"/>
  <c r="AD2" i="16"/>
  <c r="F8" i="12"/>
  <c r="W38" i="17" l="1"/>
  <c r="W39" i="17" s="1"/>
  <c r="W31" i="17"/>
  <c r="W32" i="17" s="1"/>
  <c r="T38" i="17"/>
  <c r="T39" i="17" s="1"/>
  <c r="W37" i="17"/>
  <c r="T9" i="17"/>
  <c r="T17" i="17"/>
  <c r="T25" i="17"/>
  <c r="T36" i="17"/>
  <c r="T37" i="17" s="1"/>
  <c r="T10" i="17"/>
  <c r="T18" i="17"/>
  <c r="T26" i="17"/>
  <c r="AD41" i="4"/>
  <c r="T32" i="17" l="1"/>
  <c r="T40" i="17" s="1"/>
  <c r="P39" i="16" s="1"/>
  <c r="V39" i="16" s="1"/>
  <c r="W40" i="17"/>
  <c r="P40" i="16" s="1"/>
  <c r="V40" i="16" s="1"/>
  <c r="W1" i="12" l="1"/>
  <c r="P39" i="12"/>
  <c r="O39" i="12"/>
  <c r="N39" i="12"/>
  <c r="M39" i="12"/>
  <c r="L39" i="12"/>
  <c r="K39" i="12"/>
  <c r="J39" i="12"/>
  <c r="I39" i="12"/>
  <c r="H39" i="12"/>
  <c r="G39" i="12"/>
  <c r="F39" i="12"/>
  <c r="E39" i="12"/>
  <c r="Q38" i="12"/>
  <c r="T38" i="12" s="1"/>
  <c r="P37" i="12"/>
  <c r="O37" i="12"/>
  <c r="N37" i="12"/>
  <c r="M37" i="12"/>
  <c r="L37" i="12"/>
  <c r="K37" i="12"/>
  <c r="J37" i="12"/>
  <c r="I37" i="12"/>
  <c r="H37" i="12"/>
  <c r="G37" i="12"/>
  <c r="F37" i="12"/>
  <c r="E37" i="12"/>
  <c r="Q36" i="12"/>
  <c r="W36" i="12" s="1"/>
  <c r="Q35" i="12"/>
  <c r="W35" i="12" s="1"/>
  <c r="Q34" i="12"/>
  <c r="Q33" i="12"/>
  <c r="W33" i="12" s="1"/>
  <c r="Q31" i="12"/>
  <c r="T31" i="12" s="1"/>
  <c r="Q30" i="12"/>
  <c r="T30" i="12" s="1"/>
  <c r="Q29" i="12"/>
  <c r="W29" i="12" s="1"/>
  <c r="Q28" i="12"/>
  <c r="W28" i="12" s="1"/>
  <c r="Q27" i="12"/>
  <c r="W27" i="12" s="1"/>
  <c r="Q26" i="12"/>
  <c r="W26" i="12" s="1"/>
  <c r="Q25" i="12"/>
  <c r="W25" i="12" s="1"/>
  <c r="Q24" i="12"/>
  <c r="W24" i="12" s="1"/>
  <c r="Q23" i="12"/>
  <c r="T23" i="12" s="1"/>
  <c r="Q22" i="12"/>
  <c r="T22" i="12" s="1"/>
  <c r="Q21" i="12"/>
  <c r="W21" i="12" s="1"/>
  <c r="Q20" i="12"/>
  <c r="W20" i="12" s="1"/>
  <c r="Q19" i="12"/>
  <c r="W19" i="12" s="1"/>
  <c r="Q18" i="12"/>
  <c r="T18" i="12" s="1"/>
  <c r="Q17" i="12"/>
  <c r="W17" i="12" s="1"/>
  <c r="Q16" i="12"/>
  <c r="W16" i="12" s="1"/>
  <c r="Q15" i="12"/>
  <c r="T15" i="12" s="1"/>
  <c r="Q14" i="12"/>
  <c r="T14" i="12" s="1"/>
  <c r="Q13" i="12"/>
  <c r="W13" i="12" s="1"/>
  <c r="Q12" i="12"/>
  <c r="W12" i="12" s="1"/>
  <c r="Q11" i="12"/>
  <c r="W11" i="12" s="1"/>
  <c r="Q10" i="12"/>
  <c r="W10" i="12" s="1"/>
  <c r="Q9" i="12"/>
  <c r="W9" i="12" s="1"/>
  <c r="T34" i="12" l="1"/>
  <c r="W34" i="12"/>
  <c r="W37" i="12" s="1"/>
  <c r="W14" i="12"/>
  <c r="T17" i="12"/>
  <c r="W30" i="12"/>
  <c r="W22" i="12"/>
  <c r="T25" i="12"/>
  <c r="T33" i="12"/>
  <c r="T36" i="12"/>
  <c r="W23" i="12"/>
  <c r="T10" i="12"/>
  <c r="W15" i="12"/>
  <c r="T26" i="12"/>
  <c r="W18" i="12"/>
  <c r="T9" i="12"/>
  <c r="W38" i="12"/>
  <c r="W39" i="12" s="1"/>
  <c r="Q39" i="12"/>
  <c r="W31" i="12"/>
  <c r="T12" i="12"/>
  <c r="T20" i="12"/>
  <c r="T28" i="12"/>
  <c r="T13" i="12"/>
  <c r="T21" i="12"/>
  <c r="T29" i="12"/>
  <c r="G8" i="12"/>
  <c r="H8" i="12" s="1"/>
  <c r="I8" i="12" s="1"/>
  <c r="J8" i="12" s="1"/>
  <c r="K8" i="12" s="1"/>
  <c r="L8" i="12" s="1"/>
  <c r="M8" i="12" s="1"/>
  <c r="N8" i="12" s="1"/>
  <c r="O8" i="12" s="1"/>
  <c r="P8" i="12" s="1"/>
  <c r="T16" i="12"/>
  <c r="T24" i="12"/>
  <c r="T35" i="12"/>
  <c r="T39" i="12"/>
  <c r="T11" i="12"/>
  <c r="T19" i="12"/>
  <c r="T27" i="12"/>
  <c r="Q37" i="12"/>
  <c r="T37" i="12" l="1"/>
  <c r="T32" i="12"/>
  <c r="W32" i="12"/>
  <c r="W40" i="12" s="1"/>
  <c r="T40" i="12" l="1"/>
  <c r="P39" i="4" s="1"/>
  <c r="P40" i="4"/>
  <c r="Z2" i="8"/>
  <c r="N8" i="8" l="1"/>
  <c r="K8" i="8"/>
  <c r="X6" i="8"/>
  <c r="V6" i="8"/>
  <c r="S6" i="8"/>
  <c r="K10" i="8"/>
  <c r="K9" i="8" l="1"/>
  <c r="AC2" i="8"/>
  <c r="AD5" i="4" l="1"/>
  <c r="AD4" i="4"/>
  <c r="AD3" i="4"/>
  <c r="AD2" i="4"/>
  <c r="AD29" i="4" l="1"/>
  <c r="V40" i="4" l="1"/>
  <c r="V39" i="4"/>
  <c r="AD18" i="4" l="1"/>
  <c r="AD22" i="4" l="1"/>
  <c r="AD20" i="4"/>
  <c r="AD12" i="4" l="1"/>
  <c r="AD28" i="4" l="1"/>
  <c r="AD30" i="4"/>
</calcChain>
</file>

<file path=xl/sharedStrings.xml><?xml version="1.0" encoding="utf-8"?>
<sst xmlns="http://schemas.openxmlformats.org/spreadsheetml/2006/main" count="608" uniqueCount="241">
  <si>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</si>
  <si>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</si>
  <si>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</si>
  <si>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名称</t>
    <rPh sb="0" eb="2">
      <t>メイショウ</t>
    </rPh>
    <phoneticPr fontId="2"/>
  </si>
  <si>
    <t>電話番号</t>
    <rPh sb="0" eb="2">
      <t>デンワ</t>
    </rPh>
    <rPh sb="2" eb="4">
      <t>バンゴウ</t>
    </rPh>
    <phoneticPr fontId="2"/>
  </si>
  <si>
    <t>【作業メモ】</t>
    <rPh sb="1" eb="3">
      <t>サギョウ</t>
    </rPh>
    <phoneticPr fontId="2"/>
  </si>
  <si>
    <t>○ベースは茨城県の補助金制度の事業計画書</t>
    <rPh sb="5" eb="8">
      <t>イバラキケン</t>
    </rPh>
    <rPh sb="9" eb="12">
      <t>ホジョキン</t>
    </rPh>
    <rPh sb="12" eb="14">
      <t>セイド</t>
    </rPh>
    <rPh sb="15" eb="17">
      <t>ジギョウ</t>
    </rPh>
    <rPh sb="17" eb="20">
      <t>ケイカクショ</t>
    </rPh>
    <phoneticPr fontId="2"/>
  </si>
  <si>
    <t>所在地</t>
    <rPh sb="0" eb="3">
      <t>ショザイチ</t>
    </rPh>
    <phoneticPr fontId="2"/>
  </si>
  <si>
    <t>神奈川県</t>
    <rPh sb="0" eb="4">
      <t>カナガワケン</t>
    </rPh>
    <phoneticPr fontId="2"/>
  </si>
  <si>
    <t>部署名</t>
    <rPh sb="0" eb="2">
      <t>ブショ</t>
    </rPh>
    <rPh sb="2" eb="3">
      <t>メイ</t>
    </rPh>
    <phoneticPr fontId="2"/>
  </si>
  <si>
    <t>氏名</t>
    <rPh sb="0" eb="2">
      <t>シメイ</t>
    </rPh>
    <phoneticPr fontId="2"/>
  </si>
  <si>
    <r>
      <t>tCO</t>
    </r>
    <r>
      <rPr>
        <vertAlign val="subscript"/>
        <sz val="11"/>
        <color theme="1"/>
        <rFont val="ＭＳ 明朝"/>
        <family val="1"/>
        <charset val="128"/>
      </rPr>
      <t>2</t>
    </r>
    <r>
      <rPr>
        <sz val="11"/>
        <color theme="1"/>
        <rFont val="ＭＳ 明朝"/>
        <family val="1"/>
        <charset val="128"/>
      </rPr>
      <t>／年</t>
    </r>
    <rPh sb="5" eb="6">
      <t>ネン</t>
    </rPh>
    <phoneticPr fontId="2"/>
  </si>
  <si>
    <t>（内線</t>
    <rPh sb="1" eb="3">
      <t>ナイセン</t>
    </rPh>
    <phoneticPr fontId="2"/>
  </si>
  <si>
    <t>記入不足</t>
    <rPh sb="0" eb="2">
      <t>キニュウ</t>
    </rPh>
    <rPh sb="2" eb="4">
      <t>フソク</t>
    </rPh>
    <phoneticPr fontId="2"/>
  </si>
  <si>
    <t>誤記入</t>
    <rPh sb="0" eb="1">
      <t>ゴ</t>
    </rPh>
    <rPh sb="1" eb="3">
      <t>キニュウ</t>
    </rPh>
    <phoneticPr fontId="2"/>
  </si>
  <si>
    <t>No.</t>
    <phoneticPr fontId="2"/>
  </si>
  <si>
    <t>ここより
右側は
記入しないでください</t>
    <rPh sb="5" eb="7">
      <t>ミギガワ</t>
    </rPh>
    <rPh sb="9" eb="11">
      <t>キニュウ</t>
    </rPh>
    <phoneticPr fontId="2"/>
  </si>
  <si>
    <t>＜申請者＞</t>
    <rPh sb="1" eb="3">
      <t>シンセイ</t>
    </rPh>
    <rPh sb="3" eb="4">
      <t>シャ</t>
    </rPh>
    <phoneticPr fontId="2"/>
  </si>
  <si>
    <t>エネルギーの種類</t>
    <rPh sb="6" eb="8">
      <t>シュルイ</t>
    </rPh>
    <phoneticPr fontId="7"/>
  </si>
  <si>
    <t>燃料</t>
    <rPh sb="0" eb="2">
      <t>ネンリョウ</t>
    </rPh>
    <phoneticPr fontId="7"/>
  </si>
  <si>
    <t>原油（コンデンセートを除く。）</t>
    <rPh sb="0" eb="2">
      <t>ゲンユ</t>
    </rPh>
    <rPh sb="11" eb="12">
      <t>ノゾ</t>
    </rPh>
    <phoneticPr fontId="7"/>
  </si>
  <si>
    <t>原油のうちコンデンセート（NGL）</t>
    <rPh sb="0" eb="2">
      <t>ゲンユ</t>
    </rPh>
    <phoneticPr fontId="7"/>
  </si>
  <si>
    <t>揮発油（ガソリン）</t>
    <rPh sb="0" eb="3">
      <t>キハツユ</t>
    </rPh>
    <phoneticPr fontId="7"/>
  </si>
  <si>
    <t>灯油</t>
    <rPh sb="0" eb="2">
      <t>トウユ</t>
    </rPh>
    <phoneticPr fontId="7"/>
  </si>
  <si>
    <t>軽油</t>
    <rPh sb="0" eb="2">
      <t>ケイユ</t>
    </rPh>
    <phoneticPr fontId="7"/>
  </si>
  <si>
    <t>A重油</t>
    <rPh sb="1" eb="3">
      <t>ジュウユ</t>
    </rPh>
    <phoneticPr fontId="7"/>
  </si>
  <si>
    <t>B・C重油</t>
    <rPh sb="3" eb="5">
      <t>ジュウユ</t>
    </rPh>
    <phoneticPr fontId="7"/>
  </si>
  <si>
    <t>石油アスファルト</t>
    <rPh sb="0" eb="2">
      <t>セキユ</t>
    </rPh>
    <phoneticPr fontId="7"/>
  </si>
  <si>
    <t>石油コークス</t>
    <rPh sb="0" eb="2">
      <t>セキユ</t>
    </rPh>
    <phoneticPr fontId="7"/>
  </si>
  <si>
    <t>石油ガス</t>
    <rPh sb="0" eb="2">
      <t>セキユ</t>
    </rPh>
    <phoneticPr fontId="7"/>
  </si>
  <si>
    <t>液化石油ガス（LPG）</t>
    <rPh sb="0" eb="2">
      <t>エキカ</t>
    </rPh>
    <rPh sb="2" eb="4">
      <t>セキユ</t>
    </rPh>
    <phoneticPr fontId="7"/>
  </si>
  <si>
    <t>石油系炭化水素ガス</t>
    <rPh sb="0" eb="3">
      <t>セキユケイ</t>
    </rPh>
    <rPh sb="3" eb="5">
      <t>タンカ</t>
    </rPh>
    <rPh sb="5" eb="7">
      <t>スイソ</t>
    </rPh>
    <phoneticPr fontId="7"/>
  </si>
  <si>
    <t>千㎥</t>
    <rPh sb="0" eb="1">
      <t>セン</t>
    </rPh>
    <phoneticPr fontId="7"/>
  </si>
  <si>
    <t>可燃性
天然ガス</t>
    <rPh sb="0" eb="3">
      <t>カネンセイ</t>
    </rPh>
    <rPh sb="4" eb="6">
      <t>テンネン</t>
    </rPh>
    <phoneticPr fontId="7"/>
  </si>
  <si>
    <t>液化天然ガス（LＮG）</t>
    <rPh sb="0" eb="2">
      <t>エキカ</t>
    </rPh>
    <rPh sb="2" eb="4">
      <t>テンネン</t>
    </rPh>
    <phoneticPr fontId="7"/>
  </si>
  <si>
    <t>石炭</t>
    <rPh sb="0" eb="2">
      <t>セキタン</t>
    </rPh>
    <phoneticPr fontId="7"/>
  </si>
  <si>
    <t>無煙炭</t>
    <rPh sb="0" eb="2">
      <t>ムエン</t>
    </rPh>
    <rPh sb="2" eb="3">
      <t>タン</t>
    </rPh>
    <phoneticPr fontId="7"/>
  </si>
  <si>
    <t>石炭コークス</t>
    <rPh sb="0" eb="2">
      <t>セキタン</t>
    </rPh>
    <phoneticPr fontId="7"/>
  </si>
  <si>
    <t>コークス炉ガス</t>
    <rPh sb="4" eb="5">
      <t>ロ</t>
    </rPh>
    <phoneticPr fontId="7"/>
  </si>
  <si>
    <t>高炉ガス</t>
    <rPh sb="0" eb="2">
      <t>コウロ</t>
    </rPh>
    <phoneticPr fontId="7"/>
  </si>
  <si>
    <t>転炉ガス</t>
    <rPh sb="0" eb="2">
      <t>テンロ</t>
    </rPh>
    <phoneticPr fontId="7"/>
  </si>
  <si>
    <t>都市ガス</t>
    <rPh sb="0" eb="2">
      <t>トシ</t>
    </rPh>
    <phoneticPr fontId="7"/>
  </si>
  <si>
    <t>小計(a)</t>
    <rPh sb="0" eb="2">
      <t>ショウケイ</t>
    </rPh>
    <phoneticPr fontId="7"/>
  </si>
  <si>
    <t>熱</t>
    <rPh sb="0" eb="1">
      <t>ネツ</t>
    </rPh>
    <phoneticPr fontId="7"/>
  </si>
  <si>
    <t>産業用蒸気</t>
    <rPh sb="0" eb="3">
      <t>サンギョウヨウ</t>
    </rPh>
    <rPh sb="3" eb="5">
      <t>ジョウキ</t>
    </rPh>
    <phoneticPr fontId="7"/>
  </si>
  <si>
    <t>産業用以外の蒸気</t>
    <rPh sb="0" eb="3">
      <t>サンギョウヨウ</t>
    </rPh>
    <rPh sb="3" eb="5">
      <t>イガイ</t>
    </rPh>
    <rPh sb="6" eb="8">
      <t>ジョウキ</t>
    </rPh>
    <phoneticPr fontId="7"/>
  </si>
  <si>
    <t>温水</t>
    <rPh sb="0" eb="2">
      <t>オンスイ</t>
    </rPh>
    <phoneticPr fontId="7"/>
  </si>
  <si>
    <t>冷水</t>
    <rPh sb="0" eb="2">
      <t>レイスイ</t>
    </rPh>
    <phoneticPr fontId="7"/>
  </si>
  <si>
    <t>小計(b)</t>
    <rPh sb="0" eb="2">
      <t>ショウケイ</t>
    </rPh>
    <phoneticPr fontId="7"/>
  </si>
  <si>
    <t>電気</t>
    <rPh sb="0" eb="2">
      <t>デンキ</t>
    </rPh>
    <phoneticPr fontId="7"/>
  </si>
  <si>
    <t>千kWh</t>
    <rPh sb="0" eb="1">
      <t>セン</t>
    </rPh>
    <phoneticPr fontId="7"/>
  </si>
  <si>
    <t>小計(c)</t>
    <rPh sb="0" eb="2">
      <t>ショウケイ</t>
    </rPh>
    <phoneticPr fontId="7"/>
  </si>
  <si>
    <t>合計 (A=a+b+c)</t>
    <rPh sb="0" eb="1">
      <t>ゴウ</t>
    </rPh>
    <rPh sb="1" eb="2">
      <t>ケイ</t>
    </rPh>
    <phoneticPr fontId="7"/>
  </si>
  <si>
    <t>【注意事項】</t>
    <rPh sb="1" eb="3">
      <t>チュウイ</t>
    </rPh>
    <rPh sb="3" eb="5">
      <t>ジコウ</t>
    </rPh>
    <phoneticPr fontId="7"/>
  </si>
  <si>
    <t>○審査での突合のしやすさを考慮して、事業報告書と同じ項目はセルの位置を極力合わせている</t>
    <rPh sb="1" eb="3">
      <t>シンサ</t>
    </rPh>
    <rPh sb="5" eb="7">
      <t>トツゴウ</t>
    </rPh>
    <rPh sb="13" eb="15">
      <t>コウリョ</t>
    </rPh>
    <rPh sb="18" eb="20">
      <t>ジギョウ</t>
    </rPh>
    <rPh sb="20" eb="23">
      <t>ホウコクショ</t>
    </rPh>
    <rPh sb="24" eb="25">
      <t>オナ</t>
    </rPh>
    <rPh sb="26" eb="28">
      <t>コウモク</t>
    </rPh>
    <rPh sb="32" eb="34">
      <t>イチ</t>
    </rPh>
    <rPh sb="35" eb="37">
      <t>キョクリョク</t>
    </rPh>
    <rPh sb="37" eb="38">
      <t>ア</t>
    </rPh>
    <phoneticPr fontId="2"/>
  </si>
  <si>
    <t>【作業メモ】</t>
    <rPh sb="1" eb="3">
      <t>サギョウ</t>
    </rPh>
    <phoneticPr fontId="2"/>
  </si>
  <si>
    <t>１　事業概要</t>
    <rPh sb="2" eb="4">
      <t>ジギョウ</t>
    </rPh>
    <rPh sb="4" eb="6">
      <t>ガイヨウ</t>
    </rPh>
    <phoneticPr fontId="2"/>
  </si>
  <si>
    <t>２　導入効果</t>
    <rPh sb="2" eb="4">
      <t>ドウニュウ</t>
    </rPh>
    <rPh sb="4" eb="6">
      <t>コウカ</t>
    </rPh>
    <phoneticPr fontId="2"/>
  </si>
  <si>
    <t>←年の部分に入力規則（2022以上の整数）あり</t>
    <rPh sb="1" eb="2">
      <t>ネン</t>
    </rPh>
    <rPh sb="3" eb="5">
      <t>ブブン</t>
    </rPh>
    <rPh sb="6" eb="8">
      <t>ニュウリョク</t>
    </rPh>
    <rPh sb="8" eb="10">
      <t>キソク</t>
    </rPh>
    <rPh sb="15" eb="17">
      <t>イジョウ</t>
    </rPh>
    <rPh sb="18" eb="20">
      <t>セイスウ</t>
    </rPh>
    <phoneticPr fontId="2"/>
  </si>
  <si>
    <t>事業完了年月日</t>
    <phoneticPr fontId="2"/>
  </si>
  <si>
    <t>報告者</t>
    <rPh sb="0" eb="2">
      <t>ホウコク</t>
    </rPh>
    <rPh sb="2" eb="3">
      <t>シャ</t>
    </rPh>
    <phoneticPr fontId="2"/>
  </si>
  <si>
    <t>☑</t>
    <phoneticPr fontId="2"/>
  </si>
  <si>
    <t>内容</t>
    <rPh sb="0" eb="2">
      <t>ナイヨウ</t>
    </rPh>
    <phoneticPr fontId="2"/>
  </si>
  <si>
    <t>その他（内容を記載）</t>
    <rPh sb="2" eb="3">
      <t>タ</t>
    </rPh>
    <rPh sb="4" eb="6">
      <t>ナイヨウ</t>
    </rPh>
    <rPh sb="7" eb="9">
      <t>キサイ</t>
    </rPh>
    <phoneticPr fontId="2"/>
  </si>
  <si>
    <t>生産品目、作業工程等の変更があったため</t>
    <rPh sb="0" eb="2">
      <t>セイサン</t>
    </rPh>
    <rPh sb="2" eb="4">
      <t>ヒンモク</t>
    </rPh>
    <rPh sb="5" eb="7">
      <t>サギョウ</t>
    </rPh>
    <rPh sb="7" eb="9">
      <t>コウテイ</t>
    </rPh>
    <rPh sb="9" eb="10">
      <t>トウ</t>
    </rPh>
    <rPh sb="11" eb="13">
      <t>ヘンコウ</t>
    </rPh>
    <phoneticPr fontId="2"/>
  </si>
  <si>
    <t>設備の不具合等による稼働効率の低下があったため</t>
    <rPh sb="0" eb="2">
      <t>セツビ</t>
    </rPh>
    <rPh sb="3" eb="6">
      <t>フグアイ</t>
    </rPh>
    <rPh sb="6" eb="7">
      <t>トウ</t>
    </rPh>
    <rPh sb="10" eb="12">
      <t>カドウ</t>
    </rPh>
    <rPh sb="12" eb="14">
      <t>コウリツ</t>
    </rPh>
    <rPh sb="15" eb="17">
      <t>テイカ</t>
    </rPh>
    <phoneticPr fontId="2"/>
  </si>
  <si>
    <t>組織再編等による管理対象設備の増加があったため</t>
    <rPh sb="0" eb="2">
      <t>ソシキ</t>
    </rPh>
    <rPh sb="2" eb="4">
      <t>サイヘン</t>
    </rPh>
    <rPh sb="4" eb="5">
      <t>トウ</t>
    </rPh>
    <rPh sb="8" eb="10">
      <t>カンリ</t>
    </rPh>
    <rPh sb="10" eb="12">
      <t>タイショウ</t>
    </rPh>
    <rPh sb="12" eb="14">
      <t>セツビ</t>
    </rPh>
    <rPh sb="15" eb="17">
      <t>ゾウカ</t>
    </rPh>
    <phoneticPr fontId="2"/>
  </si>
  <si>
    <t>稼働設備、生産ライン等の増設があったため</t>
    <rPh sb="0" eb="2">
      <t>カドウ</t>
    </rPh>
    <rPh sb="2" eb="4">
      <t>セツビ</t>
    </rPh>
    <rPh sb="5" eb="7">
      <t>セイサン</t>
    </rPh>
    <rPh sb="10" eb="11">
      <t>トウ</t>
    </rPh>
    <rPh sb="12" eb="14">
      <t>ゾウセツ</t>
    </rPh>
    <phoneticPr fontId="2"/>
  </si>
  <si>
    <t>活動量（生産数量、稼動時間等）が設備導入前に比べて増加したため</t>
    <rPh sb="0" eb="2">
      <t>カツドウ</t>
    </rPh>
    <rPh sb="2" eb="3">
      <t>リョウ</t>
    </rPh>
    <rPh sb="4" eb="6">
      <t>セイサン</t>
    </rPh>
    <rPh sb="6" eb="7">
      <t>カズ</t>
    </rPh>
    <rPh sb="7" eb="8">
      <t>リョウ</t>
    </rPh>
    <rPh sb="9" eb="11">
      <t>カドウ</t>
    </rPh>
    <rPh sb="11" eb="13">
      <t>ジカン</t>
    </rPh>
    <rPh sb="13" eb="14">
      <t>トウ</t>
    </rPh>
    <rPh sb="16" eb="18">
      <t>セツビ</t>
    </rPh>
    <rPh sb="18" eb="20">
      <t>ドウニュウ</t>
    </rPh>
    <rPh sb="20" eb="21">
      <t>マエ</t>
    </rPh>
    <rPh sb="22" eb="23">
      <t>クラ</t>
    </rPh>
    <rPh sb="25" eb="27">
      <t>ゾウカ</t>
    </rPh>
    <phoneticPr fontId="2"/>
  </si>
  <si>
    <t>都道府県</t>
    <rPh sb="0" eb="4">
      <t>トドウフケン</t>
    </rPh>
    <phoneticPr fontId="2"/>
  </si>
  <si>
    <t>北海道</t>
  </si>
  <si>
    <t>青森県</t>
    <phoneticPr fontId="2"/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</si>
  <si>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</si>
  <si>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</si>
  <si>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</si>
  <si>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</si>
  <si>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</si>
  <si>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</si>
  <si>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</si>
  <si>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</si>
  <si>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</si>
  <si>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</si>
  <si>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</si>
  <si>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</si>
  <si>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</si>
  <si>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</si>
  <si>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</si>
  <si>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</si>
  <si>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</si>
  <si>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</si>
  <si>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</si>
  <si>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</si>
  <si>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</si>
  <si>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</si>
  <si>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</si>
  <si>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</si>
  <si>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</si>
  <si>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</si>
  <si>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</si>
  <si>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</si>
  <si>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</si>
  <si>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</si>
  <si>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</si>
  <si>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</si>
  <si>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</si>
  <si>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</si>
  <si>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</si>
  <si>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</si>
  <si>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</si>
  <si>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</si>
  <si>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</si>
  <si>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</si>
  <si>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</si>
  <si>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</si>
  <si>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</si>
  <si>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</si>
  <si>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</si>
  <si>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←都道府県はプルダウン選択（選択肢は下部参照）</t>
    <rPh sb="1" eb="5">
      <t>トドウフケン</t>
    </rPh>
    <rPh sb="11" eb="13">
      <t>センタク</t>
    </rPh>
    <rPh sb="14" eb="17">
      <t>センタクシ</t>
    </rPh>
    <rPh sb="18" eb="20">
      <t>カブ</t>
    </rPh>
    <rPh sb="20" eb="22">
      <t>サンショウ</t>
    </rPh>
    <phoneticPr fontId="2"/>
  </si>
  <si>
    <t>導入設備稼働年月</t>
    <rPh sb="0" eb="2">
      <t>ドウニュウ</t>
    </rPh>
    <rPh sb="2" eb="4">
      <t>セツビ</t>
    </rPh>
    <rPh sb="4" eb="6">
      <t>カドウ</t>
    </rPh>
    <rPh sb="6" eb="8">
      <t>ネンゲツ</t>
    </rPh>
    <phoneticPr fontId="2"/>
  </si>
  <si>
    <t>【対象設備】</t>
    <rPh sb="1" eb="3">
      <t>タイショウ</t>
    </rPh>
    <rPh sb="3" eb="5">
      <t>セツビ</t>
    </rPh>
    <phoneticPr fontId="2"/>
  </si>
  <si>
    <t>空気調和設備</t>
    <rPh sb="0" eb="2">
      <t>クウキ</t>
    </rPh>
    <rPh sb="2" eb="4">
      <t>チョウワ</t>
    </rPh>
    <rPh sb="4" eb="6">
      <t>セツビ</t>
    </rPh>
    <phoneticPr fontId="2"/>
  </si>
  <si>
    <t>ボイラー</t>
    <phoneticPr fontId="2"/>
  </si>
  <si>
    <t>コンプレッサー</t>
    <phoneticPr fontId="2"/>
  </si>
  <si>
    <t>対象設備（選択してください）</t>
    <rPh sb="5" eb="7">
      <t>センタク</t>
    </rPh>
    <phoneticPr fontId="2"/>
  </si>
  <si>
    <t>月</t>
    <rPh sb="0" eb="1">
      <t>ゲツ</t>
    </rPh>
    <phoneticPr fontId="2"/>
  </si>
  <si>
    <t>年</t>
    <rPh sb="0" eb="1">
      <t>ネン</t>
    </rPh>
    <phoneticPr fontId="2"/>
  </si>
  <si>
    <t>←入力規則あり（年:2022以上の整数、月：1～12、日：1～31）</t>
    <rPh sb="14" eb="16">
      <t>イジョウ</t>
    </rPh>
    <rPh sb="17" eb="19">
      <t>セイスウ</t>
    </rPh>
    <rPh sb="20" eb="21">
      <t>ツキ</t>
    </rPh>
    <rPh sb="27" eb="28">
      <t>ヒ</t>
    </rPh>
    <phoneticPr fontId="2"/>
  </si>
  <si>
    <t>その他の場合は設備名を記載⇒</t>
    <rPh sb="2" eb="3">
      <t>タ</t>
    </rPh>
    <rPh sb="4" eb="6">
      <t>バアイ</t>
    </rPh>
    <rPh sb="7" eb="9">
      <t>セツビ</t>
    </rPh>
    <rPh sb="9" eb="10">
      <t>メイ</t>
    </rPh>
    <rPh sb="11" eb="13">
      <t>キサイ</t>
    </rPh>
    <phoneticPr fontId="2"/>
  </si>
  <si>
    <t>←入力規則あり（年:2022以上の整数、月：1～12、日：1～31）、その他欄条件付き書式設定あり（E列がその他ならグレーアウト解除）</t>
    <rPh sb="14" eb="16">
      <t>イジョウ</t>
    </rPh>
    <rPh sb="17" eb="19">
      <t>セイスウ</t>
    </rPh>
    <rPh sb="20" eb="21">
      <t>ツキ</t>
    </rPh>
    <rPh sb="27" eb="28">
      <t>ヒ</t>
    </rPh>
    <rPh sb="37" eb="38">
      <t>タ</t>
    </rPh>
    <rPh sb="38" eb="39">
      <t>ラン</t>
    </rPh>
    <rPh sb="39" eb="41">
      <t>ジョウケン</t>
    </rPh>
    <rPh sb="41" eb="42">
      <t>ツ</t>
    </rPh>
    <rPh sb="43" eb="45">
      <t>ショシキ</t>
    </rPh>
    <rPh sb="45" eb="47">
      <t>セッテイ</t>
    </rPh>
    <rPh sb="51" eb="52">
      <t>レツ</t>
    </rPh>
    <rPh sb="55" eb="56">
      <t>タ</t>
    </rPh>
    <rPh sb="64" eb="66">
      <t>カイジョ</t>
    </rPh>
    <phoneticPr fontId="2"/>
  </si>
  <si>
    <r>
      <t>エネルギー起源CO</t>
    </r>
    <r>
      <rPr>
        <vertAlign val="subscript"/>
        <sz val="11"/>
        <color theme="1"/>
        <rFont val="ＭＳ 明朝"/>
        <family val="1"/>
        <charset val="128"/>
      </rPr>
      <t>2</t>
    </r>
    <r>
      <rPr>
        <sz val="11"/>
        <color theme="1"/>
        <rFont val="ＭＳ 明朝"/>
        <family val="1"/>
        <charset val="128"/>
      </rPr>
      <t>排出量</t>
    </r>
    <rPh sb="5" eb="7">
      <t>キゲン</t>
    </rPh>
    <rPh sb="10" eb="12">
      <t>ハイシュツ</t>
    </rPh>
    <rPh sb="12" eb="13">
      <t>リョウ</t>
    </rPh>
    <phoneticPr fontId="2"/>
  </si>
  <si>
    <t>導入前(A)</t>
    <rPh sb="0" eb="2">
      <t>ドウニュウ</t>
    </rPh>
    <rPh sb="2" eb="3">
      <t>マエ</t>
    </rPh>
    <phoneticPr fontId="2"/>
  </si>
  <si>
    <t>導入後(B)</t>
    <rPh sb="0" eb="2">
      <t>ドウニュウ</t>
    </rPh>
    <rPh sb="2" eb="3">
      <t>ゴ</t>
    </rPh>
    <phoneticPr fontId="2"/>
  </si>
  <si>
    <t>削減量(C=A-B)</t>
    <rPh sb="0" eb="2">
      <t>サクゲン</t>
    </rPh>
    <rPh sb="2" eb="3">
      <t>リョウ</t>
    </rPh>
    <phoneticPr fontId="2"/>
  </si>
  <si>
    <t>単位
（ /年）</t>
    <rPh sb="0" eb="2">
      <t>タンイ</t>
    </rPh>
    <rPh sb="6" eb="7">
      <t>ネン</t>
    </rPh>
    <phoneticPr fontId="7"/>
  </si>
  <si>
    <r>
      <t xml:space="preserve">換算
係数
</t>
    </r>
    <r>
      <rPr>
        <sz val="11"/>
        <rFont val="ＭＳ Ｐゴシック"/>
        <family val="3"/>
        <charset val="128"/>
      </rPr>
      <t>②</t>
    </r>
    <rPh sb="0" eb="2">
      <t>カンサン</t>
    </rPh>
    <rPh sb="3" eb="5">
      <t>ケイスウ</t>
    </rPh>
    <phoneticPr fontId="7"/>
  </si>
  <si>
    <r>
      <t xml:space="preserve">排出
係数
</t>
    </r>
    <r>
      <rPr>
        <sz val="11"/>
        <rFont val="ＭＳ Ｐゴシック"/>
        <family val="3"/>
        <charset val="128"/>
      </rPr>
      <t>③</t>
    </r>
    <rPh sb="0" eb="2">
      <t>ハイシュツ</t>
    </rPh>
    <rPh sb="3" eb="5">
      <t>ケイスウ</t>
    </rPh>
    <phoneticPr fontId="7"/>
  </si>
  <si>
    <r>
      <t xml:space="preserve">換算
係数
</t>
    </r>
    <r>
      <rPr>
        <sz val="11"/>
        <rFont val="ＭＳ Ｐゴシック"/>
        <family val="3"/>
        <charset val="128"/>
      </rPr>
      <t>④</t>
    </r>
    <rPh sb="0" eb="2">
      <t>カンサン</t>
    </rPh>
    <rPh sb="3" eb="5">
      <t>ケイスウ</t>
    </rPh>
    <phoneticPr fontId="7"/>
  </si>
  <si>
    <t>kL</t>
    <phoneticPr fontId="7"/>
  </si>
  <si>
    <t>44/12</t>
    <phoneticPr fontId="2"/>
  </si>
  <si>
    <t>ナフサ</t>
    <phoneticPr fontId="7"/>
  </si>
  <si>
    <t>t</t>
    <phoneticPr fontId="7"/>
  </si>
  <si>
    <t>その他</t>
    <rPh sb="2" eb="3">
      <t>タ</t>
    </rPh>
    <phoneticPr fontId="7"/>
  </si>
  <si>
    <t>コールタール</t>
    <phoneticPr fontId="7"/>
  </si>
  <si>
    <t>GJ</t>
    <phoneticPr fontId="7"/>
  </si>
  <si>
    <t>電気の排出係数について</t>
    <rPh sb="0" eb="2">
      <t>デンキ</t>
    </rPh>
    <rPh sb="3" eb="5">
      <t>ハイシュツ</t>
    </rPh>
    <rPh sb="5" eb="7">
      <t>ケイスウ</t>
    </rPh>
    <phoneticPr fontId="2"/>
  </si>
  <si>
    <t>－</t>
    <phoneticPr fontId="2"/>
  </si>
  <si>
    <t>）</t>
    <phoneticPr fontId="2"/>
  </si>
  <si>
    <t>メールアドレス</t>
    <phoneticPr fontId="2"/>
  </si>
  <si>
    <t>@</t>
    <phoneticPr fontId="2"/>
  </si>
  <si>
    <t>Ⅱ　事業計画書（補助金交付申請時）及び実績報告書（補助事業完了時）の内容を参考に記載してください。</t>
    <rPh sb="2" eb="4">
      <t>ジギョウ</t>
    </rPh>
    <rPh sb="4" eb="7">
      <t>ケイカクショ</t>
    </rPh>
    <rPh sb="17" eb="18">
      <t>オヨ</t>
    </rPh>
    <rPh sb="19" eb="21">
      <t>ジッセキ</t>
    </rPh>
    <rPh sb="21" eb="24">
      <t>ホウコクショ</t>
    </rPh>
    <rPh sb="25" eb="27">
      <t>ホジョ</t>
    </rPh>
    <rPh sb="27" eb="29">
      <t>ジギョウ</t>
    </rPh>
    <rPh sb="29" eb="31">
      <t>カンリョウ</t>
    </rPh>
    <rPh sb="31" eb="32">
      <t>ジ</t>
    </rPh>
    <rPh sb="34" eb="36">
      <t>ナイヨウ</t>
    </rPh>
    <rPh sb="37" eb="39">
      <t>サンコウ</t>
    </rPh>
    <rPh sb="40" eb="42">
      <t>キサイ</t>
    </rPh>
    <phoneticPr fontId="2"/>
  </si>
  <si>
    <t>報告に
係る
担当者</t>
    <rPh sb="0" eb="2">
      <t>ホウコク</t>
    </rPh>
    <rPh sb="4" eb="5">
      <t>カカ</t>
    </rPh>
    <rPh sb="7" eb="10">
      <t>タントウシャ</t>
    </rPh>
    <phoneticPr fontId="2"/>
  </si>
  <si>
    <t>住  所</t>
    <rPh sb="0" eb="1">
      <t>スミ</t>
    </rPh>
    <rPh sb="3" eb="4">
      <t>トコロ</t>
    </rPh>
    <phoneticPr fontId="2"/>
  </si>
  <si>
    <t>氏  名（法人にあっては、名称及び代表者氏名）</t>
    <rPh sb="0" eb="1">
      <t>シ</t>
    </rPh>
    <rPh sb="3" eb="4">
      <t>メイ</t>
    </rPh>
    <rPh sb="5" eb="7">
      <t>ホウジン</t>
    </rPh>
    <rPh sb="13" eb="15">
      <t>メイショウ</t>
    </rPh>
    <rPh sb="15" eb="16">
      <t>オヨ</t>
    </rPh>
    <rPh sb="17" eb="20">
      <t>ダイヒョウシャ</t>
    </rPh>
    <rPh sb="20" eb="22">
      <t>シメイ</t>
    </rPh>
    <phoneticPr fontId="2"/>
  </si>
  <si>
    <t>チェック漏れ</t>
    <rPh sb="4" eb="5">
      <t>モ</t>
    </rPh>
    <phoneticPr fontId="2"/>
  </si>
  <si>
    <t>報告チェックリスト</t>
    <rPh sb="0" eb="2">
      <t>ホウコク</t>
    </rPh>
    <phoneticPr fontId="2"/>
  </si>
  <si>
    <t>所在地・住所</t>
    <rPh sb="0" eb="3">
      <t>ショザイチ</t>
    </rPh>
    <rPh sb="4" eb="6">
      <t>ジュウショ</t>
    </rPh>
    <phoneticPr fontId="2"/>
  </si>
  <si>
    <t>代表者の役職・氏名</t>
    <rPh sb="0" eb="3">
      <t>ダイヒョウシャ</t>
    </rPh>
    <rPh sb="4" eb="6">
      <t>ヤクショク</t>
    </rPh>
    <rPh sb="7" eb="9">
      <t>シメイ</t>
    </rPh>
    <phoneticPr fontId="2"/>
  </si>
  <si>
    <t>確認内容</t>
    <rPh sb="0" eb="2">
      <t>カクニン</t>
    </rPh>
    <rPh sb="2" eb="4">
      <t>ナイヨウ</t>
    </rPh>
    <phoneticPr fontId="2"/>
  </si>
  <si>
    <t>申請者☑</t>
    <rPh sb="0" eb="2">
      <t>シンセイ</t>
    </rPh>
    <rPh sb="2" eb="3">
      <t>シャ</t>
    </rPh>
    <phoneticPr fontId="2"/>
  </si>
  <si>
    <t>県
☑</t>
    <rPh sb="0" eb="1">
      <t>ケン</t>
    </rPh>
    <phoneticPr fontId="2"/>
  </si>
  <si>
    <t>報告日が正しい日付になっている(原則、提出する日の日付を記載）。</t>
    <rPh sb="0" eb="2">
      <t>ホウコク</t>
    </rPh>
    <phoneticPr fontId="2"/>
  </si>
  <si>
    <t>報告者の住所及び氏名（法人にあっては、名称及び代表者氏名）が、交付申請書(第１号様式）の内容（変更届出書(第10号様式）を提出している場合は、変更後の内容）と一致している。</t>
    <rPh sb="0" eb="3">
      <t>ホウコクシャ</t>
    </rPh>
    <rPh sb="31" eb="33">
      <t>コウフ</t>
    </rPh>
    <rPh sb="33" eb="36">
      <t>シンセイショ</t>
    </rPh>
    <rPh sb="37" eb="38">
      <t>ダイ</t>
    </rPh>
    <rPh sb="39" eb="40">
      <t>ゴウ</t>
    </rPh>
    <rPh sb="40" eb="42">
      <t>ヨウシキ</t>
    </rPh>
    <rPh sb="44" eb="46">
      <t>ナイヨウ</t>
    </rPh>
    <rPh sb="79" eb="81">
      <t>イッチ</t>
    </rPh>
    <phoneticPr fontId="2"/>
  </si>
  <si>
    <t>【導入効果報告書】シート</t>
    <rPh sb="1" eb="3">
      <t>ドウニュウ</t>
    </rPh>
    <rPh sb="3" eb="5">
      <t>コウカ</t>
    </rPh>
    <rPh sb="5" eb="8">
      <t>ホウコクショ</t>
    </rPh>
    <phoneticPr fontId="2"/>
  </si>
  <si>
    <t>「事業完了年月日」が、事業報告書(第11号様式別紙様式１）に記載された日付と一致している。</t>
    <rPh sb="1" eb="3">
      <t>ジギョウ</t>
    </rPh>
    <rPh sb="3" eb="5">
      <t>カンリョウ</t>
    </rPh>
    <rPh sb="5" eb="8">
      <t>ネンガッピ</t>
    </rPh>
    <rPh sb="11" eb="13">
      <t>ジギョウ</t>
    </rPh>
    <rPh sb="13" eb="16">
      <t>ホウコクショ</t>
    </rPh>
    <rPh sb="20" eb="21">
      <t>ゴウ</t>
    </rPh>
    <rPh sb="21" eb="23">
      <t>ヨウシキ</t>
    </rPh>
    <rPh sb="23" eb="25">
      <t>ベッシ</t>
    </rPh>
    <rPh sb="25" eb="27">
      <t>ヨウシキ</t>
    </rPh>
    <rPh sb="38" eb="40">
      <t>イッチ</t>
    </rPh>
    <phoneticPr fontId="2"/>
  </si>
  <si>
    <t>「対象設備」は、事業計画書（第１号様式別紙様式１）の内容と一致している。</t>
    <rPh sb="1" eb="3">
      <t>タイショウ</t>
    </rPh>
    <rPh sb="3" eb="5">
      <t>セツビ</t>
    </rPh>
    <rPh sb="8" eb="10">
      <t>ジギョウ</t>
    </rPh>
    <rPh sb="10" eb="13">
      <t>ケイカクショ</t>
    </rPh>
    <rPh sb="14" eb="15">
      <t>ダイ</t>
    </rPh>
    <rPh sb="16" eb="17">
      <t>ゴウ</t>
    </rPh>
    <rPh sb="17" eb="19">
      <t>ヨウシキ</t>
    </rPh>
    <rPh sb="19" eb="21">
      <t>ベッシ</t>
    </rPh>
    <rPh sb="21" eb="23">
      <t>ヨウシキ</t>
    </rPh>
    <rPh sb="26" eb="28">
      <t>ナイヨウ</t>
    </rPh>
    <rPh sb="29" eb="31">
      <t>イッチ</t>
    </rPh>
    <phoneticPr fontId="2"/>
  </si>
  <si>
    <t>削減量がマイナス（増加）となった場合、該当する理由を選択している。</t>
    <rPh sb="16" eb="18">
      <t>バアイ</t>
    </rPh>
    <rPh sb="23" eb="25">
      <t>リユウ</t>
    </rPh>
    <phoneticPr fontId="2"/>
  </si>
  <si>
    <t>【原油換算エネルギー使用量等簡易計算表】シート</t>
    <rPh sb="1" eb="3">
      <t>ゲンユ</t>
    </rPh>
    <rPh sb="3" eb="5">
      <t>カンサン</t>
    </rPh>
    <rPh sb="10" eb="13">
      <t>シヨウリョウ</t>
    </rPh>
    <rPh sb="13" eb="14">
      <t>ナド</t>
    </rPh>
    <rPh sb="14" eb="16">
      <t>カンイ</t>
    </rPh>
    <rPh sb="16" eb="18">
      <t>ケイサン</t>
    </rPh>
    <rPh sb="18" eb="19">
      <t>ヒョウ</t>
    </rPh>
    <phoneticPr fontId="2"/>
  </si>
  <si>
    <t>補助事業完了月の翌月から12か月分の補助対象事業所におけるエネルギー使用量が、エネルギー種ごとに入力されている（単位に注意！）。</t>
    <rPh sb="0" eb="2">
      <t>ホジョ</t>
    </rPh>
    <rPh sb="2" eb="4">
      <t>ジギョウ</t>
    </rPh>
    <rPh sb="4" eb="6">
      <t>カンリョウ</t>
    </rPh>
    <rPh sb="6" eb="7">
      <t>ツキ</t>
    </rPh>
    <rPh sb="8" eb="10">
      <t>ヨクゲツ</t>
    </rPh>
    <rPh sb="15" eb="17">
      <t>ゲツブン</t>
    </rPh>
    <rPh sb="18" eb="20">
      <t>ホジョ</t>
    </rPh>
    <rPh sb="20" eb="22">
      <t>タイショウ</t>
    </rPh>
    <rPh sb="22" eb="25">
      <t>ジギョウショ</t>
    </rPh>
    <rPh sb="34" eb="37">
      <t>シヨウリョウ</t>
    </rPh>
    <rPh sb="44" eb="45">
      <t>タネ</t>
    </rPh>
    <rPh sb="48" eb="50">
      <t>ニュウリョク</t>
    </rPh>
    <rPh sb="56" eb="58">
      <t>タンイ</t>
    </rPh>
    <rPh sb="59" eb="61">
      <t>チュウイ</t>
    </rPh>
    <phoneticPr fontId="2"/>
  </si>
  <si>
    <t>「１　事業概要」欄</t>
    <rPh sb="3" eb="5">
      <t>ジギョウ</t>
    </rPh>
    <rPh sb="5" eb="7">
      <t>ガイヨウ</t>
    </rPh>
    <rPh sb="8" eb="9">
      <t>ラン</t>
    </rPh>
    <phoneticPr fontId="2"/>
  </si>
  <si>
    <t>「２　導入効果」欄</t>
    <rPh sb="3" eb="5">
      <t>ドウニュウ</t>
    </rPh>
    <rPh sb="5" eb="7">
      <t>コウカ</t>
    </rPh>
    <rPh sb="8" eb="9">
      <t>ラン</t>
    </rPh>
    <phoneticPr fontId="2"/>
  </si>
  <si>
    <t>LED照明設備</t>
    <rPh sb="3" eb="5">
      <t>ショウメイ</t>
    </rPh>
    <rPh sb="5" eb="7">
      <t>セツビ</t>
    </rPh>
    <phoneticPr fontId="2"/>
  </si>
  <si>
    <t>給湯設備</t>
    <rPh sb="0" eb="2">
      <t>キュウトウ</t>
    </rPh>
    <rPh sb="2" eb="4">
      <t>セツビ</t>
    </rPh>
    <phoneticPr fontId="2"/>
  </si>
  <si>
    <t>変圧器</t>
    <rPh sb="0" eb="3">
      <t>ヘンアツキ</t>
    </rPh>
    <phoneticPr fontId="2"/>
  </si>
  <si>
    <r>
      <t>※</t>
    </r>
    <r>
      <rPr>
        <b/>
        <sz val="10"/>
        <color theme="1"/>
        <rFont val="ＭＳ 明朝"/>
        <family val="1"/>
        <charset val="128"/>
      </rPr>
      <t>「導入後」</t>
    </r>
    <r>
      <rPr>
        <sz val="10"/>
        <color theme="1"/>
        <rFont val="ＭＳ 明朝"/>
        <family val="1"/>
        <charset val="128"/>
      </rPr>
      <t>の数値は、補助事業完了月の翌月から12か月分の補助対象工場等におけるエネルギー使用量を</t>
    </r>
    <r>
      <rPr>
        <u/>
        <sz val="10"/>
        <color theme="1"/>
        <rFont val="ＭＳ 明朝"/>
        <family val="1"/>
        <charset val="128"/>
      </rPr>
      <t>原油換算エネルギー使用量等簡易計算表（別紙）に入力した結果が自動反映</t>
    </r>
    <r>
      <rPr>
        <sz val="10"/>
        <color theme="1"/>
        <rFont val="ＭＳ 明朝"/>
        <family val="1"/>
        <charset val="128"/>
      </rPr>
      <t>されます。</t>
    </r>
    <rPh sb="2" eb="4">
      <t>ドウニュウ</t>
    </rPh>
    <rPh sb="4" eb="5">
      <t>ゴ</t>
    </rPh>
    <rPh sb="7" eb="9">
      <t>スウチ</t>
    </rPh>
    <rPh sb="33" eb="36">
      <t>コウジョウナド</t>
    </rPh>
    <rPh sb="68" eb="70">
      <t>ベッシ</t>
    </rPh>
    <rPh sb="76" eb="78">
      <t>ケッカ</t>
    </rPh>
    <rPh sb="79" eb="81">
      <t>ジドウ</t>
    </rPh>
    <rPh sb="81" eb="83">
      <t>ハンエイ</t>
    </rPh>
    <phoneticPr fontId="2"/>
  </si>
  <si>
    <t>原料炭</t>
    <rPh sb="0" eb="2">
      <t>ゲンリョウ</t>
    </rPh>
    <rPh sb="2" eb="3">
      <t>タン</t>
    </rPh>
    <phoneticPr fontId="7"/>
  </si>
  <si>
    <t>一般炭</t>
    <rPh sb="0" eb="2">
      <t>イッパン</t>
    </rPh>
    <rPh sb="2" eb="3">
      <t>タン</t>
    </rPh>
    <phoneticPr fontId="7"/>
  </si>
  <si>
    <t>別紙様式１</t>
    <rPh sb="0" eb="2">
      <t>ベッシ</t>
    </rPh>
    <rPh sb="2" eb="4">
      <t>ヨウシキ</t>
    </rPh>
    <phoneticPr fontId="2"/>
  </si>
  <si>
    <t>原油換算エネルギー使用量等簡易計算表</t>
    <rPh sb="0" eb="2">
      <t>ゲンユ</t>
    </rPh>
    <rPh sb="2" eb="4">
      <t>カンサン</t>
    </rPh>
    <rPh sb="9" eb="12">
      <t>シヨウリョウ</t>
    </rPh>
    <rPh sb="12" eb="13">
      <t>トウ</t>
    </rPh>
    <rPh sb="13" eb="15">
      <t>カンイ</t>
    </rPh>
    <rPh sb="15" eb="17">
      <t>ケイサン</t>
    </rPh>
    <rPh sb="17" eb="18">
      <t>ヒョウ</t>
    </rPh>
    <phoneticPr fontId="7"/>
  </si>
  <si>
    <r>
      <t>　この様式は、事業活動におけるエネルギー使用量をもとに「原油換算エネルギー使用量」等を算出するためのものです。</t>
    </r>
    <r>
      <rPr>
        <b/>
        <sz val="12"/>
        <rFont val="ＭＳ Ｐゴシック"/>
        <family val="3"/>
        <charset val="128"/>
      </rPr>
      <t xml:space="preserve">
　補助事業完了月の翌月から12か月分の補助対象事業所におけるエネルギー使用量をエネルギー種ごとに入力</t>
    </r>
    <r>
      <rPr>
        <sz val="12"/>
        <color theme="1"/>
        <rFont val="ＭＳ Ｐゴシック"/>
        <family val="3"/>
        <charset val="128"/>
        <scheme val="minor"/>
      </rPr>
      <t>してください（</t>
    </r>
    <r>
      <rPr>
        <b/>
        <u/>
        <sz val="12"/>
        <color theme="1"/>
        <rFont val="ＭＳ Ｐゴシック"/>
        <family val="3"/>
        <charset val="128"/>
        <scheme val="minor"/>
      </rPr>
      <t>単位に注意！</t>
    </r>
    <r>
      <rPr>
        <sz val="12"/>
        <color theme="1"/>
        <rFont val="ＭＳ Ｐゴシック"/>
        <family val="3"/>
        <charset val="128"/>
        <scheme val="minor"/>
      </rPr>
      <t>）。</t>
    </r>
    <rPh sb="3" eb="5">
      <t>ヨウシキ</t>
    </rPh>
    <rPh sb="7" eb="9">
      <t>ジギョウ</t>
    </rPh>
    <rPh sb="9" eb="11">
      <t>カツドウ</t>
    </rPh>
    <rPh sb="20" eb="23">
      <t>シヨウリョウ</t>
    </rPh>
    <rPh sb="28" eb="30">
      <t>ゲンユ</t>
    </rPh>
    <rPh sb="30" eb="32">
      <t>カンサン</t>
    </rPh>
    <rPh sb="37" eb="40">
      <t>シヨウリョウ</t>
    </rPh>
    <rPh sb="41" eb="42">
      <t>トウ</t>
    </rPh>
    <rPh sb="43" eb="45">
      <t>サンシュツ</t>
    </rPh>
    <rPh sb="57" eb="59">
      <t>ホジョ</t>
    </rPh>
    <rPh sb="59" eb="61">
      <t>ジギョウ</t>
    </rPh>
    <rPh sb="61" eb="63">
      <t>カンリョウ</t>
    </rPh>
    <rPh sb="63" eb="64">
      <t>ツキ</t>
    </rPh>
    <rPh sb="65" eb="67">
      <t>ヨクゲツ</t>
    </rPh>
    <rPh sb="72" eb="73">
      <t>ゲツ</t>
    </rPh>
    <rPh sb="73" eb="74">
      <t>ブン</t>
    </rPh>
    <rPh sb="75" eb="77">
      <t>ホジョ</t>
    </rPh>
    <rPh sb="77" eb="79">
      <t>タイショウ</t>
    </rPh>
    <rPh sb="79" eb="82">
      <t>ジギョウショ</t>
    </rPh>
    <rPh sb="100" eb="101">
      <t>シュ</t>
    </rPh>
    <rPh sb="104" eb="106">
      <t>ニュウリョク</t>
    </rPh>
    <rPh sb="113" eb="115">
      <t>タンイ</t>
    </rPh>
    <rPh sb="116" eb="118">
      <t>チュウイ</t>
    </rPh>
    <phoneticPr fontId="7"/>
  </si>
  <si>
    <t>補助対象事業所のエネルギー使用量（事業完了月の翌月から12か月分）</t>
    <rPh sb="0" eb="2">
      <t>ホジョ</t>
    </rPh>
    <rPh sb="2" eb="4">
      <t>タイショウ</t>
    </rPh>
    <rPh sb="4" eb="7">
      <t>ジギョウショ</t>
    </rPh>
    <rPh sb="13" eb="15">
      <t>シヨウ</t>
    </rPh>
    <rPh sb="15" eb="16">
      <t>リョウ</t>
    </rPh>
    <rPh sb="17" eb="19">
      <t>ジギョウ</t>
    </rPh>
    <rPh sb="19" eb="21">
      <t>カンリョウ</t>
    </rPh>
    <rPh sb="21" eb="22">
      <t>ツキ</t>
    </rPh>
    <rPh sb="23" eb="25">
      <t>ヨクゲツ</t>
    </rPh>
    <rPh sb="30" eb="31">
      <t>ゲツ</t>
    </rPh>
    <rPh sb="31" eb="32">
      <t>ブン</t>
    </rPh>
    <phoneticPr fontId="7"/>
  </si>
  <si>
    <t>原油換算
エネルギー
使用量
（kL/年）</t>
    <rPh sb="0" eb="2">
      <t>ゲンユ</t>
    </rPh>
    <rPh sb="2" eb="4">
      <t>カンサン</t>
    </rPh>
    <rPh sb="11" eb="14">
      <t>シヨウリョウ</t>
    </rPh>
    <phoneticPr fontId="2"/>
  </si>
  <si>
    <r>
      <t>CO</t>
    </r>
    <r>
      <rPr>
        <b/>
        <vertAlign val="subscript"/>
        <sz val="11"/>
        <rFont val="ＭＳ Ｐゴシック"/>
        <family val="3"/>
        <charset val="128"/>
      </rPr>
      <t>2</t>
    </r>
    <r>
      <rPr>
        <b/>
        <sz val="11"/>
        <rFont val="ＭＳ Ｐゴシック"/>
        <family val="3"/>
        <charset val="128"/>
      </rPr>
      <t>排出量
（基礎、tCO</t>
    </r>
    <r>
      <rPr>
        <b/>
        <vertAlign val="subscript"/>
        <sz val="11"/>
        <rFont val="ＭＳ Ｐゴシック"/>
        <family val="3"/>
        <charset val="128"/>
      </rPr>
      <t>2</t>
    </r>
    <r>
      <rPr>
        <b/>
        <sz val="11"/>
        <rFont val="ＭＳ Ｐゴシック"/>
        <family val="3"/>
        <charset val="128"/>
      </rPr>
      <t>/年）</t>
    </r>
    <rPh sb="8" eb="10">
      <t>キソ</t>
    </rPh>
    <rPh sb="16" eb="17">
      <t>ネン</t>
    </rPh>
    <phoneticPr fontId="7"/>
  </si>
  <si>
    <t>１か月後</t>
    <rPh sb="2" eb="3">
      <t>ゲツ</t>
    </rPh>
    <rPh sb="3" eb="4">
      <t>ゴ</t>
    </rPh>
    <phoneticPr fontId="2"/>
  </si>
  <si>
    <t>２か月後</t>
    <rPh sb="2" eb="3">
      <t>ゲツ</t>
    </rPh>
    <rPh sb="3" eb="4">
      <t>ゴ</t>
    </rPh>
    <phoneticPr fontId="2"/>
  </si>
  <si>
    <t>３か月後</t>
    <rPh sb="2" eb="3">
      <t>ゲツ</t>
    </rPh>
    <rPh sb="3" eb="4">
      <t>ゴ</t>
    </rPh>
    <phoneticPr fontId="2"/>
  </si>
  <si>
    <t>４か月後</t>
    <rPh sb="2" eb="3">
      <t>ゲツ</t>
    </rPh>
    <rPh sb="3" eb="4">
      <t>ゴ</t>
    </rPh>
    <phoneticPr fontId="2"/>
  </si>
  <si>
    <t>５か月後</t>
    <rPh sb="2" eb="3">
      <t>ゲツ</t>
    </rPh>
    <rPh sb="3" eb="4">
      <t>ゴ</t>
    </rPh>
    <phoneticPr fontId="2"/>
  </si>
  <si>
    <t>６か月後</t>
    <rPh sb="2" eb="3">
      <t>ゲツ</t>
    </rPh>
    <rPh sb="3" eb="4">
      <t>ゴ</t>
    </rPh>
    <phoneticPr fontId="2"/>
  </si>
  <si>
    <t>７か月後</t>
    <rPh sb="2" eb="3">
      <t>ゲツ</t>
    </rPh>
    <rPh sb="3" eb="4">
      <t>ゴ</t>
    </rPh>
    <phoneticPr fontId="2"/>
  </si>
  <si>
    <t>８か月後</t>
    <rPh sb="2" eb="3">
      <t>ゲツ</t>
    </rPh>
    <rPh sb="3" eb="4">
      <t>ゴ</t>
    </rPh>
    <phoneticPr fontId="2"/>
  </si>
  <si>
    <t>９か月後</t>
    <rPh sb="2" eb="3">
      <t>ゲツ</t>
    </rPh>
    <rPh sb="3" eb="4">
      <t>ゴ</t>
    </rPh>
    <phoneticPr fontId="2"/>
  </si>
  <si>
    <t>10か月後</t>
    <rPh sb="3" eb="4">
      <t>ゲツ</t>
    </rPh>
    <rPh sb="4" eb="5">
      <t>ゴ</t>
    </rPh>
    <phoneticPr fontId="2"/>
  </si>
  <si>
    <t>11か月後</t>
    <rPh sb="3" eb="4">
      <t>ゲツ</t>
    </rPh>
    <rPh sb="4" eb="5">
      <t>ゴ</t>
    </rPh>
    <phoneticPr fontId="2"/>
  </si>
  <si>
    <t>12か月後</t>
    <rPh sb="3" eb="4">
      <t>ゲツ</t>
    </rPh>
    <rPh sb="4" eb="5">
      <t>ゴ</t>
    </rPh>
    <phoneticPr fontId="2"/>
  </si>
  <si>
    <r>
      <t xml:space="preserve">合計
</t>
    </r>
    <r>
      <rPr>
        <sz val="11"/>
        <rFont val="ＭＳ Ｐゴシック"/>
        <family val="3"/>
        <charset val="128"/>
      </rPr>
      <t>①</t>
    </r>
    <rPh sb="0" eb="2">
      <t>ゴウケイ</t>
    </rPh>
    <phoneticPr fontId="2"/>
  </si>
  <si>
    <r>
      <t xml:space="preserve">合計量
</t>
    </r>
    <r>
      <rPr>
        <sz val="11"/>
        <rFont val="ＭＳ Ｐゴシック"/>
        <family val="3"/>
        <charset val="128"/>
      </rPr>
      <t>(①×②×0.0258)</t>
    </r>
    <rPh sb="0" eb="2">
      <t>ゴウケイ</t>
    </rPh>
    <rPh sb="2" eb="3">
      <t>リョウ</t>
    </rPh>
    <phoneticPr fontId="7"/>
  </si>
  <si>
    <r>
      <t xml:space="preserve">合計量
</t>
    </r>
    <r>
      <rPr>
        <sz val="11"/>
        <rFont val="ＭＳ Ｐゴシック"/>
        <family val="3"/>
        <charset val="128"/>
      </rPr>
      <t>(①×②×③(×④))※</t>
    </r>
    <rPh sb="0" eb="2">
      <t>ゴウケイ</t>
    </rPh>
    <rPh sb="2" eb="3">
      <t>リョウ</t>
    </rPh>
    <phoneticPr fontId="7"/>
  </si>
  <si>
    <t>2023ver1.1</t>
    <phoneticPr fontId="7"/>
  </si>
  <si>
    <t>　私は、神奈川県中小規模事業者省エネルギー設備導入支援補助金導入効果報告に当たり、次の各事項を確認しました。</t>
    <rPh sb="4" eb="8">
      <t>カナガワケン</t>
    </rPh>
    <rPh sb="8" eb="9">
      <t>チュウ</t>
    </rPh>
    <rPh sb="9" eb="12">
      <t>ショウキボ</t>
    </rPh>
    <rPh sb="12" eb="15">
      <t>ジギョウシャ</t>
    </rPh>
    <rPh sb="15" eb="30">
      <t>ショウエネルギーセツビドウニュウシエンホジョキン</t>
    </rPh>
    <rPh sb="30" eb="32">
      <t>ドウニュウ</t>
    </rPh>
    <rPh sb="32" eb="34">
      <t>コウカ</t>
    </rPh>
    <rPh sb="34" eb="36">
      <t>ホウコク</t>
    </rPh>
    <phoneticPr fontId="2"/>
  </si>
  <si>
    <t>横浜市中区日本大通１</t>
    <rPh sb="0" eb="3">
      <t>ヨコハマシ</t>
    </rPh>
    <rPh sb="3" eb="5">
      <t>ナカク</t>
    </rPh>
    <rPh sb="5" eb="7">
      <t>ニホン</t>
    </rPh>
    <rPh sb="7" eb="9">
      <t>オオドオ</t>
    </rPh>
    <phoneticPr fontId="2"/>
  </si>
  <si>
    <t>株式会社○○○○</t>
    <rPh sb="0" eb="4">
      <t>カブシキガイシャ</t>
    </rPh>
    <phoneticPr fontId="2"/>
  </si>
  <si>
    <t>代表取締役</t>
    <rPh sb="0" eb="2">
      <t>ダイヒョウ</t>
    </rPh>
    <rPh sb="2" eb="5">
      <t>トリシマリヤク</t>
    </rPh>
    <phoneticPr fontId="2"/>
  </si>
  <si>
    <t>神奈川</t>
    <rPh sb="0" eb="3">
      <t>カナガワ</t>
    </rPh>
    <phoneticPr fontId="2"/>
  </si>
  <si>
    <t>太郎</t>
    <rPh sb="0" eb="2">
      <t>タロウ</t>
    </rPh>
    <phoneticPr fontId="2"/>
  </si>
  <si>
    <t>厚木工場</t>
    <rPh sb="0" eb="4">
      <t>アツギコウジョウ</t>
    </rPh>
    <phoneticPr fontId="2"/>
  </si>
  <si>
    <t>厚木市○○○１０－１</t>
    <rPh sb="0" eb="3">
      <t>アツギシ</t>
    </rPh>
    <phoneticPr fontId="2"/>
  </si>
  <si>
    <t>製造部</t>
    <rPh sb="0" eb="2">
      <t>セイゾウ</t>
    </rPh>
    <rPh sb="2" eb="3">
      <t>ブ</t>
    </rPh>
    <phoneticPr fontId="2"/>
  </si>
  <si>
    <t>○○　○○</t>
    <phoneticPr fontId="2"/>
  </si>
  <si>
    <t>○○○</t>
    <phoneticPr fontId="2"/>
  </si>
  <si>
    <t>○○</t>
    <phoneticPr fontId="2"/>
  </si>
  <si>
    <t>jigyou-datsutan</t>
    <phoneticPr fontId="2"/>
  </si>
  <si>
    <t>kanagawa.jp</t>
    <phoneticPr fontId="2"/>
  </si>
  <si>
    <t>Ⅰ　この書類に関するご担当者様の情報を入力してください。</t>
    <rPh sb="4" eb="6">
      <t>ショルイ</t>
    </rPh>
    <rPh sb="7" eb="8">
      <t>カン</t>
    </rPh>
    <rPh sb="11" eb="13">
      <t>タントウ</t>
    </rPh>
    <rPh sb="13" eb="14">
      <t>シャ</t>
    </rPh>
    <rPh sb="14" eb="15">
      <t>サマ</t>
    </rPh>
    <rPh sb="16" eb="18">
      <t>ジョウホウ</t>
    </rPh>
    <rPh sb="19" eb="21">
      <t>ニュウリョク</t>
    </rPh>
    <phoneticPr fontId="2"/>
  </si>
  <si>
    <t>選択してください</t>
  </si>
  <si>
    <t>設備</t>
  </si>
  <si>
    <t>導入効果の測定範囲</t>
    <rPh sb="0" eb="2">
      <t>ドウニュウ</t>
    </rPh>
    <rPh sb="2" eb="4">
      <t>コウカ</t>
    </rPh>
    <rPh sb="5" eb="7">
      <t>ソクテイ</t>
    </rPh>
    <rPh sb="7" eb="9">
      <t>ハンイ</t>
    </rPh>
    <phoneticPr fontId="2"/>
  </si>
  <si>
    <t>＜事業計画における削減効果を達成できなかった場合はその理由＞</t>
    <phoneticPr fontId="2"/>
  </si>
  <si>
    <t>（該当するものを選択。複数選択可。）</t>
    <rPh sb="1" eb="3">
      <t>ガイトウ</t>
    </rPh>
    <rPh sb="8" eb="10">
      <t>センタク</t>
    </rPh>
    <rPh sb="11" eb="13">
      <t>フクスウ</t>
    </rPh>
    <rPh sb="13" eb="15">
      <t>センタク</t>
    </rPh>
    <rPh sb="15" eb="16">
      <t>カ</t>
    </rPh>
    <phoneticPr fontId="2"/>
  </si>
  <si>
    <t>その他</t>
    <rPh sb="2" eb="3">
      <t>タ</t>
    </rPh>
    <phoneticPr fontId="2"/>
  </si>
  <si>
    <t>ガスコージェネレーションシステム</t>
    <phoneticPr fontId="2"/>
  </si>
  <si>
    <t>エネルギーマネジメントシステム</t>
    <phoneticPr fontId="2"/>
  </si>
  <si>
    <t>神奈川県中小企業省エネルギー設備導入費等補助金導入効果報告書</t>
    <rPh sb="23" eb="25">
      <t>ドウニュウ</t>
    </rPh>
    <rPh sb="25" eb="27">
      <t>コウカ</t>
    </rPh>
    <rPh sb="27" eb="30">
      <t>ホウコクショ</t>
    </rPh>
    <phoneticPr fontId="2"/>
  </si>
  <si>
    <t>補助事業
実施場所</t>
    <rPh sb="0" eb="2">
      <t>ホジョ</t>
    </rPh>
    <rPh sb="2" eb="4">
      <t>ジギョウ</t>
    </rPh>
    <rPh sb="5" eb="7">
      <t>ジッシ</t>
    </rPh>
    <rPh sb="7" eb="9">
      <t>バショ</t>
    </rPh>
    <phoneticPr fontId="2"/>
  </si>
  <si>
    <t>エネルギー使用量</t>
    <rPh sb="5" eb="8">
      <t>シヨウリョウ</t>
    </rPh>
    <phoneticPr fontId="2"/>
  </si>
  <si>
    <t>／年</t>
    <rPh sb="1" eb="2">
      <t>ネン</t>
    </rPh>
    <phoneticPr fontId="2"/>
  </si>
  <si>
    <t>エネルギーの種類</t>
    <rPh sb="6" eb="8">
      <t>シュルイ</t>
    </rPh>
    <phoneticPr fontId="2"/>
  </si>
  <si>
    <t>神奈川県知事　殿</t>
    <rPh sb="0" eb="6">
      <t>カナガワケンチジ</t>
    </rPh>
    <rPh sb="7" eb="8">
      <t>トノ</t>
    </rPh>
    <phoneticPr fontId="2"/>
  </si>
  <si>
    <r>
      <t>※</t>
    </r>
    <r>
      <rPr>
        <b/>
        <sz val="10"/>
        <color theme="1"/>
        <rFont val="ＭＳ 明朝"/>
        <family val="1"/>
        <charset val="128"/>
      </rPr>
      <t>「導入前」</t>
    </r>
    <r>
      <rPr>
        <sz val="10"/>
        <color theme="1"/>
        <rFont val="ＭＳ 明朝"/>
        <family val="1"/>
        <charset val="128"/>
      </rPr>
      <t>の数値は、</t>
    </r>
    <r>
      <rPr>
        <u/>
        <sz val="10"/>
        <color theme="1"/>
        <rFont val="ＭＳ 明朝"/>
        <family val="1"/>
        <charset val="128"/>
      </rPr>
      <t>対象設備の使用に伴うエネルギー使用量等を記載</t>
    </r>
    <r>
      <rPr>
        <sz val="10"/>
        <color theme="1"/>
        <rFont val="ＭＳ 明朝"/>
        <family val="1"/>
        <charset val="128"/>
      </rPr>
      <t>してください。</t>
    </r>
    <rPh sb="2" eb="4">
      <t>ドウニュウ</t>
    </rPh>
    <rPh sb="4" eb="5">
      <t>マエ</t>
    </rPh>
    <rPh sb="7" eb="9">
      <t>スウチ</t>
    </rPh>
    <rPh sb="13" eb="15">
      <t>セツビ</t>
    </rPh>
    <rPh sb="16" eb="18">
      <t>シヨウ</t>
    </rPh>
    <rPh sb="19" eb="20">
      <t>トモナ</t>
    </rPh>
    <rPh sb="26" eb="28">
      <t>シヨウ</t>
    </rPh>
    <rPh sb="28" eb="29">
      <t>リョウ</t>
    </rPh>
    <rPh sb="29" eb="30">
      <t>トウ</t>
    </rPh>
    <rPh sb="31" eb="33">
      <t>キサイ</t>
    </rPh>
    <phoneticPr fontId="2"/>
  </si>
  <si>
    <t>燃料・電気</t>
    <rPh sb="0" eb="2">
      <t>ネンリョウ</t>
    </rPh>
    <rPh sb="3" eb="5">
      <t>デンキ</t>
    </rPh>
    <phoneticPr fontId="2"/>
  </si>
  <si>
    <t>第16号様式（第21条関係）</t>
    <rPh sb="0" eb="1">
      <t>ダイ</t>
    </rPh>
    <rPh sb="3" eb="4">
      <t>ゴウ</t>
    </rPh>
    <rPh sb="4" eb="6">
      <t>ヨウシキ</t>
    </rPh>
    <rPh sb="7" eb="8">
      <t>ダイ</t>
    </rPh>
    <rPh sb="10" eb="11">
      <t>ジョウ</t>
    </rPh>
    <rPh sb="11" eb="13">
      <t>カンケイ</t>
    </rPh>
    <phoneticPr fontId="2"/>
  </si>
  <si>
    <t>【令和7年度補助事業者用】</t>
    <rPh sb="1" eb="3">
      <t>レイワ</t>
    </rPh>
    <rPh sb="4" eb="6">
      <t>ネンド</t>
    </rPh>
    <rPh sb="6" eb="8">
      <t>ホジョ</t>
    </rPh>
    <rPh sb="8" eb="10">
      <t>ジギョウ</t>
    </rPh>
    <rPh sb="10" eb="12">
      <t>シャヨウ</t>
    </rPh>
    <phoneticPr fontId="2"/>
  </si>
  <si>
    <t>　令和７年度に神奈川県中小企業省エネルギー設備導入費等補助金の交付を受けて実施した事業について、神</t>
    <rPh sb="1" eb="3">
      <t>レイワ</t>
    </rPh>
    <phoneticPr fontId="2"/>
  </si>
  <si>
    <t>奈川県産業・業務部門脱炭素推進事業費補助金交付要綱別表２第19項の規定に基づき、次のとおり報告します。</t>
    <rPh sb="28" eb="29">
      <t>ダイ</t>
    </rPh>
    <rPh sb="31" eb="32">
      <t>コウ</t>
    </rPh>
    <phoneticPr fontId="2"/>
  </si>
  <si>
    <t>月</t>
    <phoneticPr fontId="2"/>
  </si>
  <si>
    <t>電気事業者別排出係数（特定排出者の温室効果ガス排出量算定用－Ｒ５年度実績－Ｒ７．３．１８環境省・経済産業省公表値）のうち、Ａ0269 東京電力エナジーパートナー㈱の基礎排出係数を使用</t>
    <rPh sb="0" eb="2">
      <t>デンキ</t>
    </rPh>
    <rPh sb="2" eb="5">
      <t>ジギョウシャ</t>
    </rPh>
    <rPh sb="5" eb="6">
      <t>ベツ</t>
    </rPh>
    <rPh sb="6" eb="8">
      <t>ハイシュツ</t>
    </rPh>
    <rPh sb="8" eb="10">
      <t>ケイスウ</t>
    </rPh>
    <rPh sb="11" eb="13">
      <t>トクテイ</t>
    </rPh>
    <rPh sb="13" eb="16">
      <t>ハイシュツシャ</t>
    </rPh>
    <rPh sb="17" eb="19">
      <t>オンシツ</t>
    </rPh>
    <rPh sb="19" eb="21">
      <t>コウカ</t>
    </rPh>
    <rPh sb="23" eb="25">
      <t>ハイシュツ</t>
    </rPh>
    <rPh sb="25" eb="26">
      <t>リョウ</t>
    </rPh>
    <rPh sb="26" eb="28">
      <t>サンテイ</t>
    </rPh>
    <rPh sb="28" eb="29">
      <t>ヨウ</t>
    </rPh>
    <rPh sb="32" eb="34">
      <t>ネンド</t>
    </rPh>
    <rPh sb="34" eb="36">
      <t>ジッセキ</t>
    </rPh>
    <rPh sb="44" eb="47">
      <t>カンキョウショウ</t>
    </rPh>
    <rPh sb="48" eb="50">
      <t>ケイザイ</t>
    </rPh>
    <rPh sb="50" eb="53">
      <t>サンギョウショウ</t>
    </rPh>
    <rPh sb="53" eb="55">
      <t>コウヒョウ</t>
    </rPh>
    <rPh sb="55" eb="56">
      <t>チ</t>
    </rPh>
    <rPh sb="67" eb="69">
      <t>トウキョウ</t>
    </rPh>
    <rPh sb="69" eb="71">
      <t>デンリョク</t>
    </rPh>
    <rPh sb="82" eb="84">
      <t>キソ</t>
    </rPh>
    <rPh sb="84" eb="86">
      <t>ハイシュツ</t>
    </rPh>
    <rPh sb="86" eb="88">
      <t>ケイスウ</t>
    </rPh>
    <rPh sb="89" eb="91">
      <t>シヨウ</t>
    </rPh>
    <phoneticPr fontId="2"/>
  </si>
  <si>
    <t>電気</t>
    <rPh sb="0" eb="2">
      <t>デンキ</t>
    </rPh>
    <phoneticPr fontId="2"/>
  </si>
  <si>
    <t>※「電気」については、①×③×1000</t>
    <rPh sb="2" eb="4">
      <t>デンキ</t>
    </rPh>
    <phoneticPr fontId="2"/>
  </si>
  <si>
    <t>報告日は、導入効果実績確認期間（事業完了年月日の翌月から１年間）が終了する月の翌月の末日までの日付となっている（例：「事業完了年月日：2026年２月10日」の場合、導入効果実績確認期間は「2026年３月～2027年２月」、導入効果報告書の提出期限は「2027年３月31日」）。</t>
    <rPh sb="0" eb="2">
      <t>ホウコク</t>
    </rPh>
    <rPh sb="5" eb="7">
      <t>ドウニュウ</t>
    </rPh>
    <rPh sb="7" eb="9">
      <t>コウカ</t>
    </rPh>
    <rPh sb="9" eb="11">
      <t>ジッセキ</t>
    </rPh>
    <rPh sb="11" eb="13">
      <t>カクニン</t>
    </rPh>
    <rPh sb="13" eb="15">
      <t>キカン</t>
    </rPh>
    <rPh sb="16" eb="18">
      <t>ジギョウ</t>
    </rPh>
    <rPh sb="18" eb="20">
      <t>カンリョウ</t>
    </rPh>
    <rPh sb="20" eb="23">
      <t>ネンガッピ</t>
    </rPh>
    <rPh sb="24" eb="26">
      <t>ヨクゲツ</t>
    </rPh>
    <rPh sb="29" eb="30">
      <t>ネン</t>
    </rPh>
    <rPh sb="30" eb="31">
      <t>カン</t>
    </rPh>
    <rPh sb="33" eb="35">
      <t>シュウリョウ</t>
    </rPh>
    <rPh sb="37" eb="38">
      <t>ツキ</t>
    </rPh>
    <rPh sb="42" eb="44">
      <t>マツジツ</t>
    </rPh>
    <rPh sb="47" eb="49">
      <t>ヒヅケ</t>
    </rPh>
    <rPh sb="56" eb="57">
      <t>レイ</t>
    </rPh>
    <rPh sb="59" eb="61">
      <t>ジギョウ</t>
    </rPh>
    <rPh sb="61" eb="63">
      <t>カンリョウ</t>
    </rPh>
    <rPh sb="63" eb="66">
      <t>ネンガッピ</t>
    </rPh>
    <rPh sb="71" eb="72">
      <t>ネン</t>
    </rPh>
    <rPh sb="73" eb="74">
      <t>ガツ</t>
    </rPh>
    <rPh sb="76" eb="77">
      <t>ニチ</t>
    </rPh>
    <rPh sb="79" eb="81">
      <t>バアイ</t>
    </rPh>
    <rPh sb="82" eb="84">
      <t>ドウニュウ</t>
    </rPh>
    <rPh sb="84" eb="86">
      <t>コウカ</t>
    </rPh>
    <rPh sb="86" eb="88">
      <t>ジッセキ</t>
    </rPh>
    <rPh sb="88" eb="90">
      <t>カクニン</t>
    </rPh>
    <rPh sb="90" eb="92">
      <t>キカン</t>
    </rPh>
    <rPh sb="98" eb="99">
      <t>ネン</t>
    </rPh>
    <rPh sb="100" eb="101">
      <t>ガツ</t>
    </rPh>
    <rPh sb="106" eb="107">
      <t>ネン</t>
    </rPh>
    <rPh sb="108" eb="109">
      <t>ガツ</t>
    </rPh>
    <rPh sb="111" eb="113">
      <t>ドウニュウ</t>
    </rPh>
    <rPh sb="113" eb="115">
      <t>コウカ</t>
    </rPh>
    <rPh sb="115" eb="118">
      <t>ホウコクショ</t>
    </rPh>
    <rPh sb="119" eb="121">
      <t>テイシュツ</t>
    </rPh>
    <rPh sb="121" eb="123">
      <t>キゲン</t>
    </rPh>
    <rPh sb="129" eb="130">
      <t>ネン</t>
    </rPh>
    <rPh sb="131" eb="132">
      <t>ガツ</t>
    </rPh>
    <rPh sb="134" eb="135">
      <t>ニチ</t>
    </rPh>
    <phoneticPr fontId="2"/>
  </si>
  <si>
    <t>「補助事業実施場所」の名称及び所在地は、事業計画書（第１号様式別紙様式１）と一致している。</t>
    <rPh sb="1" eb="3">
      <t>ホジョ</t>
    </rPh>
    <rPh sb="3" eb="9">
      <t>ジギョウジッシバショ</t>
    </rPh>
    <rPh sb="11" eb="13">
      <t>メイショウ</t>
    </rPh>
    <rPh sb="13" eb="14">
      <t>オヨ</t>
    </rPh>
    <rPh sb="15" eb="18">
      <t>ショザイチ</t>
    </rPh>
    <rPh sb="20" eb="22">
      <t>ジギョウ</t>
    </rPh>
    <rPh sb="22" eb="25">
      <t>ケイカクショ</t>
    </rPh>
    <rPh sb="26" eb="27">
      <t>ダイ</t>
    </rPh>
    <rPh sb="28" eb="29">
      <t>ゴウ</t>
    </rPh>
    <rPh sb="29" eb="31">
      <t>ヨウシキ</t>
    </rPh>
    <rPh sb="31" eb="33">
      <t>ベッシ</t>
    </rPh>
    <rPh sb="33" eb="35">
      <t>ヨウシキ</t>
    </rPh>
    <rPh sb="38" eb="40">
      <t>イッチ</t>
    </rPh>
    <phoneticPr fontId="2"/>
  </si>
  <si>
    <r>
      <t>「導入前」の「エネルギー使用量」及び「エネルギー起源CO2排出量」は、補助金交付申請時に提出した排出量の削減効果の算定資料（排出量削減効果算定シート）に記載された、「更新前」設備の「年間燃料消費量（年間消費電力量）」及び「CO2排出量」が転記されている。
※「導入効果の測定範囲」を</t>
    </r>
    <r>
      <rPr>
        <u/>
        <sz val="11"/>
        <rFont val="ＭＳ Ｐゴシック"/>
        <family val="3"/>
        <charset val="128"/>
      </rPr>
      <t>「設備」ではなく「設備の設置されている建物」又は「工場全体」とする場合、導入効果実績確認期間の前年一年分のエネルギー使用量を用いて計算してください。</t>
    </r>
    <r>
      <rPr>
        <sz val="11"/>
        <rFont val="ＭＳ Ｐゴシック"/>
        <family val="3"/>
        <charset val="128"/>
      </rPr>
      <t xml:space="preserve">
　　なお、前年一年分のデータが手元にない場合、設備更新前の数か月分の実績を用いて導入前のエネルギー使用量を試算する方法も可能です。</t>
    </r>
    <rPh sb="12" eb="15">
      <t>シヨウリョウ</t>
    </rPh>
    <rPh sb="16" eb="17">
      <t>オヨ</t>
    </rPh>
    <rPh sb="35" eb="43">
      <t>ホジョキンコウフシンセイジ</t>
    </rPh>
    <rPh sb="44" eb="46">
      <t>テイシュツ</t>
    </rPh>
    <rPh sb="48" eb="51">
      <t>ハイシュツリョウ</t>
    </rPh>
    <rPh sb="52" eb="56">
      <t>サクゲンコウカ</t>
    </rPh>
    <rPh sb="57" eb="61">
      <t>サンテイシリョウ</t>
    </rPh>
    <rPh sb="62" eb="69">
      <t>ハイシュツリョウサクゲンコウカ</t>
    </rPh>
    <rPh sb="69" eb="71">
      <t>サンテイ</t>
    </rPh>
    <rPh sb="83" eb="86">
      <t>コウシンマエ</t>
    </rPh>
    <rPh sb="87" eb="89">
      <t>セツビ</t>
    </rPh>
    <rPh sb="91" eb="93">
      <t>ネンカン</t>
    </rPh>
    <rPh sb="93" eb="98">
      <t>ネンリョウショウヒリョウ</t>
    </rPh>
    <rPh sb="99" eb="106">
      <t>ネンカンショウヒデンリョクリョウ</t>
    </rPh>
    <rPh sb="108" eb="109">
      <t>オヨ</t>
    </rPh>
    <rPh sb="114" eb="117">
      <t>ハイシュツリョウ</t>
    </rPh>
    <rPh sb="131" eb="135">
      <t>ドウニュウコウカ</t>
    </rPh>
    <rPh sb="136" eb="140">
      <t>ソクテイハンイ</t>
    </rPh>
    <rPh sb="143" eb="145">
      <t>セツビ</t>
    </rPh>
    <rPh sb="151" eb="153">
      <t>セツビ</t>
    </rPh>
    <rPh sb="154" eb="156">
      <t>セッチ</t>
    </rPh>
    <rPh sb="161" eb="163">
      <t>タテモノ</t>
    </rPh>
    <rPh sb="164" eb="165">
      <t>マタ</t>
    </rPh>
    <rPh sb="167" eb="171">
      <t>コウジョウゼンタイ</t>
    </rPh>
    <rPh sb="175" eb="177">
      <t>バアイ</t>
    </rPh>
    <rPh sb="178" eb="182">
      <t>ドウニュウコウカ</t>
    </rPh>
    <rPh sb="182" eb="188">
      <t>ジッセキカクニンキカン</t>
    </rPh>
    <rPh sb="189" eb="191">
      <t>ゼンネン</t>
    </rPh>
    <rPh sb="191" eb="194">
      <t>イチネンブン</t>
    </rPh>
    <rPh sb="200" eb="203">
      <t>シヨウリョウ</t>
    </rPh>
    <rPh sb="204" eb="205">
      <t>モチ</t>
    </rPh>
    <rPh sb="207" eb="209">
      <t>ケイサン</t>
    </rPh>
    <rPh sb="222" eb="224">
      <t>ゼンネン</t>
    </rPh>
    <rPh sb="224" eb="227">
      <t>イチネンブン</t>
    </rPh>
    <rPh sb="232" eb="234">
      <t>テモト</t>
    </rPh>
    <rPh sb="237" eb="239">
      <t>バアイ</t>
    </rPh>
    <rPh sb="240" eb="245">
      <t>セツビコウシンマエ</t>
    </rPh>
    <rPh sb="246" eb="247">
      <t>スウ</t>
    </rPh>
    <rPh sb="248" eb="250">
      <t>ゲツブン</t>
    </rPh>
    <rPh sb="251" eb="253">
      <t>ジッセキ</t>
    </rPh>
    <rPh sb="254" eb="255">
      <t>モチ</t>
    </rPh>
    <rPh sb="257" eb="260">
      <t>ドウニュウマエ</t>
    </rPh>
    <rPh sb="266" eb="269">
      <t>シヨウリョウ</t>
    </rPh>
    <rPh sb="270" eb="272">
      <t>シサン</t>
    </rPh>
    <rPh sb="274" eb="276">
      <t>ホウホウ</t>
    </rPh>
    <rPh sb="277" eb="279">
      <t>カノウ</t>
    </rPh>
    <phoneticPr fontId="2"/>
  </si>
  <si>
    <t>日</t>
    <rPh sb="0" eb="1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</si>
</sst>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_ "/>
    <numFmt numFmtId="177" formatCode="#,##0.0_ "/>
    <numFmt numFmtId="178" formatCode="#,##0_);[Red]\(#,##0\)"/>
    <numFmt numFmtId="179" formatCode="#,##0.0_);[Red]\(#,##0.0\)"/>
    <numFmt numFmtId="180" formatCode="#,##0.0000_);[Red]\(#,##0.0000\)"/>
    <numFmt numFmtId="181" formatCode="#,##0.00_);[Red]\(#,##0.00\)"/>
    <numFmt numFmtId="182" formatCode="#,##0.000_);[Red]\(#,##0.000\)"/>
    <numFmt numFmtId="183" formatCode="#,##0.000000_);[Red]\(#,##0.000000\)"/>
    <numFmt numFmtId="184" formatCode="#,##0.0_ ;[Red]\-#,##0.0\ "/>
    <numFmt numFmtId="185" formatCode="#&quot;月&quot;"/>
  </numFmts>
  <fonts count="33"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vertAlign val="subscript"/>
      <sz val="11"/>
      <color theme="1"/>
      <name val="ＭＳ 明朝"/>
      <family val="1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u/>
      <sz val="12"/>
      <color theme="1"/>
      <name val="ＭＳ Ｐゴシック"/>
      <family val="3"/>
      <charset val="128"/>
      <scheme val="minor"/>
    </font>
    <font>
      <b/>
      <vertAlign val="subscript"/>
      <sz val="11"/>
      <name val="ＭＳ Ｐゴシック"/>
      <family val="3"/>
      <charset val="128"/>
    </font>
    <font>
      <b/>
      <sz val="10"/>
      <color theme="1"/>
      <name val="ＭＳ 明朝"/>
      <family val="1"/>
      <charset val="128"/>
    </font>
    <font>
      <u/>
      <sz val="10"/>
      <color theme="1"/>
      <name val="ＭＳ 明朝"/>
      <family val="1"/>
      <charset val="128"/>
    </font>
    <font>
      <b/>
      <sz val="11"/>
      <color theme="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sz val="12"/>
      <name val="ＭＳ 明朝"/>
      <family val="1"/>
      <charset val="128"/>
    </font>
    <font>
      <u/>
      <sz val="11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Dashed">
        <color auto="1"/>
      </left>
      <right/>
      <top/>
      <bottom/>
      <diagonal/>
    </border>
    <border>
      <left style="mediumDashed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 style="thick">
        <color indexed="64"/>
      </right>
      <top style="double">
        <color indexed="64"/>
      </top>
      <bottom style="thin">
        <color indexed="64"/>
      </bottom>
      <diagonal/>
    </border>
    <border>
      <left/>
      <right style="mediumDashed">
        <color auto="1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Dashed">
        <color auto="1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37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 shrinkToFit="1"/>
    </xf>
    <xf numFmtId="0" fontId="4" fillId="0" borderId="0" xfId="0" applyFont="1" applyFill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 shrinkToFit="1"/>
    </xf>
    <xf numFmtId="0" fontId="6" fillId="0" borderId="0" xfId="0" quotePrefix="1" applyFont="1"/>
    <xf numFmtId="0" fontId="9" fillId="0" borderId="0" xfId="0" applyFont="1" applyAlignment="1">
      <alignment vertical="center"/>
    </xf>
    <xf numFmtId="0" fontId="12" fillId="0" borderId="0" xfId="1" applyAlignment="1" applyProtection="1">
      <alignment vertical="center"/>
    </xf>
    <xf numFmtId="0" fontId="12" fillId="0" borderId="0" xfId="1" applyAlignment="1" applyProtection="1">
      <alignment vertical="center" shrinkToFit="1"/>
    </xf>
    <xf numFmtId="178" fontId="15" fillId="5" borderId="7" xfId="2" applyNumberFormat="1" applyFont="1" applyFill="1" applyBorder="1" applyAlignment="1" applyProtection="1">
      <alignment horizontal="center" vertical="center" shrinkToFit="1"/>
    </xf>
    <xf numFmtId="179" fontId="0" fillId="5" borderId="1" xfId="2" applyNumberFormat="1" applyFont="1" applyFill="1" applyBorder="1" applyAlignment="1" applyProtection="1">
      <alignment horizontal="right" vertical="center" shrinkToFit="1"/>
    </xf>
    <xf numFmtId="180" fontId="0" fillId="5" borderId="1" xfId="2" applyNumberFormat="1" applyFont="1" applyFill="1" applyBorder="1" applyAlignment="1" applyProtection="1">
      <alignment vertical="center" shrinkToFit="1"/>
    </xf>
    <xf numFmtId="181" fontId="0" fillId="5" borderId="1" xfId="2" applyNumberFormat="1" applyFont="1" applyFill="1" applyBorder="1" applyAlignment="1" applyProtection="1">
      <alignment horizontal="right" vertical="center" shrinkToFit="1"/>
    </xf>
    <xf numFmtId="181" fontId="0" fillId="5" borderId="8" xfId="2" applyNumberFormat="1" applyFont="1" applyFill="1" applyBorder="1" applyAlignment="1" applyProtection="1">
      <alignment horizontal="right" vertical="center" shrinkToFit="1"/>
    </xf>
    <xf numFmtId="178" fontId="15" fillId="5" borderId="6" xfId="2" applyNumberFormat="1" applyFont="1" applyFill="1" applyBorder="1" applyAlignment="1" applyProtection="1">
      <alignment horizontal="center" vertical="center" shrinkToFit="1"/>
    </xf>
    <xf numFmtId="178" fontId="9" fillId="3" borderId="16" xfId="1" applyNumberFormat="1" applyFont="1" applyFill="1" applyBorder="1" applyAlignment="1" applyProtection="1">
      <alignment vertical="center" shrinkToFit="1"/>
    </xf>
    <xf numFmtId="178" fontId="9" fillId="3" borderId="17" xfId="1" applyNumberFormat="1" applyFont="1" applyFill="1" applyBorder="1" applyAlignment="1" applyProtection="1">
      <alignment vertical="center" shrinkToFit="1"/>
    </xf>
    <xf numFmtId="178" fontId="9" fillId="3" borderId="18" xfId="2" applyNumberFormat="1" applyFont="1" applyFill="1" applyBorder="1" applyAlignment="1" applyProtection="1">
      <alignment horizontal="right" vertical="center" shrinkToFit="1"/>
    </xf>
    <xf numFmtId="180" fontId="9" fillId="3" borderId="12" xfId="2" applyNumberFormat="1" applyFont="1" applyFill="1" applyBorder="1" applyAlignment="1" applyProtection="1">
      <alignment horizontal="right" vertical="center" shrinkToFit="1"/>
    </xf>
    <xf numFmtId="182" fontId="0" fillId="5" borderId="1" xfId="2" applyNumberFormat="1" applyFont="1" applyFill="1" applyBorder="1" applyAlignment="1" applyProtection="1">
      <alignment vertical="center" shrinkToFit="1"/>
    </xf>
    <xf numFmtId="178" fontId="0" fillId="3" borderId="7" xfId="2" applyNumberFormat="1" applyFont="1" applyFill="1" applyBorder="1" applyAlignment="1" applyProtection="1">
      <alignment horizontal="center" vertical="center" shrinkToFit="1"/>
    </xf>
    <xf numFmtId="178" fontId="0" fillId="3" borderId="12" xfId="2" applyNumberFormat="1" applyFont="1" applyFill="1" applyBorder="1" applyAlignment="1" applyProtection="1">
      <alignment horizontal="right" vertical="center" shrinkToFit="1"/>
    </xf>
    <xf numFmtId="180" fontId="0" fillId="3" borderId="19" xfId="2" applyNumberFormat="1" applyFont="1" applyFill="1" applyBorder="1" applyAlignment="1" applyProtection="1">
      <alignment horizontal="right" vertical="center" shrinkToFit="1"/>
    </xf>
    <xf numFmtId="178" fontId="0" fillId="3" borderId="1" xfId="2" applyNumberFormat="1" applyFont="1" applyFill="1" applyBorder="1" applyAlignment="1" applyProtection="1">
      <alignment vertical="center" shrinkToFit="1"/>
    </xf>
    <xf numFmtId="0" fontId="13" fillId="0" borderId="0" xfId="1" applyFont="1" applyAlignment="1" applyProtection="1">
      <alignment vertical="center"/>
    </xf>
    <xf numFmtId="0" fontId="12" fillId="0" borderId="0" xfId="1" applyFont="1" applyAlignment="1" applyProtection="1">
      <alignment vertical="center"/>
    </xf>
    <xf numFmtId="0" fontId="12" fillId="0" borderId="0" xfId="1" applyFont="1" applyAlignment="1" applyProtection="1">
      <alignment vertical="center" shrinkToFit="1"/>
    </xf>
    <xf numFmtId="0" fontId="1" fillId="0" borderId="0" xfId="0" applyFont="1" applyAlignment="1">
      <alignment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8" fillId="0" borderId="0" xfId="0" applyFont="1" applyAlignment="1">
      <alignment vertical="center"/>
    </xf>
    <xf numFmtId="0" fontId="1" fillId="3" borderId="1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vertical="top" wrapText="1"/>
    </xf>
    <xf numFmtId="0" fontId="1" fillId="0" borderId="26" xfId="0" applyFont="1" applyFill="1" applyBorder="1" applyAlignment="1">
      <alignment vertical="center" shrinkToFit="1"/>
    </xf>
    <xf numFmtId="0" fontId="1" fillId="0" borderId="30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vertical="top" wrapText="1"/>
    </xf>
    <xf numFmtId="0" fontId="1" fillId="2" borderId="8" xfId="0" applyFont="1" applyFill="1" applyBorder="1" applyAlignment="1">
      <alignment vertical="top" wrapText="1"/>
    </xf>
    <xf numFmtId="0" fontId="3" fillId="0" borderId="0" xfId="0" applyFont="1" applyFill="1" applyAlignment="1">
      <alignment horizontal="right" vertical="center"/>
    </xf>
    <xf numFmtId="0" fontId="12" fillId="0" borderId="0" xfId="1" applyAlignment="1" applyProtection="1">
      <alignment horizontal="center" vertical="center"/>
    </xf>
    <xf numFmtId="0" fontId="21" fillId="0" borderId="0" xfId="1" applyFont="1" applyAlignment="1" applyProtection="1">
      <alignment horizontal="right" vertical="center"/>
    </xf>
    <xf numFmtId="0" fontId="21" fillId="0" borderId="0" xfId="1" applyFont="1" applyAlignment="1" applyProtection="1">
      <alignment horizontal="left" vertical="center"/>
    </xf>
    <xf numFmtId="178" fontId="15" fillId="2" borderId="1" xfId="2" applyNumberFormat="1" applyFont="1" applyFill="1" applyBorder="1" applyAlignment="1" applyProtection="1">
      <alignment vertical="center" shrinkToFit="1"/>
      <protection locked="0"/>
    </xf>
    <xf numFmtId="179" fontId="0" fillId="5" borderId="1" xfId="2" applyNumberFormat="1" applyFont="1" applyFill="1" applyBorder="1" applyAlignment="1" applyProtection="1">
      <alignment vertical="center" shrinkToFit="1"/>
    </xf>
    <xf numFmtId="49" fontId="0" fillId="5" borderId="1" xfId="2" applyNumberFormat="1" applyFont="1" applyFill="1" applyBorder="1" applyAlignment="1" applyProtection="1">
      <alignment horizontal="center" vertical="center" shrinkToFit="1"/>
    </xf>
    <xf numFmtId="179" fontId="12" fillId="5" borderId="1" xfId="1" applyNumberFormat="1" applyFill="1" applyBorder="1" applyAlignment="1" applyProtection="1">
      <alignment vertical="center" shrinkToFit="1"/>
    </xf>
    <xf numFmtId="178" fontId="9" fillId="3" borderId="32" xfId="1" applyNumberFormat="1" applyFont="1" applyFill="1" applyBorder="1" applyAlignment="1" applyProtection="1">
      <alignment vertical="center" shrinkToFit="1"/>
    </xf>
    <xf numFmtId="179" fontId="9" fillId="3" borderId="5" xfId="2" applyNumberFormat="1" applyFont="1" applyFill="1" applyBorder="1" applyAlignment="1" applyProtection="1">
      <alignment vertical="center" shrinkToFit="1"/>
    </xf>
    <xf numFmtId="180" fontId="9" fillId="3" borderId="12" xfId="2" applyNumberFormat="1" applyFont="1" applyFill="1" applyBorder="1" applyAlignment="1" applyProtection="1">
      <alignment horizontal="center" vertical="center" shrinkToFit="1"/>
    </xf>
    <xf numFmtId="179" fontId="9" fillId="3" borderId="1" xfId="2" applyNumberFormat="1" applyFont="1" applyFill="1" applyBorder="1" applyAlignment="1" applyProtection="1">
      <alignment vertical="center" shrinkToFit="1"/>
    </xf>
    <xf numFmtId="182" fontId="0" fillId="5" borderId="12" xfId="2" applyNumberFormat="1" applyFont="1" applyFill="1" applyBorder="1" applyAlignment="1" applyProtection="1">
      <alignment horizontal="center" vertical="center" shrinkToFit="1"/>
    </xf>
    <xf numFmtId="179" fontId="0" fillId="3" borderId="5" xfId="2" applyNumberFormat="1" applyFont="1" applyFill="1" applyBorder="1" applyAlignment="1" applyProtection="1">
      <alignment vertical="center" shrinkToFit="1"/>
    </xf>
    <xf numFmtId="180" fontId="0" fillId="3" borderId="19" xfId="2" applyNumberFormat="1" applyFont="1" applyFill="1" applyBorder="1" applyAlignment="1" applyProtection="1">
      <alignment horizontal="center" vertical="center" shrinkToFit="1"/>
    </xf>
    <xf numFmtId="179" fontId="0" fillId="3" borderId="1" xfId="2" applyNumberFormat="1" applyFont="1" applyFill="1" applyBorder="1" applyAlignment="1" applyProtection="1">
      <alignment vertical="center" shrinkToFit="1"/>
    </xf>
    <xf numFmtId="179" fontId="0" fillId="3" borderId="8" xfId="2" applyNumberFormat="1" applyFont="1" applyFill="1" applyBorder="1" applyAlignment="1" applyProtection="1">
      <alignment vertical="center" shrinkToFit="1"/>
    </xf>
    <xf numFmtId="180" fontId="0" fillId="3" borderId="34" xfId="2" applyNumberFormat="1" applyFont="1" applyFill="1" applyBorder="1" applyAlignment="1" applyProtection="1">
      <alignment horizontal="center" vertical="center" shrinkToFit="1"/>
    </xf>
    <xf numFmtId="179" fontId="14" fillId="8" borderId="20" xfId="2" applyNumberFormat="1" applyFont="1" applyFill="1" applyBorder="1" applyAlignment="1" applyProtection="1">
      <alignment vertical="center" shrinkToFit="1"/>
    </xf>
    <xf numFmtId="178" fontId="12" fillId="4" borderId="35" xfId="1" applyNumberFormat="1" applyFont="1" applyFill="1" applyBorder="1" applyAlignment="1" applyProtection="1">
      <alignment horizontal="right" vertical="center" shrinkToFit="1"/>
    </xf>
    <xf numFmtId="0" fontId="12" fillId="0" borderId="0" xfId="1" applyFont="1" applyAlignment="1" applyProtection="1">
      <alignment horizontal="center" vertical="center"/>
    </xf>
    <xf numFmtId="179" fontId="14" fillId="6" borderId="20" xfId="2" applyNumberFormat="1" applyFont="1" applyFill="1" applyBorder="1" applyAlignment="1" applyProtection="1">
      <alignment vertical="center" shrinkToFit="1"/>
    </xf>
    <xf numFmtId="0" fontId="18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right" vertical="center" shrinkToFit="1"/>
    </xf>
    <xf numFmtId="0" fontId="1" fillId="0" borderId="0" xfId="0" applyFont="1" applyFill="1" applyBorder="1" applyAlignment="1">
      <alignment horizontal="left" vertical="center" shrinkToFit="1"/>
    </xf>
    <xf numFmtId="0" fontId="9" fillId="0" borderId="0" xfId="0" applyFont="1" applyAlignment="1" applyProtection="1">
      <alignment vertical="center"/>
    </xf>
    <xf numFmtId="0" fontId="26" fillId="9" borderId="1" xfId="0" applyFont="1" applyFill="1" applyBorder="1" applyAlignment="1" applyProtection="1">
      <alignment horizontal="center" vertical="center"/>
    </xf>
    <xf numFmtId="0" fontId="9" fillId="0" borderId="0" xfId="0" applyFont="1" applyAlignment="1" applyProtection="1">
      <alignment vertical="center"/>
      <protection locked="0"/>
    </xf>
    <xf numFmtId="0" fontId="27" fillId="0" borderId="0" xfId="0" applyFont="1" applyAlignment="1">
      <alignment horizontal="right" vertical="center"/>
    </xf>
    <xf numFmtId="0" fontId="18" fillId="0" borderId="1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Border="1" applyAlignment="1" applyProtection="1">
      <alignment horizontal="left" vertical="center" wrapText="1"/>
    </xf>
    <xf numFmtId="0" fontId="11" fillId="0" borderId="13" xfId="0" applyFont="1" applyBorder="1" applyAlignment="1" applyProtection="1">
      <alignment horizontal="left" wrapText="1"/>
    </xf>
    <xf numFmtId="0" fontId="11" fillId="0" borderId="0" xfId="0" applyFont="1" applyBorder="1" applyAlignment="1" applyProtection="1">
      <alignment horizontal="left" wrapText="1"/>
    </xf>
    <xf numFmtId="0" fontId="13" fillId="0" borderId="0" xfId="0" applyFont="1" applyAlignment="1" applyProtection="1">
      <alignment vertical="center"/>
    </xf>
    <xf numFmtId="0" fontId="9" fillId="0" borderId="13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10" borderId="1" xfId="0" applyFont="1" applyFill="1" applyBorder="1" applyAlignment="1" applyProtection="1">
      <alignment vertical="center" shrinkToFit="1"/>
    </xf>
    <xf numFmtId="0" fontId="10" fillId="10" borderId="5" xfId="0" applyFont="1" applyFill="1" applyBorder="1" applyAlignment="1" applyProtection="1">
      <alignment horizontal="center" vertical="center" wrapText="1" shrinkToFit="1"/>
    </xf>
    <xf numFmtId="0" fontId="9" fillId="10" borderId="14" xfId="0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vertical="center"/>
    </xf>
    <xf numFmtId="0" fontId="9" fillId="2" borderId="5" xfId="0" applyFont="1" applyFill="1" applyBorder="1" applyAlignment="1" applyProtection="1">
      <alignment vertical="center"/>
      <protection locked="0"/>
    </xf>
    <xf numFmtId="0" fontId="9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horizontal="left" vertical="center" wrapText="1"/>
    </xf>
    <xf numFmtId="0" fontId="12" fillId="0" borderId="0" xfId="0" applyFont="1" applyAlignment="1" applyProtection="1">
      <alignment vertical="center"/>
    </xf>
    <xf numFmtId="0" fontId="12" fillId="10" borderId="1" xfId="0" applyFont="1" applyFill="1" applyBorder="1" applyAlignment="1" applyProtection="1">
      <alignment vertical="center" shrinkToFit="1"/>
    </xf>
    <xf numFmtId="0" fontId="9" fillId="11" borderId="38" xfId="0" applyFont="1" applyFill="1" applyBorder="1" applyAlignment="1" applyProtection="1">
      <alignment vertical="center"/>
    </xf>
    <xf numFmtId="0" fontId="9" fillId="11" borderId="39" xfId="0" applyFont="1" applyFill="1" applyBorder="1" applyAlignment="1" applyProtection="1">
      <alignment vertical="center"/>
    </xf>
    <xf numFmtId="0" fontId="12" fillId="0" borderId="3" xfId="0" applyFont="1" applyFill="1" applyBorder="1" applyAlignment="1" applyProtection="1">
      <alignment vertical="center"/>
    </xf>
    <xf numFmtId="0" fontId="12" fillId="0" borderId="3" xfId="0" applyFont="1" applyFill="1" applyBorder="1" applyAlignment="1" applyProtection="1">
      <alignment horizontal="left" vertical="center" wrapText="1"/>
    </xf>
    <xf numFmtId="0" fontId="9" fillId="0" borderId="3" xfId="0" applyFont="1" applyFill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horizontal="right" vertical="center" shrinkToFit="1"/>
      <protection locked="0"/>
    </xf>
    <xf numFmtId="0" fontId="1" fillId="2" borderId="6" xfId="0" applyFont="1" applyFill="1" applyBorder="1" applyAlignment="1" applyProtection="1">
      <alignment vertical="center"/>
      <protection locked="0"/>
    </xf>
    <xf numFmtId="0" fontId="1" fillId="7" borderId="0" xfId="0" applyFont="1" applyFill="1" applyAlignment="1">
      <alignment vertical="center"/>
    </xf>
    <xf numFmtId="0" fontId="8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1" fillId="7" borderId="0" xfId="0" applyFont="1" applyFill="1" applyBorder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6" fillId="7" borderId="0" xfId="0" quotePrefix="1" applyFont="1" applyFill="1"/>
    <xf numFmtId="0" fontId="19" fillId="7" borderId="0" xfId="0" applyFont="1" applyFill="1" applyAlignment="1">
      <alignment vertical="center"/>
    </xf>
    <xf numFmtId="0" fontId="13" fillId="4" borderId="8" xfId="1" applyFont="1" applyFill="1" applyBorder="1" applyAlignment="1" applyProtection="1">
      <alignment horizontal="center" vertical="top" wrapText="1"/>
    </xf>
    <xf numFmtId="0" fontId="12" fillId="0" borderId="5" xfId="1" applyFont="1" applyBorder="1" applyAlignment="1" applyProtection="1">
      <alignment horizontal="left" vertical="center" shrinkToFit="1"/>
    </xf>
    <xf numFmtId="0" fontId="12" fillId="0" borderId="0" xfId="1" applyAlignment="1" applyProtection="1">
      <alignment horizontal="right" vertical="center"/>
    </xf>
    <xf numFmtId="185" fontId="13" fillId="0" borderId="8" xfId="1" applyNumberFormat="1" applyFont="1" applyFill="1" applyBorder="1" applyAlignment="1" applyProtection="1">
      <alignment horizontal="right" vertical="center" shrinkToFit="1"/>
    </xf>
    <xf numFmtId="178" fontId="15" fillId="0" borderId="7" xfId="2" applyNumberFormat="1" applyFont="1" applyFill="1" applyBorder="1" applyAlignment="1" applyProtection="1">
      <alignment vertical="center" shrinkToFit="1"/>
      <protection locked="0"/>
    </xf>
    <xf numFmtId="0" fontId="12" fillId="0" borderId="5" xfId="1" applyFont="1" applyBorder="1" applyAlignment="1" applyProtection="1">
      <alignment horizontal="left" vertical="center" wrapText="1" shrinkToFit="1"/>
    </xf>
    <xf numFmtId="179" fontId="0" fillId="5" borderId="1" xfId="2" applyNumberFormat="1" applyFont="1" applyFill="1" applyBorder="1" applyAlignment="1" applyProtection="1">
      <alignment horizontal="right" vertical="center" shrinkToFit="1"/>
      <protection locked="0"/>
    </xf>
    <xf numFmtId="183" fontId="12" fillId="5" borderId="8" xfId="1" applyNumberFormat="1" applyFill="1" applyBorder="1" applyAlignment="1" applyProtection="1">
      <alignment horizontal="right" vertical="center" shrinkToFit="1"/>
      <protection locked="0"/>
    </xf>
    <xf numFmtId="183" fontId="12" fillId="5" borderId="19" xfId="1" applyNumberFormat="1" applyFill="1" applyBorder="1" applyAlignment="1" applyProtection="1">
      <alignment horizontal="center" vertical="center" shrinkToFit="1"/>
      <protection locked="0"/>
    </xf>
    <xf numFmtId="0" fontId="12" fillId="0" borderId="0" xfId="1" applyAlignment="1" applyProtection="1">
      <alignment horizontal="left" vertical="center"/>
    </xf>
    <xf numFmtId="0" fontId="1" fillId="0" borderId="6" xfId="0" applyFont="1" applyFill="1" applyBorder="1" applyAlignment="1" applyProtection="1">
      <alignment horizontal="center" vertical="center" shrinkToFit="1"/>
    </xf>
    <xf numFmtId="0" fontId="1" fillId="0" borderId="26" xfId="0" applyFont="1" applyFill="1" applyBorder="1" applyAlignment="1" applyProtection="1">
      <alignment vertical="center" shrinkToFit="1"/>
    </xf>
    <xf numFmtId="0" fontId="1" fillId="0" borderId="30" xfId="0" applyFont="1" applyFill="1" applyBorder="1" applyAlignment="1" applyProtection="1">
      <alignment horizontal="center" vertical="center" shrinkToFit="1"/>
    </xf>
    <xf numFmtId="178" fontId="15" fillId="2" borderId="1" xfId="2" applyNumberFormat="1" applyFont="1" applyFill="1" applyBorder="1" applyAlignment="1" applyProtection="1">
      <alignment vertical="center" shrinkToFit="1"/>
    </xf>
    <xf numFmtId="0" fontId="1" fillId="7" borderId="12" xfId="0" applyFont="1" applyFill="1" applyBorder="1" applyAlignment="1" applyProtection="1">
      <alignment horizontal="center" vertical="center"/>
      <protection locked="0"/>
    </xf>
    <xf numFmtId="0" fontId="3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185" fontId="13" fillId="2" borderId="8" xfId="1" applyNumberFormat="1" applyFont="1" applyFill="1" applyBorder="1" applyAlignment="1" applyProtection="1">
      <alignment horizontal="right" vertical="center" shrinkToFit="1"/>
      <protection locked="0"/>
    </xf>
    <xf numFmtId="0" fontId="13" fillId="4" borderId="8" xfId="1" applyFont="1" applyFill="1" applyBorder="1" applyAlignment="1" applyProtection="1">
      <alignment horizontal="center" vertical="top" wrapText="1"/>
    </xf>
    <xf numFmtId="0" fontId="12" fillId="0" borderId="5" xfId="1" applyFont="1" applyBorder="1" applyAlignment="1" applyProtection="1">
      <alignment horizontal="left" vertical="center" shrinkToFit="1"/>
    </xf>
    <xf numFmtId="0" fontId="21" fillId="2" borderId="5" xfId="0" applyFont="1" applyFill="1" applyBorder="1" applyAlignment="1" applyProtection="1">
      <alignment horizontal="left" vertical="center"/>
      <protection locked="0"/>
    </xf>
    <xf numFmtId="0" fontId="21" fillId="2" borderId="6" xfId="0" applyFont="1" applyFill="1" applyBorder="1" applyAlignment="1" applyProtection="1">
      <alignment horizontal="left" vertical="center"/>
      <protection locked="0"/>
    </xf>
    <xf numFmtId="0" fontId="21" fillId="2" borderId="7" xfId="0" applyFont="1" applyFill="1" applyBorder="1" applyAlignment="1" applyProtection="1">
      <alignment horizontal="left" vertical="center"/>
      <protection locked="0"/>
    </xf>
    <xf numFmtId="0" fontId="1" fillId="3" borderId="5" xfId="0" applyFont="1" applyFill="1" applyBorder="1" applyAlignment="1">
      <alignment horizontal="left" vertical="center"/>
    </xf>
    <xf numFmtId="0" fontId="1" fillId="3" borderId="6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1" fillId="0" borderId="38" xfId="0" applyFont="1" applyFill="1" applyBorder="1" applyAlignment="1">
      <alignment horizontal="left" vertical="center"/>
    </xf>
    <xf numFmtId="0" fontId="1" fillId="0" borderId="45" xfId="0" applyFont="1" applyFill="1" applyBorder="1" applyAlignment="1">
      <alignment horizontal="left" vertical="center"/>
    </xf>
    <xf numFmtId="0" fontId="1" fillId="0" borderId="17" xfId="0" applyFont="1" applyFill="1" applyBorder="1" applyAlignment="1">
      <alignment horizontal="left" vertical="center"/>
    </xf>
    <xf numFmtId="0" fontId="1" fillId="2" borderId="5" xfId="0" applyFont="1" applyFill="1" applyBorder="1" applyAlignment="1" applyProtection="1">
      <alignment horizontal="left" vertical="center"/>
      <protection locked="0"/>
    </xf>
    <xf numFmtId="0" fontId="1" fillId="2" borderId="6" xfId="0" applyFont="1" applyFill="1" applyBorder="1" applyAlignment="1" applyProtection="1">
      <alignment horizontal="left" vertical="center"/>
      <protection locked="0"/>
    </xf>
    <xf numFmtId="0" fontId="1" fillId="2" borderId="7" xfId="0" applyFont="1" applyFill="1" applyBorder="1" applyAlignment="1" applyProtection="1">
      <alignment horizontal="left" vertical="center"/>
      <protection locked="0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176" fontId="1" fillId="0" borderId="7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1" fillId="7" borderId="6" xfId="0" applyNumberFormat="1" applyFont="1" applyFill="1" applyBorder="1" applyAlignment="1" applyProtection="1">
      <alignment horizontal="left" vertical="center" shrinkToFit="1"/>
      <protection locked="0"/>
    </xf>
    <xf numFmtId="0" fontId="1" fillId="7" borderId="7" xfId="0" applyNumberFormat="1" applyFont="1" applyFill="1" applyBorder="1" applyAlignment="1" applyProtection="1">
      <alignment horizontal="left" vertical="center" shrinkToFi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21" fillId="0" borderId="5" xfId="0" applyFont="1" applyFill="1" applyBorder="1" applyAlignment="1">
      <alignment horizontal="left" vertical="center"/>
    </xf>
    <xf numFmtId="0" fontId="21" fillId="0" borderId="6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top" wrapText="1"/>
    </xf>
    <xf numFmtId="0" fontId="1" fillId="2" borderId="0" xfId="0" applyFont="1" applyFill="1" applyAlignment="1" applyProtection="1">
      <alignment horizontal="left" vertical="center" shrinkToFit="1"/>
      <protection locked="0"/>
    </xf>
    <xf numFmtId="0" fontId="1" fillId="2" borderId="6" xfId="0" applyFont="1" applyFill="1" applyBorder="1" applyAlignment="1" applyProtection="1">
      <alignment horizontal="right" vertical="center"/>
      <protection locked="0"/>
    </xf>
    <xf numFmtId="0" fontId="1" fillId="2" borderId="5" xfId="0" applyFont="1" applyFill="1" applyBorder="1" applyAlignment="1" applyProtection="1">
      <alignment horizontal="right" vertical="center"/>
      <protection locked="0"/>
    </xf>
    <xf numFmtId="0" fontId="21" fillId="3" borderId="1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 applyProtection="1">
      <alignment horizontal="left" vertical="center" shrinkToFit="1"/>
      <protection locked="0"/>
    </xf>
    <xf numFmtId="0" fontId="1" fillId="2" borderId="7" xfId="0" applyFont="1" applyFill="1" applyBorder="1" applyAlignment="1" applyProtection="1">
      <alignment horizontal="left" vertical="center" shrinkToFit="1"/>
      <protection locked="0"/>
    </xf>
    <xf numFmtId="0" fontId="1" fillId="0" borderId="6" xfId="0" applyFont="1" applyFill="1" applyBorder="1" applyAlignment="1">
      <alignment horizontal="right" vertical="center"/>
    </xf>
    <xf numFmtId="0" fontId="19" fillId="2" borderId="11" xfId="0" applyFont="1" applyFill="1" applyBorder="1" applyAlignment="1" applyProtection="1">
      <alignment horizontal="left" vertical="top" wrapText="1"/>
      <protection locked="0"/>
    </xf>
    <xf numFmtId="0" fontId="1" fillId="3" borderId="5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176" fontId="21" fillId="0" borderId="7" xfId="0" applyNumberFormat="1" applyFont="1" applyFill="1" applyBorder="1" applyAlignment="1">
      <alignment horizontal="center" vertical="center"/>
    </xf>
    <xf numFmtId="176" fontId="21" fillId="0" borderId="1" xfId="0" applyNumberFormat="1" applyFont="1" applyFill="1" applyBorder="1" applyAlignment="1">
      <alignment horizontal="center" vertical="center"/>
    </xf>
    <xf numFmtId="177" fontId="21" fillId="2" borderId="1" xfId="0" applyNumberFormat="1" applyFont="1" applyFill="1" applyBorder="1" applyAlignment="1" applyProtection="1">
      <alignment horizontal="right" vertical="center" shrinkToFit="1"/>
      <protection locked="0"/>
    </xf>
    <xf numFmtId="177" fontId="21" fillId="2" borderId="5" xfId="0" applyNumberFormat="1" applyFont="1" applyFill="1" applyBorder="1" applyAlignment="1" applyProtection="1">
      <alignment horizontal="right" vertical="center" shrinkToFit="1"/>
      <protection locked="0"/>
    </xf>
    <xf numFmtId="177" fontId="1" fillId="2" borderId="1" xfId="0" applyNumberFormat="1" applyFont="1" applyFill="1" applyBorder="1" applyAlignment="1" applyProtection="1">
      <alignment horizontal="right" vertical="center" shrinkToFit="1"/>
      <protection locked="0"/>
    </xf>
    <xf numFmtId="177" fontId="1" fillId="2" borderId="5" xfId="0" applyNumberFormat="1" applyFont="1" applyFill="1" applyBorder="1" applyAlignment="1" applyProtection="1">
      <alignment horizontal="right" vertical="center" shrinkToFit="1"/>
      <protection locked="0"/>
    </xf>
    <xf numFmtId="177" fontId="21" fillId="0" borderId="1" xfId="0" applyNumberFormat="1" applyFont="1" applyFill="1" applyBorder="1" applyAlignment="1">
      <alignment horizontal="right" vertical="center" shrinkToFit="1"/>
    </xf>
    <xf numFmtId="177" fontId="21" fillId="0" borderId="5" xfId="0" applyNumberFormat="1" applyFont="1" applyFill="1" applyBorder="1" applyAlignment="1">
      <alignment horizontal="right" vertical="center" shrinkToFit="1"/>
    </xf>
    <xf numFmtId="177" fontId="1" fillId="0" borderId="1" xfId="0" applyNumberFormat="1" applyFont="1" applyFill="1" applyBorder="1" applyAlignment="1">
      <alignment horizontal="right" vertical="center" shrinkToFit="1"/>
    </xf>
    <xf numFmtId="177" fontId="1" fillId="0" borderId="5" xfId="0" applyNumberFormat="1" applyFont="1" applyFill="1" applyBorder="1" applyAlignment="1">
      <alignment horizontal="right" vertical="center" shrinkToFit="1"/>
    </xf>
    <xf numFmtId="184" fontId="21" fillId="0" borderId="1" xfId="0" applyNumberFormat="1" applyFont="1" applyFill="1" applyBorder="1" applyAlignment="1">
      <alignment horizontal="right" vertical="center" shrinkToFit="1"/>
    </xf>
    <xf numFmtId="184" fontId="21" fillId="0" borderId="5" xfId="0" applyNumberFormat="1" applyFont="1" applyFill="1" applyBorder="1" applyAlignment="1">
      <alignment horizontal="right" vertical="center" shrinkToFit="1"/>
    </xf>
    <xf numFmtId="184" fontId="1" fillId="0" borderId="1" xfId="0" applyNumberFormat="1" applyFont="1" applyFill="1" applyBorder="1" applyAlignment="1">
      <alignment horizontal="right" vertical="center" shrinkToFit="1"/>
    </xf>
    <xf numFmtId="184" fontId="1" fillId="0" borderId="5" xfId="0" applyNumberFormat="1" applyFont="1" applyFill="1" applyBorder="1" applyAlignment="1">
      <alignment horizontal="right" vertical="center" shrinkToFit="1"/>
    </xf>
    <xf numFmtId="0" fontId="1" fillId="3" borderId="21" xfId="0" applyFont="1" applyFill="1" applyBorder="1" applyAlignment="1">
      <alignment horizontal="left" vertical="center" wrapText="1"/>
    </xf>
    <xf numFmtId="0" fontId="1" fillId="3" borderId="22" xfId="0" applyFont="1" applyFill="1" applyBorder="1" applyAlignment="1">
      <alignment horizontal="left" vertical="center"/>
    </xf>
    <xf numFmtId="0" fontId="1" fillId="3" borderId="24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3" borderId="27" xfId="0" applyFont="1" applyFill="1" applyBorder="1" applyAlignment="1">
      <alignment horizontal="left" vertical="center"/>
    </xf>
    <xf numFmtId="0" fontId="1" fillId="3" borderId="28" xfId="0" applyFont="1" applyFill="1" applyBorder="1" applyAlignment="1">
      <alignment horizontal="left" vertical="center"/>
    </xf>
    <xf numFmtId="0" fontId="1" fillId="2" borderId="22" xfId="0" applyFont="1" applyFill="1" applyBorder="1" applyAlignment="1" applyProtection="1">
      <alignment horizontal="left" vertical="center" shrinkToFit="1"/>
      <protection locked="0"/>
    </xf>
    <xf numFmtId="0" fontId="1" fillId="2" borderId="23" xfId="0" applyFont="1" applyFill="1" applyBorder="1" applyAlignment="1" applyProtection="1">
      <alignment horizontal="left" vertical="center" shrinkToFit="1"/>
      <protection locked="0"/>
    </xf>
    <xf numFmtId="0" fontId="1" fillId="2" borderId="1" xfId="0" applyFont="1" applyFill="1" applyBorder="1" applyAlignment="1" applyProtection="1">
      <alignment horizontal="left" vertical="center" shrinkToFit="1"/>
      <protection locked="0"/>
    </xf>
    <xf numFmtId="0" fontId="1" fillId="2" borderId="25" xfId="0" applyFont="1" applyFill="1" applyBorder="1" applyAlignment="1" applyProtection="1">
      <alignment horizontal="left" vertical="center" shrinkToFit="1"/>
      <protection locked="0"/>
    </xf>
    <xf numFmtId="49" fontId="1" fillId="2" borderId="5" xfId="0" applyNumberFormat="1" applyFont="1" applyFill="1" applyBorder="1" applyAlignment="1" applyProtection="1">
      <alignment horizontal="center" vertical="center" shrinkToFit="1"/>
      <protection locked="0"/>
    </xf>
    <xf numFmtId="49" fontId="1" fillId="2" borderId="6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6" xfId="0" applyFont="1" applyFill="1" applyBorder="1" applyAlignment="1">
      <alignment horizontal="right" vertical="center" shrinkToFit="1"/>
    </xf>
    <xf numFmtId="0" fontId="1" fillId="2" borderId="29" xfId="0" applyFont="1" applyFill="1" applyBorder="1" applyAlignment="1" applyProtection="1">
      <alignment horizontal="right" vertical="center" shrinkToFit="1"/>
      <protection locked="0"/>
    </xf>
    <xf numFmtId="0" fontId="1" fillId="2" borderId="30" xfId="0" applyFont="1" applyFill="1" applyBorder="1" applyAlignment="1" applyProtection="1">
      <alignment horizontal="right" vertical="center" shrinkToFit="1"/>
      <protection locked="0"/>
    </xf>
    <xf numFmtId="0" fontId="1" fillId="2" borderId="30" xfId="0" applyFont="1" applyFill="1" applyBorder="1" applyAlignment="1" applyProtection="1">
      <alignment horizontal="left" vertical="center" shrinkToFit="1"/>
      <protection locked="0"/>
    </xf>
    <xf numFmtId="0" fontId="1" fillId="2" borderId="31" xfId="0" applyFont="1" applyFill="1" applyBorder="1" applyAlignment="1" applyProtection="1">
      <alignment horizontal="left" vertical="center" shrinkToFit="1"/>
      <protection locked="0"/>
    </xf>
    <xf numFmtId="0" fontId="3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right" vertical="center" shrinkToFit="1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 applyProtection="1">
      <alignment horizontal="left" vertical="center" shrinkToFit="1"/>
      <protection locked="0"/>
    </xf>
    <xf numFmtId="0" fontId="12" fillId="0" borderId="0" xfId="1" applyFont="1" applyAlignment="1" applyProtection="1">
      <alignment horizontal="left" vertical="top" wrapText="1"/>
    </xf>
    <xf numFmtId="0" fontId="14" fillId="4" borderId="8" xfId="1" applyFont="1" applyFill="1" applyBorder="1" applyAlignment="1" applyProtection="1">
      <alignment horizontal="center" vertical="center" textRotation="255" shrinkToFit="1"/>
    </xf>
    <xf numFmtId="0" fontId="14" fillId="4" borderId="33" xfId="1" applyFont="1" applyFill="1" applyBorder="1" applyAlignment="1" applyProtection="1">
      <alignment horizontal="center" vertical="center" textRotation="255" shrinkToFit="1"/>
    </xf>
    <xf numFmtId="0" fontId="12" fillId="0" borderId="1" xfId="1" applyFont="1" applyBorder="1" applyAlignment="1" applyProtection="1">
      <alignment horizontal="left" vertical="center" shrinkToFit="1"/>
    </xf>
    <xf numFmtId="0" fontId="12" fillId="0" borderId="5" xfId="1" applyFont="1" applyBorder="1" applyAlignment="1" applyProtection="1">
      <alignment horizontal="left" vertical="center" shrinkToFit="1"/>
    </xf>
    <xf numFmtId="0" fontId="12" fillId="3" borderId="5" xfId="1" applyFont="1" applyFill="1" applyBorder="1" applyAlignment="1" applyProtection="1">
      <alignment horizontal="right" vertical="center" shrinkToFit="1"/>
    </xf>
    <xf numFmtId="0" fontId="12" fillId="3" borderId="6" xfId="1" applyFont="1" applyFill="1" applyBorder="1" applyAlignment="1" applyProtection="1">
      <alignment horizontal="right" vertical="center" shrinkToFit="1"/>
    </xf>
    <xf numFmtId="0" fontId="14" fillId="4" borderId="9" xfId="1" applyFont="1" applyFill="1" applyBorder="1" applyAlignment="1" applyProtection="1">
      <alignment horizontal="center" vertical="center" shrinkToFit="1"/>
    </xf>
    <xf numFmtId="0" fontId="14" fillId="4" borderId="10" xfId="1" applyFont="1" applyFill="1" applyBorder="1" applyAlignment="1" applyProtection="1">
      <alignment horizontal="center" vertical="center" shrinkToFit="1"/>
    </xf>
    <xf numFmtId="0" fontId="14" fillId="4" borderId="36" xfId="1" applyFont="1" applyFill="1" applyBorder="1" applyAlignment="1" applyProtection="1">
      <alignment horizontal="center" vertical="center" shrinkToFit="1"/>
    </xf>
    <xf numFmtId="0" fontId="14" fillId="4" borderId="15" xfId="1" applyFont="1" applyFill="1" applyBorder="1" applyAlignment="1" applyProtection="1">
      <alignment horizontal="center" vertical="center" textRotation="255" shrinkToFit="1"/>
    </xf>
    <xf numFmtId="0" fontId="12" fillId="0" borderId="5" xfId="1" applyFont="1" applyBorder="1" applyAlignment="1" applyProtection="1">
      <alignment vertical="center" shrinkToFit="1"/>
    </xf>
    <xf numFmtId="0" fontId="12" fillId="0" borderId="6" xfId="1" applyFont="1" applyBorder="1" applyAlignment="1" applyProtection="1">
      <alignment vertical="center" shrinkToFit="1"/>
    </xf>
    <xf numFmtId="0" fontId="12" fillId="0" borderId="6" xfId="1" applyFont="1" applyBorder="1" applyAlignment="1" applyProtection="1">
      <alignment horizontal="left" vertical="center" shrinkToFit="1"/>
    </xf>
    <xf numFmtId="0" fontId="9" fillId="3" borderId="5" xfId="1" applyFont="1" applyFill="1" applyBorder="1" applyAlignment="1" applyProtection="1">
      <alignment horizontal="right" vertical="center" shrinkToFit="1"/>
    </xf>
    <xf numFmtId="0" fontId="9" fillId="3" borderId="6" xfId="1" applyFont="1" applyFill="1" applyBorder="1" applyAlignment="1" applyProtection="1">
      <alignment horizontal="right" vertical="center" shrinkToFit="1"/>
    </xf>
    <xf numFmtId="0" fontId="12" fillId="0" borderId="5" xfId="1" applyFont="1" applyBorder="1" applyAlignment="1" applyProtection="1">
      <alignment vertical="center" wrapText="1" shrinkToFit="1"/>
    </xf>
    <xf numFmtId="0" fontId="12" fillId="0" borderId="6" xfId="1" applyFont="1" applyBorder="1" applyAlignment="1" applyProtection="1">
      <alignment vertical="center" wrapText="1" shrinkToFit="1"/>
    </xf>
    <xf numFmtId="0" fontId="12" fillId="0" borderId="8" xfId="1" applyFont="1" applyBorder="1" applyAlignment="1" applyProtection="1">
      <alignment vertical="center" wrapText="1" shrinkToFit="1"/>
    </xf>
    <xf numFmtId="0" fontId="12" fillId="0" borderId="11" xfId="1" applyFont="1" applyBorder="1" applyAlignment="1" applyProtection="1">
      <alignment vertical="center" wrapText="1" shrinkToFit="1"/>
    </xf>
    <xf numFmtId="0" fontId="16" fillId="0" borderId="8" xfId="1" applyFont="1" applyBorder="1" applyAlignment="1" applyProtection="1">
      <alignment vertical="center" wrapText="1" shrinkToFit="1"/>
    </xf>
    <xf numFmtId="0" fontId="16" fillId="0" borderId="11" xfId="1" applyFont="1" applyBorder="1" applyAlignment="1" applyProtection="1">
      <alignment vertical="center" wrapText="1" shrinkToFit="1"/>
    </xf>
    <xf numFmtId="0" fontId="12" fillId="0" borderId="15" xfId="1" applyFont="1" applyBorder="1" applyAlignment="1" applyProtection="1">
      <alignment vertical="center" wrapText="1" shrinkToFit="1"/>
    </xf>
    <xf numFmtId="0" fontId="29" fillId="0" borderId="0" xfId="1" applyFont="1" applyAlignment="1" applyProtection="1">
      <alignment horizontal="center" vertical="center"/>
    </xf>
    <xf numFmtId="0" fontId="15" fillId="0" borderId="0" xfId="1" applyFont="1" applyFill="1" applyBorder="1" applyAlignment="1" applyProtection="1">
      <alignment horizontal="left" vertical="top" wrapText="1"/>
    </xf>
    <xf numFmtId="0" fontId="13" fillId="4" borderId="2" xfId="1" applyFont="1" applyFill="1" applyBorder="1" applyAlignment="1" applyProtection="1">
      <alignment horizontal="center" vertical="center"/>
    </xf>
    <xf numFmtId="0" fontId="13" fillId="4" borderId="3" xfId="1" applyFont="1" applyFill="1" applyBorder="1" applyAlignment="1" applyProtection="1">
      <alignment horizontal="center" vertical="center"/>
    </xf>
    <xf numFmtId="0" fontId="13" fillId="4" borderId="4" xfId="1" applyFont="1" applyFill="1" applyBorder="1" applyAlignment="1" applyProtection="1">
      <alignment horizontal="center" vertical="center"/>
    </xf>
    <xf numFmtId="0" fontId="13" fillId="4" borderId="40" xfId="1" applyFont="1" applyFill="1" applyBorder="1" applyAlignment="1" applyProtection="1">
      <alignment horizontal="center" vertical="center"/>
    </xf>
    <xf numFmtId="0" fontId="13" fillId="4" borderId="0" xfId="1" applyFont="1" applyFill="1" applyBorder="1" applyAlignment="1" applyProtection="1">
      <alignment horizontal="center" vertical="center"/>
    </xf>
    <xf numFmtId="0" fontId="13" fillId="4" borderId="41" xfId="1" applyFont="1" applyFill="1" applyBorder="1" applyAlignment="1" applyProtection="1">
      <alignment horizontal="center" vertical="center"/>
    </xf>
    <xf numFmtId="0" fontId="13" fillId="4" borderId="42" xfId="1" applyFont="1" applyFill="1" applyBorder="1" applyAlignment="1" applyProtection="1">
      <alignment horizontal="center" vertical="center"/>
    </xf>
    <xf numFmtId="0" fontId="13" fillId="4" borderId="43" xfId="1" applyFont="1" applyFill="1" applyBorder="1" applyAlignment="1" applyProtection="1">
      <alignment horizontal="center" vertical="center"/>
    </xf>
    <xf numFmtId="0" fontId="13" fillId="4" borderId="44" xfId="1" applyFont="1" applyFill="1" applyBorder="1" applyAlignment="1" applyProtection="1">
      <alignment horizontal="center" vertical="center"/>
    </xf>
    <xf numFmtId="0" fontId="13" fillId="4" borderId="5" xfId="1" applyFont="1" applyFill="1" applyBorder="1" applyAlignment="1" applyProtection="1">
      <alignment horizontal="center" vertical="top" wrapText="1"/>
    </xf>
    <xf numFmtId="0" fontId="13" fillId="4" borderId="6" xfId="1" applyFont="1" applyFill="1" applyBorder="1" applyAlignment="1" applyProtection="1">
      <alignment horizontal="center" vertical="top"/>
    </xf>
    <xf numFmtId="0" fontId="13" fillId="4" borderId="1" xfId="1" applyFont="1" applyFill="1" applyBorder="1" applyAlignment="1" applyProtection="1">
      <alignment horizontal="center" vertical="top" wrapText="1"/>
    </xf>
    <xf numFmtId="0" fontId="13" fillId="4" borderId="8" xfId="1" applyFont="1" applyFill="1" applyBorder="1" applyAlignment="1" applyProtection="1">
      <alignment horizontal="center" vertical="top" wrapText="1"/>
    </xf>
    <xf numFmtId="0" fontId="13" fillId="4" borderId="11" xfId="1" applyFont="1" applyFill="1" applyBorder="1" applyAlignment="1" applyProtection="1">
      <alignment horizontal="center" vertical="top" wrapText="1"/>
    </xf>
    <xf numFmtId="0" fontId="13" fillId="4" borderId="8" xfId="1" applyFont="1" applyFill="1" applyBorder="1" applyAlignment="1" applyProtection="1">
      <alignment horizontal="center" vertical="top" wrapText="1" shrinkToFit="1"/>
    </xf>
    <xf numFmtId="0" fontId="13" fillId="4" borderId="11" xfId="1" applyFont="1" applyFill="1" applyBorder="1" applyAlignment="1" applyProtection="1">
      <alignment horizontal="center" vertical="top" wrapText="1" shrinkToFit="1"/>
    </xf>
    <xf numFmtId="0" fontId="12" fillId="0" borderId="1" xfId="0" applyFont="1" applyBorder="1" applyAlignment="1" applyProtection="1">
      <alignment horizontal="left" vertical="center" wrapText="1"/>
    </xf>
    <xf numFmtId="0" fontId="28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1" fillId="0" borderId="13" xfId="0" applyFont="1" applyBorder="1" applyAlignment="1" applyProtection="1">
      <alignment horizontal="left" wrapText="1"/>
    </xf>
    <xf numFmtId="0" fontId="11" fillId="0" borderId="0" xfId="0" applyFont="1" applyBorder="1" applyAlignment="1" applyProtection="1">
      <alignment horizontal="left" wrapText="1"/>
    </xf>
    <xf numFmtId="0" fontId="9" fillId="0" borderId="0" xfId="0" applyFont="1" applyAlignment="1">
      <alignment horizontal="left" vertical="center" wrapText="1"/>
    </xf>
    <xf numFmtId="0" fontId="9" fillId="0" borderId="37" xfId="0" applyFont="1" applyBorder="1" applyAlignment="1">
      <alignment horizontal="left" vertical="center" wrapText="1"/>
    </xf>
    <xf numFmtId="0" fontId="9" fillId="10" borderId="5" xfId="0" applyFont="1" applyFill="1" applyBorder="1" applyAlignment="1" applyProtection="1">
      <alignment horizontal="center" vertical="center"/>
    </xf>
    <xf numFmtId="0" fontId="9" fillId="10" borderId="6" xfId="0" applyFont="1" applyFill="1" applyBorder="1" applyAlignment="1" applyProtection="1">
      <alignment horizontal="center" vertical="center"/>
    </xf>
    <xf numFmtId="0" fontId="9" fillId="10" borderId="7" xfId="0" applyFont="1" applyFill="1" applyBorder="1" applyAlignment="1" applyProtection="1">
      <alignment horizontal="center" vertical="center"/>
    </xf>
    <xf numFmtId="0" fontId="12" fillId="10" borderId="5" xfId="0" applyFont="1" applyFill="1" applyBorder="1" applyAlignment="1" applyProtection="1">
      <alignment horizontal="center" vertical="center"/>
    </xf>
    <xf numFmtId="0" fontId="12" fillId="10" borderId="6" xfId="0" applyFont="1" applyFill="1" applyBorder="1" applyAlignment="1" applyProtection="1">
      <alignment horizontal="center" vertical="center"/>
    </xf>
    <xf numFmtId="0" fontId="12" fillId="10" borderId="7" xfId="0" applyFont="1" applyFill="1" applyBorder="1" applyAlignment="1" applyProtection="1">
      <alignment horizontal="center" vertical="center"/>
    </xf>
    <xf numFmtId="0" fontId="12" fillId="11" borderId="5" xfId="0" applyFont="1" applyFill="1" applyBorder="1" applyAlignment="1" applyProtection="1">
      <alignment horizontal="left" vertical="center" wrapText="1"/>
    </xf>
    <xf numFmtId="0" fontId="12" fillId="11" borderId="6" xfId="0" applyFont="1" applyFill="1" applyBorder="1" applyAlignment="1" applyProtection="1">
      <alignment horizontal="left" vertical="center" wrapText="1"/>
    </xf>
    <xf numFmtId="0" fontId="12" fillId="11" borderId="7" xfId="0" applyFont="1" applyFill="1" applyBorder="1" applyAlignment="1" applyProtection="1">
      <alignment horizontal="left" vertical="center" wrapText="1"/>
    </xf>
    <xf numFmtId="0" fontId="12" fillId="0" borderId="5" xfId="0" applyFont="1" applyBorder="1" applyAlignment="1" applyProtection="1">
      <alignment horizontal="left" vertical="center" wrapText="1"/>
    </xf>
    <xf numFmtId="0" fontId="12" fillId="0" borderId="6" xfId="0" applyFont="1" applyBorder="1" applyAlignment="1" applyProtection="1">
      <alignment horizontal="left" vertical="center" wrapText="1"/>
    </xf>
    <xf numFmtId="0" fontId="12" fillId="0" borderId="7" xfId="0" applyFont="1" applyBorder="1" applyAlignment="1" applyProtection="1">
      <alignment horizontal="left" vertical="center" wrapText="1"/>
    </xf>
    <xf numFmtId="0" fontId="1" fillId="2" borderId="0" xfId="0" applyFont="1" applyFill="1" applyAlignment="1" applyProtection="1">
      <alignment horizontal="left" vertical="center" shrinkToFit="1"/>
    </xf>
    <xf numFmtId="49" fontId="1" fillId="2" borderId="6" xfId="0" applyNumberFormat="1" applyFont="1" applyFill="1" applyBorder="1" applyAlignment="1" applyProtection="1">
      <alignment horizontal="center" vertical="center" shrinkToFit="1"/>
    </xf>
    <xf numFmtId="0" fontId="1" fillId="2" borderId="29" xfId="0" applyFont="1" applyFill="1" applyBorder="1" applyAlignment="1" applyProtection="1">
      <alignment horizontal="right" vertical="center" shrinkToFit="1"/>
    </xf>
    <xf numFmtId="0" fontId="1" fillId="2" borderId="30" xfId="0" applyFont="1" applyFill="1" applyBorder="1" applyAlignment="1" applyProtection="1">
      <alignment horizontal="right" vertical="center" shrinkToFit="1"/>
    </xf>
    <xf numFmtId="0" fontId="1" fillId="2" borderId="30" xfId="0" applyFont="1" applyFill="1" applyBorder="1" applyAlignment="1" applyProtection="1">
      <alignment horizontal="left" vertical="center" shrinkToFit="1"/>
    </xf>
    <xf numFmtId="0" fontId="1" fillId="2" borderId="31" xfId="0" applyFont="1" applyFill="1" applyBorder="1" applyAlignment="1" applyProtection="1">
      <alignment horizontal="left" vertical="center" shrinkToFit="1"/>
    </xf>
    <xf numFmtId="0" fontId="1" fillId="2" borderId="1" xfId="0" applyFont="1" applyFill="1" applyBorder="1" applyAlignment="1" applyProtection="1">
      <alignment horizontal="left" vertical="center" shrinkToFit="1"/>
    </xf>
    <xf numFmtId="0" fontId="1" fillId="2" borderId="25" xfId="0" applyFont="1" applyFill="1" applyBorder="1" applyAlignment="1" applyProtection="1">
      <alignment horizontal="left" vertical="center" shrinkToFit="1"/>
    </xf>
    <xf numFmtId="49" fontId="1" fillId="2" borderId="5" xfId="0" applyNumberFormat="1" applyFont="1" applyFill="1" applyBorder="1" applyAlignment="1" applyProtection="1">
      <alignment horizontal="center" vertical="center" shrinkToFit="1"/>
    </xf>
    <xf numFmtId="0" fontId="1" fillId="0" borderId="6" xfId="0" applyFont="1" applyFill="1" applyBorder="1" applyAlignment="1" applyProtection="1">
      <alignment horizontal="right" vertical="center" shrinkToFit="1"/>
    </xf>
    <xf numFmtId="0" fontId="1" fillId="3" borderId="21" xfId="0" applyFont="1" applyFill="1" applyBorder="1" applyAlignment="1" applyProtection="1">
      <alignment horizontal="left" vertical="center" wrapText="1"/>
    </xf>
    <xf numFmtId="0" fontId="1" fillId="3" borderId="22" xfId="0" applyFont="1" applyFill="1" applyBorder="1" applyAlignment="1" applyProtection="1">
      <alignment horizontal="left" vertical="center"/>
    </xf>
    <xf numFmtId="0" fontId="1" fillId="2" borderId="22" xfId="0" applyFont="1" applyFill="1" applyBorder="1" applyAlignment="1" applyProtection="1">
      <alignment horizontal="left" vertical="center" shrinkToFit="1"/>
    </xf>
    <xf numFmtId="0" fontId="1" fillId="2" borderId="23" xfId="0" applyFont="1" applyFill="1" applyBorder="1" applyAlignment="1" applyProtection="1">
      <alignment horizontal="left" vertical="center" shrinkToFit="1"/>
    </xf>
    <xf numFmtId="0" fontId="1" fillId="3" borderId="24" xfId="0" applyFont="1" applyFill="1" applyBorder="1" applyAlignment="1" applyProtection="1">
      <alignment horizontal="left" vertical="center"/>
    </xf>
    <xf numFmtId="0" fontId="1" fillId="3" borderId="1" xfId="0" applyFont="1" applyFill="1" applyBorder="1" applyAlignment="1" applyProtection="1">
      <alignment horizontal="left" vertical="center"/>
    </xf>
    <xf numFmtId="0" fontId="1" fillId="3" borderId="27" xfId="0" applyFont="1" applyFill="1" applyBorder="1" applyAlignment="1" applyProtection="1">
      <alignment horizontal="left" vertical="center"/>
    </xf>
    <xf numFmtId="0" fontId="1" fillId="3" borderId="28" xfId="0" applyFont="1" applyFill="1" applyBorder="1" applyAlignment="1" applyProtection="1">
      <alignment horizontal="left" vertical="center"/>
    </xf>
    <xf numFmtId="0" fontId="18" fillId="0" borderId="0" xfId="0" applyFont="1" applyFill="1" applyAlignment="1" applyProtection="1">
      <alignment vertical="center"/>
    </xf>
    <xf numFmtId="0" fontId="1" fillId="0" borderId="0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right" vertical="center" shrinkToFit="1"/>
    </xf>
    <xf numFmtId="0" fontId="1" fillId="0" borderId="0" xfId="0" applyFont="1" applyFill="1" applyBorder="1" applyAlignment="1" applyProtection="1">
      <alignment horizontal="center" vertical="center" shrinkToFit="1"/>
    </xf>
    <xf numFmtId="0" fontId="1" fillId="0" borderId="0" xfId="0" applyFont="1" applyFill="1" applyBorder="1" applyAlignment="1" applyProtection="1">
      <alignment horizontal="left" vertical="center" shrinkToFit="1"/>
    </xf>
    <xf numFmtId="0" fontId="21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center" vertical="center"/>
    </xf>
    <xf numFmtId="0" fontId="1" fillId="2" borderId="0" xfId="0" applyFont="1" applyFill="1" applyAlignment="1" applyProtection="1">
      <alignment horizontal="right" vertical="center" shrinkToFit="1"/>
    </xf>
    <xf numFmtId="0" fontId="1" fillId="0" borderId="0" xfId="0" applyFont="1" applyAlignment="1" applyProtection="1">
      <alignment vertical="center" shrinkToFit="1"/>
    </xf>
    <xf numFmtId="0" fontId="1" fillId="2" borderId="0" xfId="0" applyFont="1" applyFill="1" applyAlignment="1" applyProtection="1">
      <alignment horizontal="right" vertical="center" shrinkToFit="1"/>
    </xf>
    <xf numFmtId="0" fontId="30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 wrapText="1"/>
    </xf>
    <xf numFmtId="0" fontId="1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21" fillId="3" borderId="1" xfId="0" applyFont="1" applyFill="1" applyBorder="1" applyAlignment="1" applyProtection="1">
      <alignment horizontal="left" vertical="center" wrapText="1"/>
    </xf>
    <xf numFmtId="0" fontId="1" fillId="3" borderId="6" xfId="0" applyFont="1" applyFill="1" applyBorder="1" applyAlignment="1" applyProtection="1">
      <alignment horizontal="left" vertical="center"/>
    </xf>
    <xf numFmtId="0" fontId="1" fillId="3" borderId="7" xfId="0" applyFont="1" applyFill="1" applyBorder="1" applyAlignment="1" applyProtection="1">
      <alignment horizontal="left" vertical="center"/>
    </xf>
    <xf numFmtId="0" fontId="1" fillId="2" borderId="6" xfId="0" applyFont="1" applyFill="1" applyBorder="1" applyAlignment="1" applyProtection="1">
      <alignment horizontal="left" vertical="center" shrinkToFit="1"/>
    </xf>
    <xf numFmtId="0" fontId="1" fillId="2" borderId="7" xfId="0" applyFont="1" applyFill="1" applyBorder="1" applyAlignment="1" applyProtection="1">
      <alignment horizontal="left" vertical="center" shrinkToFit="1"/>
    </xf>
    <xf numFmtId="0" fontId="1" fillId="0" borderId="6" xfId="0" applyFont="1" applyFill="1" applyBorder="1" applyAlignment="1" applyProtection="1">
      <alignment horizontal="right" vertical="center"/>
    </xf>
    <xf numFmtId="0" fontId="1" fillId="3" borderId="5" xfId="0" applyFont="1" applyFill="1" applyBorder="1" applyAlignment="1" applyProtection="1">
      <alignment horizontal="left" vertical="center"/>
    </xf>
    <xf numFmtId="0" fontId="1" fillId="2" borderId="5" xfId="0" applyFont="1" applyFill="1" applyBorder="1" applyAlignment="1" applyProtection="1">
      <alignment horizontal="right" vertical="center"/>
    </xf>
    <xf numFmtId="0" fontId="1" fillId="2" borderId="6" xfId="0" applyFont="1" applyFill="1" applyBorder="1" applyAlignment="1" applyProtection="1">
      <alignment horizontal="right" vertical="center"/>
    </xf>
    <xf numFmtId="0" fontId="1" fillId="0" borderId="6" xfId="0" applyFont="1" applyFill="1" applyBorder="1" applyAlignment="1" applyProtection="1">
      <alignment vertical="center"/>
    </xf>
    <xf numFmtId="0" fontId="1" fillId="0" borderId="7" xfId="0" applyFont="1" applyFill="1" applyBorder="1" applyAlignment="1" applyProtection="1">
      <alignment vertical="center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left" vertical="center" shrinkToFit="1"/>
    </xf>
    <xf numFmtId="0" fontId="20" fillId="0" borderId="2" xfId="0" applyFont="1" applyBorder="1" applyAlignment="1" applyProtection="1">
      <alignment horizontal="center" vertical="center"/>
    </xf>
    <xf numFmtId="0" fontId="20" fillId="0" borderId="3" xfId="0" applyFont="1" applyBorder="1" applyAlignment="1" applyProtection="1">
      <alignment horizontal="center" vertical="center"/>
    </xf>
    <xf numFmtId="0" fontId="1" fillId="7" borderId="6" xfId="0" applyNumberFormat="1" applyFont="1" applyFill="1" applyBorder="1" applyAlignment="1" applyProtection="1">
      <alignment horizontal="left" vertical="center" shrinkToFit="1"/>
    </xf>
    <xf numFmtId="0" fontId="1" fillId="7" borderId="7" xfId="0" applyNumberFormat="1" applyFont="1" applyFill="1" applyBorder="1" applyAlignment="1" applyProtection="1">
      <alignment horizontal="left" vertical="center" shrinkToFit="1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vertical="center"/>
    </xf>
    <xf numFmtId="0" fontId="20" fillId="0" borderId="5" xfId="0" applyFont="1" applyBorder="1" applyAlignment="1" applyProtection="1">
      <alignment horizontal="center" vertical="center"/>
    </xf>
    <xf numFmtId="0" fontId="20" fillId="0" borderId="6" xfId="0" applyFont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21" fillId="0" borderId="5" xfId="0" applyFont="1" applyFill="1" applyBorder="1" applyAlignment="1" applyProtection="1">
      <alignment horizontal="left" vertical="center"/>
    </xf>
    <xf numFmtId="0" fontId="21" fillId="0" borderId="6" xfId="0" applyFont="1" applyFill="1" applyBorder="1" applyAlignment="1" applyProtection="1">
      <alignment horizontal="left" vertical="center"/>
    </xf>
    <xf numFmtId="0" fontId="21" fillId="0" borderId="7" xfId="0" applyFont="1" applyFill="1" applyBorder="1" applyAlignment="1" applyProtection="1">
      <alignment horizontal="left" vertical="center"/>
    </xf>
    <xf numFmtId="0" fontId="21" fillId="2" borderId="5" xfId="0" applyFont="1" applyFill="1" applyBorder="1" applyAlignment="1" applyProtection="1">
      <alignment horizontal="left" vertical="center"/>
    </xf>
    <xf numFmtId="0" fontId="21" fillId="2" borderId="6" xfId="0" applyFont="1" applyFill="1" applyBorder="1" applyAlignment="1" applyProtection="1">
      <alignment horizontal="left" vertical="center"/>
    </xf>
    <xf numFmtId="0" fontId="21" fillId="2" borderId="7" xfId="0" applyFont="1" applyFill="1" applyBorder="1" applyAlignment="1" applyProtection="1">
      <alignment horizontal="left" vertical="center"/>
    </xf>
    <xf numFmtId="177" fontId="21" fillId="2" borderId="5" xfId="0" applyNumberFormat="1" applyFont="1" applyFill="1" applyBorder="1" applyAlignment="1" applyProtection="1">
      <alignment horizontal="right" vertical="center" shrinkToFit="1"/>
    </xf>
    <xf numFmtId="177" fontId="21" fillId="2" borderId="6" xfId="0" applyNumberFormat="1" applyFont="1" applyFill="1" applyBorder="1" applyAlignment="1" applyProtection="1">
      <alignment horizontal="right" vertical="center" shrinkToFit="1"/>
    </xf>
    <xf numFmtId="176" fontId="21" fillId="0" borderId="6" xfId="0" applyNumberFormat="1" applyFont="1" applyFill="1" applyBorder="1" applyAlignment="1" applyProtection="1">
      <alignment horizontal="center" vertical="center"/>
    </xf>
    <xf numFmtId="176" fontId="21" fillId="0" borderId="7" xfId="0" applyNumberFormat="1" applyFont="1" applyFill="1" applyBorder="1" applyAlignment="1" applyProtection="1">
      <alignment horizontal="center" vertical="center"/>
    </xf>
    <xf numFmtId="177" fontId="21" fillId="0" borderId="1" xfId="0" applyNumberFormat="1" applyFont="1" applyFill="1" applyBorder="1" applyAlignment="1" applyProtection="1">
      <alignment horizontal="right" vertical="center" shrinkToFit="1"/>
    </xf>
    <xf numFmtId="177" fontId="21" fillId="0" borderId="5" xfId="0" applyNumberFormat="1" applyFont="1" applyFill="1" applyBorder="1" applyAlignment="1" applyProtection="1">
      <alignment horizontal="right" vertical="center" shrinkToFit="1"/>
    </xf>
    <xf numFmtId="176" fontId="21" fillId="0" borderId="1" xfId="0" applyNumberFormat="1" applyFont="1" applyFill="1" applyBorder="1" applyAlignment="1" applyProtection="1">
      <alignment horizontal="center" vertical="center"/>
    </xf>
    <xf numFmtId="184" fontId="21" fillId="0" borderId="1" xfId="0" applyNumberFormat="1" applyFont="1" applyFill="1" applyBorder="1" applyAlignment="1" applyProtection="1">
      <alignment horizontal="right" vertical="center" shrinkToFit="1"/>
    </xf>
    <xf numFmtId="184" fontId="21" fillId="0" borderId="5" xfId="0" applyNumberFormat="1" applyFont="1" applyFill="1" applyBorder="1" applyAlignment="1" applyProtection="1">
      <alignment horizontal="right" vertical="center" shrinkToFit="1"/>
    </xf>
    <xf numFmtId="0" fontId="1" fillId="0" borderId="5" xfId="0" applyFont="1" applyFill="1" applyBorder="1" applyAlignment="1" applyProtection="1">
      <alignment horizontal="left" vertical="center"/>
    </xf>
    <xf numFmtId="0" fontId="1" fillId="0" borderId="6" xfId="0" applyFont="1" applyFill="1" applyBorder="1" applyAlignment="1" applyProtection="1">
      <alignment horizontal="left" vertical="center"/>
    </xf>
    <xf numFmtId="0" fontId="1" fillId="0" borderId="7" xfId="0" applyFont="1" applyFill="1" applyBorder="1" applyAlignment="1" applyProtection="1">
      <alignment horizontal="left" vertical="center"/>
    </xf>
    <xf numFmtId="0" fontId="1" fillId="0" borderId="38" xfId="0" applyFont="1" applyFill="1" applyBorder="1" applyAlignment="1" applyProtection="1">
      <alignment horizontal="left" vertical="center"/>
    </xf>
    <xf numFmtId="0" fontId="1" fillId="0" borderId="45" xfId="0" applyFont="1" applyFill="1" applyBorder="1" applyAlignment="1" applyProtection="1">
      <alignment horizontal="left" vertical="center"/>
    </xf>
    <xf numFmtId="0" fontId="1" fillId="0" borderId="17" xfId="0" applyFont="1" applyFill="1" applyBorder="1" applyAlignment="1" applyProtection="1">
      <alignment horizontal="left" vertical="center"/>
    </xf>
    <xf numFmtId="177" fontId="1" fillId="2" borderId="5" xfId="0" applyNumberFormat="1" applyFont="1" applyFill="1" applyBorder="1" applyAlignment="1" applyProtection="1">
      <alignment horizontal="right" vertical="center" shrinkToFit="1"/>
    </xf>
    <xf numFmtId="177" fontId="1" fillId="2" borderId="6" xfId="0" applyNumberFormat="1" applyFont="1" applyFill="1" applyBorder="1" applyAlignment="1" applyProtection="1">
      <alignment horizontal="right" vertical="center" shrinkToFit="1"/>
    </xf>
    <xf numFmtId="176" fontId="1" fillId="0" borderId="6" xfId="0" applyNumberFormat="1" applyFont="1" applyFill="1" applyBorder="1" applyAlignment="1" applyProtection="1">
      <alignment horizontal="center" vertical="center"/>
    </xf>
    <xf numFmtId="176" fontId="1" fillId="0" borderId="7" xfId="0" applyNumberFormat="1" applyFont="1" applyFill="1" applyBorder="1" applyAlignment="1" applyProtection="1">
      <alignment horizontal="center" vertical="center"/>
    </xf>
    <xf numFmtId="177" fontId="1" fillId="0" borderId="1" xfId="0" applyNumberFormat="1" applyFont="1" applyFill="1" applyBorder="1" applyAlignment="1" applyProtection="1">
      <alignment horizontal="right" vertical="center" shrinkToFit="1"/>
    </xf>
    <xf numFmtId="177" fontId="1" fillId="0" borderId="5" xfId="0" applyNumberFormat="1" applyFont="1" applyFill="1" applyBorder="1" applyAlignment="1" applyProtection="1">
      <alignment horizontal="right" vertical="center" shrinkToFit="1"/>
    </xf>
    <xf numFmtId="176" fontId="1" fillId="0" borderId="1" xfId="0" applyNumberFormat="1" applyFont="1" applyFill="1" applyBorder="1" applyAlignment="1" applyProtection="1">
      <alignment horizontal="center" vertical="center"/>
    </xf>
    <xf numFmtId="184" fontId="1" fillId="0" borderId="1" xfId="0" applyNumberFormat="1" applyFont="1" applyFill="1" applyBorder="1" applyAlignment="1" applyProtection="1">
      <alignment horizontal="right" vertical="center" shrinkToFit="1"/>
    </xf>
    <xf numFmtId="184" fontId="1" fillId="0" borderId="5" xfId="0" applyNumberFormat="1" applyFont="1" applyFill="1" applyBorder="1" applyAlignment="1" applyProtection="1">
      <alignment horizontal="right" vertical="center" shrinkToFit="1"/>
    </xf>
    <xf numFmtId="0" fontId="1" fillId="2" borderId="5" xfId="0" applyFont="1" applyFill="1" applyBorder="1" applyAlignment="1" applyProtection="1">
      <alignment horizontal="left" vertical="center"/>
    </xf>
    <xf numFmtId="0" fontId="1" fillId="2" borderId="6" xfId="0" applyFont="1" applyFill="1" applyBorder="1" applyAlignment="1" applyProtection="1">
      <alignment horizontal="left" vertical="center"/>
    </xf>
    <xf numFmtId="0" fontId="1" fillId="2" borderId="7" xfId="0" applyFont="1" applyFill="1" applyBorder="1" applyAlignment="1" applyProtection="1">
      <alignment horizontal="left" vertical="center"/>
    </xf>
    <xf numFmtId="177" fontId="1" fillId="0" borderId="3" xfId="0" applyNumberFormat="1" applyFont="1" applyFill="1" applyBorder="1" applyAlignment="1" applyProtection="1">
      <alignment vertical="center" shrinkToFit="1"/>
    </xf>
    <xf numFmtId="184" fontId="1" fillId="0" borderId="3" xfId="0" applyNumberFormat="1" applyFont="1" applyFill="1" applyBorder="1" applyAlignment="1" applyProtection="1">
      <alignment horizontal="right" vertical="center" shrinkToFit="1"/>
    </xf>
    <xf numFmtId="176" fontId="1" fillId="0" borderId="3" xfId="0" applyNumberFormat="1" applyFont="1" applyFill="1" applyBorder="1" applyAlignment="1" applyProtection="1">
      <alignment horizontal="center" vertical="center"/>
    </xf>
    <xf numFmtId="0" fontId="19" fillId="0" borderId="3" xfId="0" applyFont="1" applyBorder="1" applyAlignment="1" applyProtection="1">
      <alignment horizontal="left" vertical="top" wrapText="1"/>
    </xf>
    <xf numFmtId="0" fontId="19" fillId="0" borderId="0" xfId="0" applyFont="1" applyBorder="1" applyAlignment="1" applyProtection="1">
      <alignment horizontal="left" vertical="top" wrapText="1"/>
    </xf>
    <xf numFmtId="0" fontId="19" fillId="0" borderId="0" xfId="0" applyFont="1" applyAlignment="1" applyProtection="1">
      <alignment horizontal="left" vertical="top" wrapText="1"/>
    </xf>
    <xf numFmtId="0" fontId="1" fillId="3" borderId="1" xfId="0" applyFont="1" applyFill="1" applyBorder="1" applyAlignment="1" applyProtection="1">
      <alignment vertical="center" wrapText="1"/>
    </xf>
    <xf numFmtId="0" fontId="1" fillId="3" borderId="1" xfId="0" applyFont="1" applyFill="1" applyBorder="1" applyAlignment="1" applyProtection="1">
      <alignment horizontal="left" vertical="center" wrapText="1"/>
    </xf>
    <xf numFmtId="0" fontId="1" fillId="2" borderId="1" xfId="0" applyFont="1" applyFill="1" applyBorder="1" applyAlignment="1" applyProtection="1">
      <alignment vertical="top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6" fillId="0" borderId="0" xfId="0" quotePrefix="1" applyFont="1" applyProtection="1"/>
    <xf numFmtId="0" fontId="1" fillId="2" borderId="8" xfId="0" applyFont="1" applyFill="1" applyBorder="1" applyAlignment="1" applyProtection="1">
      <alignment vertical="top" wrapText="1"/>
    </xf>
    <xf numFmtId="0" fontId="1" fillId="0" borderId="8" xfId="0" applyFont="1" applyFill="1" applyBorder="1" applyAlignment="1" applyProtection="1">
      <alignment horizontal="left" vertical="center" wrapText="1"/>
    </xf>
    <xf numFmtId="0" fontId="1" fillId="0" borderId="11" xfId="0" applyFont="1" applyFill="1" applyBorder="1" applyAlignment="1" applyProtection="1">
      <alignment vertical="top" wrapText="1"/>
    </xf>
    <xf numFmtId="0" fontId="19" fillId="2" borderId="11" xfId="0" applyFont="1" applyFill="1" applyBorder="1" applyAlignment="1" applyProtection="1">
      <alignment horizontal="left" vertical="top" wrapText="1"/>
    </xf>
    <xf numFmtId="185" fontId="13" fillId="2" borderId="8" xfId="1" applyNumberFormat="1" applyFont="1" applyFill="1" applyBorder="1" applyAlignment="1" applyProtection="1">
      <alignment horizontal="right" vertical="center" shrinkToFit="1"/>
    </xf>
    <xf numFmtId="178" fontId="15" fillId="0" borderId="7" xfId="2" applyNumberFormat="1" applyFont="1" applyFill="1" applyBorder="1" applyAlignment="1" applyProtection="1">
      <alignment vertical="center" shrinkToFit="1"/>
    </xf>
    <xf numFmtId="183" fontId="12" fillId="5" borderId="8" xfId="1" applyNumberFormat="1" applyFill="1" applyBorder="1" applyAlignment="1" applyProtection="1">
      <alignment horizontal="right" vertical="center" shrinkToFit="1"/>
    </xf>
    <xf numFmtId="183" fontId="12" fillId="5" borderId="19" xfId="1" applyNumberFormat="1" applyFill="1" applyBorder="1" applyAlignment="1" applyProtection="1">
      <alignment horizontal="center" vertical="center" shrinkToFit="1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4">
    <dxf>
      <fill>
        <patternFill>
          <bgColor rgb="FFFFFFC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$AD$50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fmlaLink="$AD$31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fmlaLink="$AD$20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fmlaLink="$AD$23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fmlaLink="$AD$19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fmlaLink="$AD$22" lockText="1" noThreeD="1"/>
</file>

<file path=xl/ctrlProps/ctrlProp2.xml><?xml version="1.0" encoding="utf-8"?>
<formControlPr xmlns="http://schemas.microsoft.com/office/spreadsheetml/2009/9/main" objectType="CheckBox" fmlaLink="$AD$51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fmlaLink="$AD$24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fmlaLink="$AD$27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fmlaLink="$AD$19" lockText="1" noThreeD="1"/>
</file>

<file path=xl/ctrlProps/ctrlProp26.xml><?xml version="1.0" encoding="utf-8"?>
<formControlPr xmlns="http://schemas.microsoft.com/office/spreadsheetml/2009/9/main" objectType="CheckBox" fmlaLink="$AD$50" lockText="1" noThreeD="1"/>
</file>

<file path=xl/ctrlProps/ctrlProp27.xml><?xml version="1.0" encoding="utf-8"?>
<formControlPr xmlns="http://schemas.microsoft.com/office/spreadsheetml/2009/9/main" objectType="CheckBox" fmlaLink="$AD$51" lockText="1" noThreeD="1"/>
</file>

<file path=xl/ctrlProps/ctrlProp28.xml><?xml version="1.0" encoding="utf-8"?>
<formControlPr xmlns="http://schemas.microsoft.com/office/spreadsheetml/2009/9/main" objectType="CheckBox" fmlaLink="$AD$52" lockText="1" noThreeD="1"/>
</file>

<file path=xl/ctrlProps/ctrlProp29.xml><?xml version="1.0" encoding="utf-8"?>
<formControlPr xmlns="http://schemas.microsoft.com/office/spreadsheetml/2009/9/main" objectType="CheckBox" fmlaLink="$AD$53" lockText="1" noThreeD="1"/>
</file>

<file path=xl/ctrlProps/ctrlProp3.xml><?xml version="1.0" encoding="utf-8"?>
<formControlPr xmlns="http://schemas.microsoft.com/office/spreadsheetml/2009/9/main" objectType="CheckBox" fmlaLink="$AD$52" lockText="1" noThreeD="1"/>
</file>

<file path=xl/ctrlProps/ctrlProp30.xml><?xml version="1.0" encoding="utf-8"?>
<formControlPr xmlns="http://schemas.microsoft.com/office/spreadsheetml/2009/9/main" objectType="CheckBox" fmlaLink="$AD$54" lockText="1" noThreeD="1"/>
</file>

<file path=xl/ctrlProps/ctrlProp31.xml><?xml version="1.0" encoding="utf-8"?>
<formControlPr xmlns="http://schemas.microsoft.com/office/spreadsheetml/2009/9/main" objectType="CheckBox" fmlaLink="$AD$55" lockText="1" noThreeD="1"/>
</file>

<file path=xl/ctrlProps/ctrlProp4.xml><?xml version="1.0" encoding="utf-8"?>
<formControlPr xmlns="http://schemas.microsoft.com/office/spreadsheetml/2009/9/main" objectType="CheckBox" fmlaLink="$AD$53" lockText="1" noThreeD="1"/>
</file>

<file path=xl/ctrlProps/ctrlProp5.xml><?xml version="1.0" encoding="utf-8"?>
<formControlPr xmlns="http://schemas.microsoft.com/office/spreadsheetml/2009/9/main" objectType="CheckBox" fmlaLink="$AD$54" lockText="1" noThreeD="1"/>
</file>

<file path=xl/ctrlProps/ctrlProp6.xml><?xml version="1.0" encoding="utf-8"?>
<formControlPr xmlns="http://schemas.microsoft.com/office/spreadsheetml/2009/9/main" objectType="CheckBox" fmlaLink="$AD$55" lockText="1" noThreeD="1"/>
</file>

<file path=xl/ctrlProps/ctrlProp7.xml><?xml version="1.0" encoding="utf-8"?>
<formControlPr xmlns="http://schemas.microsoft.com/office/spreadsheetml/2009/9/main" objectType="CheckBox" fmlaLink="$AD$18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fmlaLink="$AD$26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49</xdr:row>
          <xdr:rowOff>0</xdr:rowOff>
        </xdr:from>
        <xdr:to>
          <xdr:col>2</xdr:col>
          <xdr:colOff>276225</xdr:colOff>
          <xdr:row>50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49</xdr:row>
          <xdr:rowOff>228600</xdr:rowOff>
        </xdr:from>
        <xdr:to>
          <xdr:col>2</xdr:col>
          <xdr:colOff>276225</xdr:colOff>
          <xdr:row>51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51</xdr:row>
          <xdr:rowOff>0</xdr:rowOff>
        </xdr:from>
        <xdr:to>
          <xdr:col>2</xdr:col>
          <xdr:colOff>276225</xdr:colOff>
          <xdr:row>52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51</xdr:row>
          <xdr:rowOff>228600</xdr:rowOff>
        </xdr:from>
        <xdr:to>
          <xdr:col>2</xdr:col>
          <xdr:colOff>276225</xdr:colOff>
          <xdr:row>53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52</xdr:row>
          <xdr:rowOff>228600</xdr:rowOff>
        </xdr:from>
        <xdr:to>
          <xdr:col>2</xdr:col>
          <xdr:colOff>276225</xdr:colOff>
          <xdr:row>54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53</xdr:row>
          <xdr:rowOff>228600</xdr:rowOff>
        </xdr:from>
        <xdr:to>
          <xdr:col>2</xdr:col>
          <xdr:colOff>276225</xdr:colOff>
          <xdr:row>55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19049</xdr:rowOff>
    </xdr:from>
    <xdr:to>
      <xdr:col>27</xdr:col>
      <xdr:colOff>243840</xdr:colOff>
      <xdr:row>0</xdr:row>
      <xdr:rowOff>541020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0" y="19049"/>
          <a:ext cx="6352540" cy="521971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chemeClr val="tx1"/>
              </a:solidFill>
            </a:rPr>
            <a:t>★書類の提出前に、「確認内容」欄を確認の上、「申請者☑」欄をすべてチェックしてください。</a:t>
          </a:r>
          <a:endParaRPr kumimoji="0" lang="en-US" altLang="ja-JP" sz="1100" b="0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0" lang="ja-JP" altLang="en-US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（「県☑」欄にはチェックしないでください。）</a:t>
          </a:r>
          <a:endParaRPr kumimoji="1" lang="ja-JP" altLang="en-US" sz="1200" b="1">
            <a:solidFill>
              <a:schemeClr val="tx1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142875</xdr:colOff>
          <xdr:row>17</xdr:row>
          <xdr:rowOff>95250</xdr:rowOff>
        </xdr:from>
        <xdr:to>
          <xdr:col>24</xdr:col>
          <xdr:colOff>447675</xdr:colOff>
          <xdr:row>17</xdr:row>
          <xdr:rowOff>333375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142875</xdr:colOff>
          <xdr:row>17</xdr:row>
          <xdr:rowOff>66675</xdr:rowOff>
        </xdr:from>
        <xdr:to>
          <xdr:col>25</xdr:col>
          <xdr:colOff>447675</xdr:colOff>
          <xdr:row>17</xdr:row>
          <xdr:rowOff>361950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142875</xdr:colOff>
          <xdr:row>25</xdr:row>
          <xdr:rowOff>95250</xdr:rowOff>
        </xdr:from>
        <xdr:to>
          <xdr:col>24</xdr:col>
          <xdr:colOff>447675</xdr:colOff>
          <xdr:row>25</xdr:row>
          <xdr:rowOff>333375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2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142875</xdr:colOff>
          <xdr:row>25</xdr:row>
          <xdr:rowOff>66675</xdr:rowOff>
        </xdr:from>
        <xdr:to>
          <xdr:col>25</xdr:col>
          <xdr:colOff>447675</xdr:colOff>
          <xdr:row>25</xdr:row>
          <xdr:rowOff>361950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2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142875</xdr:colOff>
          <xdr:row>30</xdr:row>
          <xdr:rowOff>66675</xdr:rowOff>
        </xdr:from>
        <xdr:to>
          <xdr:col>24</xdr:col>
          <xdr:colOff>447675</xdr:colOff>
          <xdr:row>30</xdr:row>
          <xdr:rowOff>323850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142875</xdr:colOff>
          <xdr:row>30</xdr:row>
          <xdr:rowOff>57150</xdr:rowOff>
        </xdr:from>
        <xdr:to>
          <xdr:col>25</xdr:col>
          <xdr:colOff>447675</xdr:colOff>
          <xdr:row>30</xdr:row>
          <xdr:rowOff>333375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2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142875</xdr:colOff>
          <xdr:row>19</xdr:row>
          <xdr:rowOff>95250</xdr:rowOff>
        </xdr:from>
        <xdr:to>
          <xdr:col>24</xdr:col>
          <xdr:colOff>447675</xdr:colOff>
          <xdr:row>19</xdr:row>
          <xdr:rowOff>333375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2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142875</xdr:colOff>
          <xdr:row>19</xdr:row>
          <xdr:rowOff>66675</xdr:rowOff>
        </xdr:from>
        <xdr:to>
          <xdr:col>25</xdr:col>
          <xdr:colOff>447675</xdr:colOff>
          <xdr:row>19</xdr:row>
          <xdr:rowOff>361950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2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142875</xdr:colOff>
          <xdr:row>22</xdr:row>
          <xdr:rowOff>95250</xdr:rowOff>
        </xdr:from>
        <xdr:to>
          <xdr:col>24</xdr:col>
          <xdr:colOff>447675</xdr:colOff>
          <xdr:row>22</xdr:row>
          <xdr:rowOff>333375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2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142875</xdr:colOff>
          <xdr:row>22</xdr:row>
          <xdr:rowOff>66675</xdr:rowOff>
        </xdr:from>
        <xdr:to>
          <xdr:col>25</xdr:col>
          <xdr:colOff>447675</xdr:colOff>
          <xdr:row>22</xdr:row>
          <xdr:rowOff>361950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2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142875</xdr:colOff>
          <xdr:row>18</xdr:row>
          <xdr:rowOff>95250</xdr:rowOff>
        </xdr:from>
        <xdr:to>
          <xdr:col>24</xdr:col>
          <xdr:colOff>447675</xdr:colOff>
          <xdr:row>18</xdr:row>
          <xdr:rowOff>333375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2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142875</xdr:colOff>
          <xdr:row>18</xdr:row>
          <xdr:rowOff>66675</xdr:rowOff>
        </xdr:from>
        <xdr:to>
          <xdr:col>25</xdr:col>
          <xdr:colOff>447675</xdr:colOff>
          <xdr:row>18</xdr:row>
          <xdr:rowOff>361950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2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142875</xdr:colOff>
          <xdr:row>21</xdr:row>
          <xdr:rowOff>95250</xdr:rowOff>
        </xdr:from>
        <xdr:to>
          <xdr:col>24</xdr:col>
          <xdr:colOff>447675</xdr:colOff>
          <xdr:row>21</xdr:row>
          <xdr:rowOff>333375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2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142875</xdr:colOff>
          <xdr:row>21</xdr:row>
          <xdr:rowOff>66675</xdr:rowOff>
        </xdr:from>
        <xdr:to>
          <xdr:col>25</xdr:col>
          <xdr:colOff>447675</xdr:colOff>
          <xdr:row>21</xdr:row>
          <xdr:rowOff>361950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2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142875</xdr:colOff>
          <xdr:row>23</xdr:row>
          <xdr:rowOff>95250</xdr:rowOff>
        </xdr:from>
        <xdr:to>
          <xdr:col>24</xdr:col>
          <xdr:colOff>447675</xdr:colOff>
          <xdr:row>23</xdr:row>
          <xdr:rowOff>333375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2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142875</xdr:colOff>
          <xdr:row>23</xdr:row>
          <xdr:rowOff>66675</xdr:rowOff>
        </xdr:from>
        <xdr:to>
          <xdr:col>25</xdr:col>
          <xdr:colOff>447675</xdr:colOff>
          <xdr:row>23</xdr:row>
          <xdr:rowOff>361950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2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142875</xdr:colOff>
          <xdr:row>26</xdr:row>
          <xdr:rowOff>95250</xdr:rowOff>
        </xdr:from>
        <xdr:to>
          <xdr:col>24</xdr:col>
          <xdr:colOff>447675</xdr:colOff>
          <xdr:row>26</xdr:row>
          <xdr:rowOff>333375</xdr:rowOff>
        </xdr:to>
        <xdr:sp macro="" textlink="">
          <xdr:nvSpPr>
            <xdr:cNvPr id="2138" name="Check Box 90" hidden="1">
              <a:extLst>
                <a:ext uri="{63B3BB69-23CF-44E3-9099-C40C66FF867C}">
                  <a14:compatExt spid="_x0000_s2138"/>
                </a:ext>
                <a:ext uri="{FF2B5EF4-FFF2-40B4-BE49-F238E27FC236}">
                  <a16:creationId xmlns:a16="http://schemas.microsoft.com/office/drawing/2014/main" id="{00000000-0008-0000-0200-00005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142875</xdr:colOff>
          <xdr:row>26</xdr:row>
          <xdr:rowOff>66675</xdr:rowOff>
        </xdr:from>
        <xdr:to>
          <xdr:col>25</xdr:col>
          <xdr:colOff>447675</xdr:colOff>
          <xdr:row>26</xdr:row>
          <xdr:rowOff>361950</xdr:rowOff>
        </xdr:to>
        <xdr:sp macro="" textlink="">
          <xdr:nvSpPr>
            <xdr:cNvPr id="2139" name="Check Box 91" hidden="1">
              <a:extLst>
                <a:ext uri="{63B3BB69-23CF-44E3-9099-C40C66FF867C}">
                  <a14:compatExt spid="_x0000_s2139"/>
                </a:ext>
                <a:ext uri="{FF2B5EF4-FFF2-40B4-BE49-F238E27FC236}">
                  <a16:creationId xmlns:a16="http://schemas.microsoft.com/office/drawing/2014/main" id="{00000000-0008-0000-0200-00005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142875</xdr:colOff>
          <xdr:row>18</xdr:row>
          <xdr:rowOff>95250</xdr:rowOff>
        </xdr:from>
        <xdr:to>
          <xdr:col>24</xdr:col>
          <xdr:colOff>447675</xdr:colOff>
          <xdr:row>18</xdr:row>
          <xdr:rowOff>333375</xdr:rowOff>
        </xdr:to>
        <xdr:sp macro="" textlink="">
          <xdr:nvSpPr>
            <xdr:cNvPr id="2148" name="Check Box 100" hidden="1">
              <a:extLst>
                <a:ext uri="{63B3BB69-23CF-44E3-9099-C40C66FF867C}">
                  <a14:compatExt spid="_x0000_s2148"/>
                </a:ext>
                <a:ext uri="{FF2B5EF4-FFF2-40B4-BE49-F238E27FC236}">
                  <a16:creationId xmlns:a16="http://schemas.microsoft.com/office/drawing/2014/main" id="{00000000-0008-0000-0200-00006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49</xdr:row>
          <xdr:rowOff>0</xdr:rowOff>
        </xdr:from>
        <xdr:to>
          <xdr:col>2</xdr:col>
          <xdr:colOff>276225</xdr:colOff>
          <xdr:row>50</xdr:row>
          <xdr:rowOff>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3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49</xdr:row>
          <xdr:rowOff>228600</xdr:rowOff>
        </xdr:from>
        <xdr:to>
          <xdr:col>2</xdr:col>
          <xdr:colOff>276225</xdr:colOff>
          <xdr:row>51</xdr:row>
          <xdr:rowOff>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3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51</xdr:row>
          <xdr:rowOff>0</xdr:rowOff>
        </xdr:from>
        <xdr:to>
          <xdr:col>2</xdr:col>
          <xdr:colOff>276225</xdr:colOff>
          <xdr:row>52</xdr:row>
          <xdr:rowOff>19050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3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51</xdr:row>
          <xdr:rowOff>228600</xdr:rowOff>
        </xdr:from>
        <xdr:to>
          <xdr:col>2</xdr:col>
          <xdr:colOff>276225</xdr:colOff>
          <xdr:row>53</xdr:row>
          <xdr:rowOff>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3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52</xdr:row>
          <xdr:rowOff>228600</xdr:rowOff>
        </xdr:from>
        <xdr:to>
          <xdr:col>2</xdr:col>
          <xdr:colOff>276225</xdr:colOff>
          <xdr:row>54</xdr:row>
          <xdr:rowOff>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3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53</xdr:row>
          <xdr:rowOff>228600</xdr:rowOff>
        </xdr:from>
        <xdr:to>
          <xdr:col>2</xdr:col>
          <xdr:colOff>276225</xdr:colOff>
          <xdr:row>55</xdr:row>
          <xdr:rowOff>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3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200025</xdr:colOff>
      <xdr:row>27</xdr:row>
      <xdr:rowOff>0</xdr:rowOff>
    </xdr:from>
    <xdr:to>
      <xdr:col>27</xdr:col>
      <xdr:colOff>47625</xdr:colOff>
      <xdr:row>30</xdr:row>
      <xdr:rowOff>9525</xdr:rowOff>
    </xdr:to>
    <xdr:sp macro="" textlink="">
      <xdr:nvSpPr>
        <xdr:cNvPr id="2" name="角丸四角形 8">
          <a:extLst>
            <a:ext uri="{FF2B5EF4-FFF2-40B4-BE49-F238E27FC236}">
              <a16:creationId xmlns:a16="http://schemas.microsoft.com/office/drawing/2014/main" id="{0FA8C8C0-6EDB-4852-861D-558256A7AC8B}"/>
            </a:ext>
          </a:extLst>
        </xdr:cNvPr>
        <xdr:cNvSpPr/>
      </xdr:nvSpPr>
      <xdr:spPr>
        <a:xfrm>
          <a:off x="3495675" y="4924425"/>
          <a:ext cx="4133850" cy="809625"/>
        </a:xfrm>
        <a:prstGeom prst="roundRect">
          <a:avLst/>
        </a:prstGeom>
        <a:noFill/>
        <a:ln w="28575">
          <a:solidFill>
            <a:srgbClr val="FF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285750</xdr:colOff>
      <xdr:row>30</xdr:row>
      <xdr:rowOff>0</xdr:rowOff>
    </xdr:from>
    <xdr:to>
      <xdr:col>27</xdr:col>
      <xdr:colOff>47626</xdr:colOff>
      <xdr:row>32</xdr:row>
      <xdr:rowOff>19050</xdr:rowOff>
    </xdr:to>
    <xdr:sp macro="" textlink="">
      <xdr:nvSpPr>
        <xdr:cNvPr id="3" name="角丸四角形 14">
          <a:extLst>
            <a:ext uri="{FF2B5EF4-FFF2-40B4-BE49-F238E27FC236}">
              <a16:creationId xmlns:a16="http://schemas.microsoft.com/office/drawing/2014/main" id="{5CBA3D35-DD0A-40D4-8FAD-6F5C7E2E8294}"/>
            </a:ext>
          </a:extLst>
        </xdr:cNvPr>
        <xdr:cNvSpPr/>
      </xdr:nvSpPr>
      <xdr:spPr>
        <a:xfrm>
          <a:off x="1095375" y="5724525"/>
          <a:ext cx="6534151" cy="552450"/>
        </a:xfrm>
        <a:prstGeom prst="roundRect">
          <a:avLst/>
        </a:prstGeom>
        <a:noFill/>
        <a:ln w="28575">
          <a:solidFill>
            <a:srgbClr val="FF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57151</xdr:colOff>
      <xdr:row>38</xdr:row>
      <xdr:rowOff>1</xdr:rowOff>
    </xdr:from>
    <xdr:to>
      <xdr:col>15</xdr:col>
      <xdr:colOff>1</xdr:colOff>
      <xdr:row>41</xdr:row>
      <xdr:rowOff>1</xdr:rowOff>
    </xdr:to>
    <xdr:sp macro="" textlink="">
      <xdr:nvSpPr>
        <xdr:cNvPr id="5" name="角丸四角形 17">
          <a:extLst>
            <a:ext uri="{FF2B5EF4-FFF2-40B4-BE49-F238E27FC236}">
              <a16:creationId xmlns:a16="http://schemas.microsoft.com/office/drawing/2014/main" id="{C5664D08-94AE-423B-AD7D-4643A49CD63A}"/>
            </a:ext>
          </a:extLst>
        </xdr:cNvPr>
        <xdr:cNvSpPr/>
      </xdr:nvSpPr>
      <xdr:spPr>
        <a:xfrm>
          <a:off x="57151" y="7620001"/>
          <a:ext cx="4667250" cy="800100"/>
        </a:xfrm>
        <a:prstGeom prst="roundRect">
          <a:avLst/>
        </a:prstGeom>
        <a:noFill/>
        <a:ln w="28575">
          <a:solidFill>
            <a:srgbClr val="FF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323850</xdr:colOff>
      <xdr:row>45</xdr:row>
      <xdr:rowOff>152400</xdr:rowOff>
    </xdr:from>
    <xdr:to>
      <xdr:col>27</xdr:col>
      <xdr:colOff>47624</xdr:colOff>
      <xdr:row>56</xdr:row>
      <xdr:rowOff>57149</xdr:rowOff>
    </xdr:to>
    <xdr:sp macro="" textlink="">
      <xdr:nvSpPr>
        <xdr:cNvPr id="6" name="角丸四角形 25">
          <a:extLst>
            <a:ext uri="{FF2B5EF4-FFF2-40B4-BE49-F238E27FC236}">
              <a16:creationId xmlns:a16="http://schemas.microsoft.com/office/drawing/2014/main" id="{F2148C58-710A-4C06-B566-89C504E2430C}"/>
            </a:ext>
          </a:extLst>
        </xdr:cNvPr>
        <xdr:cNvSpPr/>
      </xdr:nvSpPr>
      <xdr:spPr>
        <a:xfrm>
          <a:off x="409575" y="9315450"/>
          <a:ext cx="7219949" cy="2533649"/>
        </a:xfrm>
        <a:prstGeom prst="roundRect">
          <a:avLst>
            <a:gd name="adj" fmla="val 7031"/>
          </a:avLst>
        </a:prstGeom>
        <a:noFill/>
        <a:ln w="28575">
          <a:solidFill>
            <a:srgbClr val="FF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304797</xdr:colOff>
      <xdr:row>20</xdr:row>
      <xdr:rowOff>0</xdr:rowOff>
    </xdr:from>
    <xdr:to>
      <xdr:col>9</xdr:col>
      <xdr:colOff>66673</xdr:colOff>
      <xdr:row>22</xdr:row>
      <xdr:rowOff>154304</xdr:rowOff>
    </xdr:to>
    <xdr:sp macro="" textlink="">
      <xdr:nvSpPr>
        <xdr:cNvPr id="7" name="角丸四角形 9">
          <a:extLst>
            <a:ext uri="{FF2B5EF4-FFF2-40B4-BE49-F238E27FC236}">
              <a16:creationId xmlns:a16="http://schemas.microsoft.com/office/drawing/2014/main" id="{8A3F4D85-74A3-4562-92C3-74717F69136A}"/>
            </a:ext>
          </a:extLst>
        </xdr:cNvPr>
        <xdr:cNvSpPr/>
      </xdr:nvSpPr>
      <xdr:spPr>
        <a:xfrm flipH="1">
          <a:off x="752472" y="3724275"/>
          <a:ext cx="2609851" cy="497204"/>
        </a:xfrm>
        <a:prstGeom prst="roundRect">
          <a:avLst/>
        </a:prstGeom>
        <a:solidFill>
          <a:srgbClr val="FFCCCC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実績報告書に記載した内容を転記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161922</xdr:colOff>
      <xdr:row>22</xdr:row>
      <xdr:rowOff>154304</xdr:rowOff>
    </xdr:from>
    <xdr:to>
      <xdr:col>18</xdr:col>
      <xdr:colOff>123825</xdr:colOff>
      <xdr:row>27</xdr:row>
      <xdr:rowOff>0</xdr:rowOff>
    </xdr:to>
    <xdr:cxnSp macro="">
      <xdr:nvCxnSpPr>
        <xdr:cNvPr id="8" name="カギ線コネクタ 10">
          <a:extLst>
            <a:ext uri="{FF2B5EF4-FFF2-40B4-BE49-F238E27FC236}">
              <a16:creationId xmlns:a16="http://schemas.microsoft.com/office/drawing/2014/main" id="{69F8CBB1-569A-4656-BE42-6B304411401D}"/>
            </a:ext>
          </a:extLst>
        </xdr:cNvPr>
        <xdr:cNvCxnSpPr>
          <a:stCxn id="2" idx="0"/>
          <a:endCxn id="7" idx="2"/>
        </xdr:cNvCxnSpPr>
      </xdr:nvCxnSpPr>
      <xdr:spPr>
        <a:xfrm rot="16200000" flipV="1">
          <a:off x="3458526" y="2820350"/>
          <a:ext cx="702946" cy="3505203"/>
        </a:xfrm>
        <a:prstGeom prst="bentConnector3">
          <a:avLst>
            <a:gd name="adj1" fmla="val 50000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371475</xdr:colOff>
      <xdr:row>4</xdr:row>
      <xdr:rowOff>0</xdr:rowOff>
    </xdr:from>
    <xdr:to>
      <xdr:col>35</xdr:col>
      <xdr:colOff>375285</xdr:colOff>
      <xdr:row>7</xdr:row>
      <xdr:rowOff>139065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A8B31B5-7F11-46C7-8661-AD027B521D94}"/>
            </a:ext>
          </a:extLst>
        </xdr:cNvPr>
        <xdr:cNvSpPr txBox="1"/>
      </xdr:nvSpPr>
      <xdr:spPr>
        <a:xfrm>
          <a:off x="8124825" y="895350"/>
          <a:ext cx="2032635" cy="729615"/>
        </a:xfrm>
        <a:prstGeom prst="rect">
          <a:avLst/>
        </a:prstGeom>
        <a:solidFill>
          <a:srgbClr val="FFFF00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 b="1">
              <a:solidFill>
                <a:srgbClr val="FF0000"/>
              </a:solidFill>
            </a:rPr>
            <a:t>記 載 例</a:t>
          </a:r>
        </a:p>
      </xdr:txBody>
    </xdr:sp>
    <xdr:clientData/>
  </xdr:twoCellAnchor>
  <xdr:twoCellAnchor>
    <xdr:from>
      <xdr:col>1</xdr:col>
      <xdr:colOff>87622</xdr:colOff>
      <xdr:row>32</xdr:row>
      <xdr:rowOff>175247</xdr:rowOff>
    </xdr:from>
    <xdr:to>
      <xdr:col>12</xdr:col>
      <xdr:colOff>66674</xdr:colOff>
      <xdr:row>36</xdr:row>
      <xdr:rowOff>9512</xdr:rowOff>
    </xdr:to>
    <xdr:sp macro="" textlink="">
      <xdr:nvSpPr>
        <xdr:cNvPr id="11" name="角丸四角形 15">
          <a:extLst>
            <a:ext uri="{FF2B5EF4-FFF2-40B4-BE49-F238E27FC236}">
              <a16:creationId xmlns:a16="http://schemas.microsoft.com/office/drawing/2014/main" id="{226BF7EE-B794-460B-BB4D-DEE6756DF8CF}"/>
            </a:ext>
          </a:extLst>
        </xdr:cNvPr>
        <xdr:cNvSpPr/>
      </xdr:nvSpPr>
      <xdr:spPr>
        <a:xfrm flipH="1">
          <a:off x="173347" y="6433172"/>
          <a:ext cx="3903352" cy="805815"/>
        </a:xfrm>
        <a:prstGeom prst="roundRect">
          <a:avLst/>
        </a:prstGeom>
        <a:solidFill>
          <a:srgbClr val="FFCCCC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　導入した設備をプルダウン選択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（その他を選択した場合は、その設備名を右欄に記入）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　稼働年月を記入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66674</xdr:colOff>
      <xdr:row>32</xdr:row>
      <xdr:rowOff>19050</xdr:rowOff>
    </xdr:from>
    <xdr:to>
      <xdr:col>13</xdr:col>
      <xdr:colOff>114301</xdr:colOff>
      <xdr:row>34</xdr:row>
      <xdr:rowOff>44755</xdr:rowOff>
    </xdr:to>
    <xdr:cxnSp macro="">
      <xdr:nvCxnSpPr>
        <xdr:cNvPr id="12" name="カギ線コネクタ 16">
          <a:extLst>
            <a:ext uri="{FF2B5EF4-FFF2-40B4-BE49-F238E27FC236}">
              <a16:creationId xmlns:a16="http://schemas.microsoft.com/office/drawing/2014/main" id="{0B948660-2E55-418F-928D-A62E09750E7A}"/>
            </a:ext>
          </a:extLst>
        </xdr:cNvPr>
        <xdr:cNvCxnSpPr>
          <a:stCxn id="11" idx="1"/>
          <a:endCxn id="3" idx="2"/>
        </xdr:cNvCxnSpPr>
      </xdr:nvCxnSpPr>
      <xdr:spPr>
        <a:xfrm flipV="1">
          <a:off x="4076699" y="6276975"/>
          <a:ext cx="285752" cy="559105"/>
        </a:xfrm>
        <a:prstGeom prst="bentConnector2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57151</xdr:colOff>
      <xdr:row>41</xdr:row>
      <xdr:rowOff>9525</xdr:rowOff>
    </xdr:from>
    <xdr:to>
      <xdr:col>4</xdr:col>
      <xdr:colOff>314326</xdr:colOff>
      <xdr:row>45</xdr:row>
      <xdr:rowOff>97631</xdr:rowOff>
    </xdr:to>
    <xdr:cxnSp macro="">
      <xdr:nvCxnSpPr>
        <xdr:cNvPr id="13" name="カギ線コネクタ 19">
          <a:extLst>
            <a:ext uri="{FF2B5EF4-FFF2-40B4-BE49-F238E27FC236}">
              <a16:creationId xmlns:a16="http://schemas.microsoft.com/office/drawing/2014/main" id="{D415D54E-3CEB-44E0-B72B-3BCAA1A0B331}"/>
            </a:ext>
          </a:extLst>
        </xdr:cNvPr>
        <xdr:cNvCxnSpPr>
          <a:stCxn id="14" idx="3"/>
        </xdr:cNvCxnSpPr>
      </xdr:nvCxnSpPr>
      <xdr:spPr>
        <a:xfrm rot="10800000">
          <a:off x="1228726" y="8429625"/>
          <a:ext cx="257175" cy="831056"/>
        </a:xfrm>
        <a:prstGeom prst="bentConnector2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314325</xdr:colOff>
      <xdr:row>41</xdr:row>
      <xdr:rowOff>33337</xdr:rowOff>
    </xdr:from>
    <xdr:to>
      <xdr:col>26</xdr:col>
      <xdr:colOff>152397</xdr:colOff>
      <xdr:row>49</xdr:row>
      <xdr:rowOff>219075</xdr:rowOff>
    </xdr:to>
    <xdr:sp macro="" textlink="">
      <xdr:nvSpPr>
        <xdr:cNvPr id="14" name="角丸四角形 18">
          <a:extLst>
            <a:ext uri="{FF2B5EF4-FFF2-40B4-BE49-F238E27FC236}">
              <a16:creationId xmlns:a16="http://schemas.microsoft.com/office/drawing/2014/main" id="{B9696241-24D4-4406-8834-CD95B9DAC9C5}"/>
            </a:ext>
          </a:extLst>
        </xdr:cNvPr>
        <xdr:cNvSpPr/>
      </xdr:nvSpPr>
      <xdr:spPr>
        <a:xfrm flipH="1">
          <a:off x="1485900" y="8453437"/>
          <a:ext cx="6010272" cy="1614488"/>
        </a:xfrm>
        <a:prstGeom prst="roundRect">
          <a:avLst/>
        </a:prstGeom>
        <a:solidFill>
          <a:srgbClr val="FFCCCC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　○　設備単位の測定が</a:t>
          </a:r>
          <a:r>
            <a:rPr kumimoji="1" lang="ja-JP" altLang="en-US" sz="1000" b="1" u="sng">
              <a:solidFill>
                <a:sysClr val="windowText" lastClr="000000"/>
              </a:solidFill>
            </a:rPr>
            <a:t>できる</a:t>
          </a:r>
          <a:r>
            <a:rPr kumimoji="1" lang="ja-JP" altLang="en-US" sz="1000">
              <a:solidFill>
                <a:sysClr val="windowText" lastClr="000000"/>
              </a:solidFill>
            </a:rPr>
            <a:t>場合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　　　・　</a:t>
          </a:r>
          <a:r>
            <a:rPr kumimoji="1" lang="ja-JP" altLang="en-US" sz="1000" b="1">
              <a:solidFill>
                <a:sysClr val="windowText" lastClr="000000"/>
              </a:solidFill>
            </a:rPr>
            <a:t>導入効果の測定範囲</a:t>
          </a:r>
          <a:r>
            <a:rPr kumimoji="1" lang="ja-JP" altLang="en-US" sz="1000">
              <a:solidFill>
                <a:sysClr val="windowText" lastClr="000000"/>
              </a:solidFill>
            </a:rPr>
            <a:t>は</a:t>
          </a:r>
          <a:r>
            <a:rPr kumimoji="1" lang="ja-JP" altLang="ja-JP" sz="10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「設備」</a:t>
          </a:r>
          <a:r>
            <a:rPr kumimoji="1" lang="ja-JP" altLang="ja-JP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を選択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ysClr val="windowText" lastClr="000000"/>
              </a:solidFill>
            </a:rPr>
            <a:t>　　　・　</a:t>
          </a:r>
          <a:r>
            <a:rPr kumimoji="1" lang="ja-JP" altLang="ja-JP" sz="1000" b="1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エネルギー使用量</a:t>
          </a:r>
          <a:r>
            <a:rPr kumimoji="1" lang="ja-JP" altLang="ja-JP" sz="1000" b="0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及び</a:t>
          </a:r>
          <a:r>
            <a:rPr kumimoji="1" lang="en-US" altLang="ja-JP" sz="1000" b="1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CO2</a:t>
          </a:r>
          <a:r>
            <a:rPr kumimoji="1" lang="ja-JP" altLang="ja-JP" sz="1000" b="1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排出量</a:t>
          </a:r>
          <a:r>
            <a:rPr kumimoji="1" lang="ja-JP" altLang="en-US" sz="1000" b="0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は、</a:t>
          </a:r>
          <a:r>
            <a:rPr kumimoji="1" lang="en-US" altLang="ja-JP" sz="1000">
              <a:solidFill>
                <a:sysClr val="windowText" lastClr="000000"/>
              </a:solidFill>
            </a:rPr>
            <a:t>R7</a:t>
          </a:r>
          <a:r>
            <a:rPr kumimoji="1" lang="ja-JP" altLang="en-US" sz="1000">
              <a:solidFill>
                <a:sysClr val="windowText" lastClr="000000"/>
              </a:solidFill>
            </a:rPr>
            <a:t>交付申請時の排出量削減効果算定シートを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ysClr val="windowText" lastClr="000000"/>
              </a:solidFill>
            </a:rPr>
            <a:t>　　　　　もとに記載してください。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　○　設備単位の測定が</a:t>
          </a:r>
          <a:r>
            <a:rPr kumimoji="1" lang="ja-JP" altLang="en-US" sz="1000" b="1" u="sng">
              <a:solidFill>
                <a:sysClr val="windowText" lastClr="000000"/>
              </a:solidFill>
            </a:rPr>
            <a:t>できない</a:t>
          </a:r>
          <a:r>
            <a:rPr kumimoji="1" lang="ja-JP" altLang="en-US" sz="1000">
              <a:solidFill>
                <a:sysClr val="windowText" lastClr="000000"/>
              </a:solidFill>
            </a:rPr>
            <a:t>場合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・　</a:t>
          </a:r>
          <a:r>
            <a:rPr kumimoji="1" lang="ja-JP" altLang="en-US" sz="10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導入効果の測定範囲</a:t>
          </a:r>
          <a:r>
            <a:rPr kumimoji="1" lang="ja-JP" altLang="en-US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は</a:t>
          </a:r>
          <a:r>
            <a:rPr kumimoji="1" lang="ja-JP" altLang="ja-JP" sz="10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「設備の設置されている建物」</a:t>
          </a:r>
          <a:r>
            <a:rPr kumimoji="1" lang="ja-JP" altLang="ja-JP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や</a:t>
          </a:r>
          <a:r>
            <a:rPr kumimoji="1" lang="ja-JP" altLang="ja-JP" sz="10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「工場等全体」</a:t>
          </a:r>
          <a:r>
            <a:rPr kumimoji="1" lang="ja-JP" altLang="en-US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を選択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　　　・　</a:t>
          </a:r>
          <a:r>
            <a:rPr kumimoji="1" lang="ja-JP" altLang="ja-JP" sz="10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エネルギー使用量</a:t>
          </a:r>
          <a:r>
            <a:rPr kumimoji="1" lang="ja-JP" altLang="ja-JP" sz="10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及び</a:t>
          </a:r>
          <a:r>
            <a:rPr kumimoji="1" lang="en-US" altLang="ja-JP" sz="10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CO2</a:t>
          </a:r>
          <a:r>
            <a:rPr kumimoji="1" lang="ja-JP" altLang="ja-JP" sz="10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排出量</a:t>
          </a:r>
          <a:r>
            <a:rPr kumimoji="1" lang="ja-JP" altLang="ja-JP" sz="10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は、</a:t>
          </a:r>
          <a:r>
            <a:rPr kumimoji="1" lang="ja-JP" altLang="en-US" sz="10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設備導入前</a:t>
          </a:r>
          <a:r>
            <a:rPr kumimoji="1" lang="ja-JP" altLang="en-US" sz="1000">
              <a:solidFill>
                <a:sysClr val="windowText" lastClr="000000"/>
              </a:solidFill>
            </a:rPr>
            <a:t>１年分の実績を記載してください。</a:t>
          </a:r>
          <a:endParaRPr kumimoji="1" lang="en-US" altLang="ja-JP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104775</xdr:colOff>
      <xdr:row>54</xdr:row>
      <xdr:rowOff>38100</xdr:rowOff>
    </xdr:from>
    <xdr:to>
      <xdr:col>20</xdr:col>
      <xdr:colOff>133350</xdr:colOff>
      <xdr:row>55</xdr:row>
      <xdr:rowOff>457200</xdr:rowOff>
    </xdr:to>
    <xdr:sp macro="" textlink="">
      <xdr:nvSpPr>
        <xdr:cNvPr id="15" name="角丸四角形 26">
          <a:extLst>
            <a:ext uri="{FF2B5EF4-FFF2-40B4-BE49-F238E27FC236}">
              <a16:creationId xmlns:a16="http://schemas.microsoft.com/office/drawing/2014/main" id="{80745431-BEB8-45E9-BDDE-41248AE1D069}"/>
            </a:ext>
          </a:extLst>
        </xdr:cNvPr>
        <xdr:cNvSpPr/>
      </xdr:nvSpPr>
      <xdr:spPr>
        <a:xfrm flipH="1">
          <a:off x="2000250" y="11077575"/>
          <a:ext cx="4048125" cy="657225"/>
        </a:xfrm>
        <a:prstGeom prst="roundRect">
          <a:avLst/>
        </a:prstGeom>
        <a:solidFill>
          <a:srgbClr val="FFCCCC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交付申請時に予定していた削減効果を達成できなかった場合は、その理由を選択、記載してください。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14</xdr:col>
      <xdr:colOff>161924</xdr:colOff>
      <xdr:row>33</xdr:row>
      <xdr:rowOff>228600</xdr:rowOff>
    </xdr:from>
    <xdr:to>
      <xdr:col>27</xdr:col>
      <xdr:colOff>38098</xdr:colOff>
      <xdr:row>36</xdr:row>
      <xdr:rowOff>19051</xdr:rowOff>
    </xdr:to>
    <xdr:sp macro="" textlink="">
      <xdr:nvSpPr>
        <xdr:cNvPr id="16" name="角丸四角形 18">
          <a:extLst>
            <a:ext uri="{FF2B5EF4-FFF2-40B4-BE49-F238E27FC236}">
              <a16:creationId xmlns:a16="http://schemas.microsoft.com/office/drawing/2014/main" id="{0BE85DFE-1EFA-4A81-ADDC-2DB2F933F456}"/>
            </a:ext>
          </a:extLst>
        </xdr:cNvPr>
        <xdr:cNvSpPr/>
      </xdr:nvSpPr>
      <xdr:spPr>
        <a:xfrm flipH="1">
          <a:off x="4648199" y="6753225"/>
          <a:ext cx="2971799" cy="495301"/>
        </a:xfrm>
        <a:prstGeom prst="roundRect">
          <a:avLst/>
        </a:prstGeom>
        <a:solidFill>
          <a:srgbClr val="FFCCCC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　</a:t>
          </a:r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　導入後の数値は「原油換算エネルギー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　　</a:t>
          </a:r>
          <a:r>
            <a:rPr kumimoji="1" lang="ja-JP" altLang="en-US" sz="1000" baseline="0">
              <a:solidFill>
                <a:sysClr val="windowText" lastClr="000000"/>
              </a:solidFill>
            </a:rPr>
            <a:t> </a:t>
          </a:r>
          <a:r>
            <a:rPr kumimoji="1" lang="ja-JP" altLang="en-US" sz="1000">
              <a:solidFill>
                <a:sysClr val="windowText" lastClr="000000"/>
              </a:solidFill>
            </a:rPr>
            <a:t>使用量の算定資料」シートから自動転記</a:t>
          </a:r>
          <a:endParaRPr kumimoji="1" lang="en-US" altLang="ja-JP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15</xdr:col>
      <xdr:colOff>9526</xdr:colOff>
      <xdr:row>38</xdr:row>
      <xdr:rowOff>0</xdr:rowOff>
    </xdr:from>
    <xdr:to>
      <xdr:col>21</xdr:col>
      <xdr:colOff>85726</xdr:colOff>
      <xdr:row>40</xdr:row>
      <xdr:rowOff>66675</xdr:rowOff>
    </xdr:to>
    <xdr:sp macro="" textlink="">
      <xdr:nvSpPr>
        <xdr:cNvPr id="17" name="角丸四角形 17">
          <a:extLst>
            <a:ext uri="{FF2B5EF4-FFF2-40B4-BE49-F238E27FC236}">
              <a16:creationId xmlns:a16="http://schemas.microsoft.com/office/drawing/2014/main" id="{42D66525-810F-4C66-A29F-479F589D193A}"/>
            </a:ext>
          </a:extLst>
        </xdr:cNvPr>
        <xdr:cNvSpPr/>
      </xdr:nvSpPr>
      <xdr:spPr>
        <a:xfrm>
          <a:off x="4733926" y="7620000"/>
          <a:ext cx="1504950" cy="600075"/>
        </a:xfrm>
        <a:prstGeom prst="roundRect">
          <a:avLst/>
        </a:prstGeom>
        <a:noFill/>
        <a:ln w="28575">
          <a:solidFill>
            <a:srgbClr val="FF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21</xdr:col>
      <xdr:colOff>85726</xdr:colOff>
      <xdr:row>36</xdr:row>
      <xdr:rowOff>19050</xdr:rowOff>
    </xdr:from>
    <xdr:to>
      <xdr:col>24</xdr:col>
      <xdr:colOff>9525</xdr:colOff>
      <xdr:row>39</xdr:row>
      <xdr:rowOff>33338</xdr:rowOff>
    </xdr:to>
    <xdr:cxnSp macro="">
      <xdr:nvCxnSpPr>
        <xdr:cNvPr id="30" name="カギ線コネクタ 16">
          <a:extLst>
            <a:ext uri="{FF2B5EF4-FFF2-40B4-BE49-F238E27FC236}">
              <a16:creationId xmlns:a16="http://schemas.microsoft.com/office/drawing/2014/main" id="{51804FF7-40DB-4C4F-889C-1B2C312A2334}"/>
            </a:ext>
          </a:extLst>
        </xdr:cNvPr>
        <xdr:cNvCxnSpPr>
          <a:stCxn id="17" idx="3"/>
        </xdr:cNvCxnSpPr>
      </xdr:nvCxnSpPr>
      <xdr:spPr>
        <a:xfrm flipV="1">
          <a:off x="6238876" y="7248525"/>
          <a:ext cx="638174" cy="671513"/>
        </a:xfrm>
        <a:prstGeom prst="bentConnector2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2</xdr:rowOff>
    </xdr:from>
    <xdr:to>
      <xdr:col>15</xdr:col>
      <xdr:colOff>462644</xdr:colOff>
      <xdr:row>39</xdr:row>
      <xdr:rowOff>54430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0D974676-BE44-4795-A6E1-508C88624D4F}"/>
            </a:ext>
          </a:extLst>
        </xdr:cNvPr>
        <xdr:cNvSpPr/>
      </xdr:nvSpPr>
      <xdr:spPr>
        <a:xfrm>
          <a:off x="1700893" y="2748645"/>
          <a:ext cx="5701394" cy="11443606"/>
        </a:xfrm>
        <a:prstGeom prst="roundRect">
          <a:avLst>
            <a:gd name="adj" fmla="val 3882"/>
          </a:avLst>
        </a:prstGeom>
        <a:noFill/>
        <a:ln w="28575">
          <a:solidFill>
            <a:srgbClr val="FF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54425</xdr:colOff>
      <xdr:row>10</xdr:row>
      <xdr:rowOff>175531</xdr:rowOff>
    </xdr:from>
    <xdr:to>
      <xdr:col>14</xdr:col>
      <xdr:colOff>371475</xdr:colOff>
      <xdr:row>17</xdr:row>
      <xdr:rowOff>175532</xdr:rowOff>
    </xdr:to>
    <xdr:sp macro="" textlink="">
      <xdr:nvSpPr>
        <xdr:cNvPr id="3" name="角丸四角形 3">
          <a:extLst>
            <a:ext uri="{FF2B5EF4-FFF2-40B4-BE49-F238E27FC236}">
              <a16:creationId xmlns:a16="http://schemas.microsoft.com/office/drawing/2014/main" id="{BD5F9BF9-96C2-4DE9-A268-E05049AD833D}"/>
            </a:ext>
          </a:extLst>
        </xdr:cNvPr>
        <xdr:cNvSpPr/>
      </xdr:nvSpPr>
      <xdr:spPr>
        <a:xfrm flipH="1">
          <a:off x="2226125" y="3642631"/>
          <a:ext cx="4603300" cy="2533651"/>
        </a:xfrm>
        <a:prstGeom prst="roundRect">
          <a:avLst>
            <a:gd name="adj" fmla="val 6927"/>
          </a:avLst>
        </a:prstGeom>
        <a:solidFill>
          <a:srgbClr val="FFCCCC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「注意事項」をご確認の上、黄色部分に、</a:t>
          </a:r>
          <a:r>
            <a:rPr kumimoji="1" lang="ja-JP" altLang="en-US" sz="1100" b="1" u="sng">
              <a:solidFill>
                <a:sysClr val="windowText" lastClr="000000"/>
              </a:solidFill>
            </a:rPr>
            <a:t>対象設備の使用に伴う</a:t>
          </a:r>
          <a:endParaRPr kumimoji="1" lang="en-US" altLang="ja-JP" sz="1100" b="1" u="sng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 u="sng">
              <a:solidFill>
                <a:sysClr val="windowText" lastClr="000000"/>
              </a:solidFill>
            </a:rPr>
            <a:t>毎月のエネルギー使用量を入力</a:t>
          </a:r>
          <a:r>
            <a:rPr kumimoji="1" lang="ja-JP" altLang="en-US" sz="1100">
              <a:solidFill>
                <a:sysClr val="windowText" lastClr="000000"/>
              </a:solidFill>
            </a:rPr>
            <a:t>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○　設備単位でのエネルギー使用量等の測定ができない場合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　支払明細書等をもとに、「設備の設置されている建物」や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「工場等全体」のエネルギー使用量を入力してください。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　その場合、</a:t>
          </a:r>
          <a:r>
            <a:rPr kumimoji="1" lang="ja-JP" altLang="en-US" sz="1100" b="1">
              <a:solidFill>
                <a:srgbClr val="FF0000"/>
              </a:solidFill>
            </a:rPr>
            <a:t>比較対象となる導入前のエネルギー使用量・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　</a:t>
          </a:r>
          <a:r>
            <a:rPr kumimoji="1" lang="en-US" altLang="ja-JP" sz="1100" b="1">
              <a:solidFill>
                <a:srgbClr val="FF0000"/>
              </a:solidFill>
            </a:rPr>
            <a:t>CO2</a:t>
          </a:r>
          <a:r>
            <a:rPr kumimoji="1" lang="ja-JP" altLang="en-US" sz="1100" b="1">
              <a:solidFill>
                <a:srgbClr val="FF0000"/>
              </a:solidFill>
            </a:rPr>
            <a:t>排出量も</a:t>
          </a: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、「設備の設置されている建物」や「工場等全体」</a:t>
          </a:r>
          <a:endParaRPr kumimoji="1" lang="en-US" altLang="ja-JP" sz="11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のデータが必要となります。</a:t>
          </a:r>
          <a:endParaRPr kumimoji="1" lang="en-US" altLang="ja-JP" sz="11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　集計期間以前１年分のエネルギー使用量をもとに試算ください。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862853</xdr:colOff>
      <xdr:row>7</xdr:row>
      <xdr:rowOff>11206</xdr:rowOff>
    </xdr:from>
    <xdr:to>
      <xdr:col>5</xdr:col>
      <xdr:colOff>22412</xdr:colOff>
      <xdr:row>8</xdr:row>
      <xdr:rowOff>22412</xdr:rowOff>
    </xdr:to>
    <xdr:sp macro="" textlink="">
      <xdr:nvSpPr>
        <xdr:cNvPr id="4" name="角丸四角形 2">
          <a:extLst>
            <a:ext uri="{FF2B5EF4-FFF2-40B4-BE49-F238E27FC236}">
              <a16:creationId xmlns:a16="http://schemas.microsoft.com/office/drawing/2014/main" id="{1415CABD-5829-4BAC-91A8-A83F6C9B2837}"/>
            </a:ext>
          </a:extLst>
        </xdr:cNvPr>
        <xdr:cNvSpPr/>
      </xdr:nvSpPr>
      <xdr:spPr>
        <a:xfrm>
          <a:off x="1692889" y="2474099"/>
          <a:ext cx="506666" cy="296956"/>
        </a:xfrm>
        <a:prstGeom prst="roundRect">
          <a:avLst>
            <a:gd name="adj" fmla="val 28555"/>
          </a:avLst>
        </a:prstGeom>
        <a:noFill/>
        <a:ln w="28575">
          <a:solidFill>
            <a:srgbClr val="FF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220434</xdr:colOff>
      <xdr:row>4</xdr:row>
      <xdr:rowOff>54427</xdr:rowOff>
    </xdr:from>
    <xdr:to>
      <xdr:col>14</xdr:col>
      <xdr:colOff>394606</xdr:colOff>
      <xdr:row>5</xdr:row>
      <xdr:rowOff>723900</xdr:rowOff>
    </xdr:to>
    <xdr:sp macro="" textlink="">
      <xdr:nvSpPr>
        <xdr:cNvPr id="5" name="角丸四角形 3">
          <a:extLst>
            <a:ext uri="{FF2B5EF4-FFF2-40B4-BE49-F238E27FC236}">
              <a16:creationId xmlns:a16="http://schemas.microsoft.com/office/drawing/2014/main" id="{A4672EA5-CD77-4D7F-8948-D13DA66FA033}"/>
            </a:ext>
          </a:extLst>
        </xdr:cNvPr>
        <xdr:cNvSpPr/>
      </xdr:nvSpPr>
      <xdr:spPr>
        <a:xfrm flipH="1">
          <a:off x="2397577" y="870856"/>
          <a:ext cx="4460422" cy="1104901"/>
        </a:xfrm>
        <a:prstGeom prst="roundRect">
          <a:avLst>
            <a:gd name="adj" fmla="val 6927"/>
          </a:avLst>
        </a:prstGeom>
        <a:solidFill>
          <a:srgbClr val="FFCCCC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集計期間の初月を入力してください。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 b="1">
              <a:solidFill>
                <a:sysClr val="windowText" lastClr="000000"/>
              </a:solidFill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</a:rPr>
            <a:t>　本記載例では、</a:t>
          </a:r>
          <a:r>
            <a:rPr kumimoji="1" lang="en-US" altLang="ja-JP" sz="1100" b="1">
              <a:solidFill>
                <a:sysClr val="windowText" lastClr="000000"/>
              </a:solidFill>
            </a:rPr>
            <a:t>2025</a:t>
          </a:r>
          <a:r>
            <a:rPr kumimoji="1" lang="ja-JP" altLang="en-US" sz="1100" b="1">
              <a:solidFill>
                <a:sysClr val="windowText" lastClr="000000"/>
              </a:solidFill>
            </a:rPr>
            <a:t>年</a:t>
          </a:r>
          <a:r>
            <a:rPr kumimoji="1" lang="en-US" altLang="ja-JP" sz="1100" b="1">
              <a:solidFill>
                <a:sysClr val="windowText" lastClr="000000"/>
              </a:solidFill>
            </a:rPr>
            <a:t>10</a:t>
          </a:r>
          <a:r>
            <a:rPr kumimoji="1" lang="ja-JP" altLang="en-US" sz="1100" b="1">
              <a:solidFill>
                <a:sysClr val="windowText" lastClr="000000"/>
              </a:solidFill>
            </a:rPr>
            <a:t>月から記録を開始するため、「</a:t>
          </a:r>
          <a:r>
            <a:rPr kumimoji="1" lang="en-US" altLang="ja-JP" sz="1100" b="1">
              <a:solidFill>
                <a:sysClr val="windowText" lastClr="000000"/>
              </a:solidFill>
            </a:rPr>
            <a:t>10</a:t>
          </a:r>
          <a:r>
            <a:rPr kumimoji="1" lang="ja-JP" altLang="en-US" sz="1100" b="1">
              <a:solidFill>
                <a:sysClr val="windowText" lastClr="000000"/>
              </a:solidFill>
            </a:rPr>
            <a:t>」と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　入力することで翌月以降は自動計算されます。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0">
              <a:solidFill>
                <a:sysClr val="windowText" lastClr="000000"/>
              </a:solidFill>
            </a:rPr>
            <a:t>　（「</a:t>
          </a:r>
          <a:r>
            <a:rPr kumimoji="1" lang="en-US" altLang="ja-JP" sz="1100" b="0">
              <a:solidFill>
                <a:sysClr val="windowText" lastClr="000000"/>
              </a:solidFill>
            </a:rPr>
            <a:t>10</a:t>
          </a:r>
          <a:r>
            <a:rPr kumimoji="1" lang="ja-JP" altLang="en-US" sz="1100" b="0">
              <a:solidFill>
                <a:sysClr val="windowText" lastClr="000000"/>
              </a:solidFill>
            </a:rPr>
            <a:t>月」など、数字以外を入力すると計算エラーとなります）</a:t>
          </a:r>
          <a:endParaRPr kumimoji="1" lang="en-US" altLang="ja-JP" sz="1100" b="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245328</xdr:colOff>
      <xdr:row>5</xdr:row>
      <xdr:rowOff>171451</xdr:rowOff>
    </xdr:from>
    <xdr:to>
      <xdr:col>5</xdr:col>
      <xdr:colOff>220433</xdr:colOff>
      <xdr:row>7</xdr:row>
      <xdr:rowOff>11207</xdr:rowOff>
    </xdr:to>
    <xdr:cxnSp macro="">
      <xdr:nvCxnSpPr>
        <xdr:cNvPr id="6" name="カギ線コネクタ 16">
          <a:extLst>
            <a:ext uri="{FF2B5EF4-FFF2-40B4-BE49-F238E27FC236}">
              <a16:creationId xmlns:a16="http://schemas.microsoft.com/office/drawing/2014/main" id="{B1C3A6AA-0542-4C80-B701-342F4B7C4AFF}"/>
            </a:ext>
          </a:extLst>
        </xdr:cNvPr>
        <xdr:cNvCxnSpPr>
          <a:stCxn id="4" idx="0"/>
          <a:endCxn id="5" idx="3"/>
        </xdr:cNvCxnSpPr>
      </xdr:nvCxnSpPr>
      <xdr:spPr>
        <a:xfrm rot="5400000" flipH="1" flipV="1">
          <a:off x="1646503" y="1723026"/>
          <a:ext cx="1050792" cy="451355"/>
        </a:xfrm>
        <a:prstGeom prst="bentConnector2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13" Type="http://schemas.openxmlformats.org/officeDocument/2006/relationships/ctrlProp" Target="../ctrlProps/ctrlProp16.xml"/><Relationship Id="rId18" Type="http://schemas.openxmlformats.org/officeDocument/2006/relationships/ctrlProp" Target="../ctrlProps/ctrlProp21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24.xml"/><Relationship Id="rId7" Type="http://schemas.openxmlformats.org/officeDocument/2006/relationships/ctrlProp" Target="../ctrlProps/ctrlProp10.xml"/><Relationship Id="rId12" Type="http://schemas.openxmlformats.org/officeDocument/2006/relationships/ctrlProp" Target="../ctrlProps/ctrlProp15.xml"/><Relationship Id="rId17" Type="http://schemas.openxmlformats.org/officeDocument/2006/relationships/ctrlProp" Target="../ctrlProps/ctrlProp20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9.xml"/><Relationship Id="rId20" Type="http://schemas.openxmlformats.org/officeDocument/2006/relationships/ctrlProp" Target="../ctrlProps/ctrlProp2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9.xml"/><Relationship Id="rId11" Type="http://schemas.openxmlformats.org/officeDocument/2006/relationships/ctrlProp" Target="../ctrlProps/ctrlProp14.xml"/><Relationship Id="rId5" Type="http://schemas.openxmlformats.org/officeDocument/2006/relationships/ctrlProp" Target="../ctrlProps/ctrlProp8.xml"/><Relationship Id="rId15" Type="http://schemas.openxmlformats.org/officeDocument/2006/relationships/ctrlProp" Target="../ctrlProps/ctrlProp18.xml"/><Relationship Id="rId10" Type="http://schemas.openxmlformats.org/officeDocument/2006/relationships/ctrlProp" Target="../ctrlProps/ctrlProp13.xml"/><Relationship Id="rId19" Type="http://schemas.openxmlformats.org/officeDocument/2006/relationships/ctrlProp" Target="../ctrlProps/ctrlProp22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Relationship Id="rId14" Type="http://schemas.openxmlformats.org/officeDocument/2006/relationships/ctrlProp" Target="../ctrlProps/ctrlProp17.xml"/><Relationship Id="rId22" Type="http://schemas.openxmlformats.org/officeDocument/2006/relationships/ctrlProp" Target="../ctrlProps/ctrlProp25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0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9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8.xml"/><Relationship Id="rId5" Type="http://schemas.openxmlformats.org/officeDocument/2006/relationships/ctrlProp" Target="../ctrlProps/ctrlProp27.xml"/><Relationship Id="rId4" Type="http://schemas.openxmlformats.org/officeDocument/2006/relationships/ctrlProp" Target="../ctrlProps/ctrlProp26.xml"/><Relationship Id="rId9" Type="http://schemas.openxmlformats.org/officeDocument/2006/relationships/ctrlProp" Target="../ctrlProps/ctrlProp3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AW146"/>
  <sheetViews>
    <sheetView showZeros="0" tabSelected="1" zoomScaleNormal="100" zoomScaleSheetLayoutView="100" workbookViewId="0">
      <selection activeCell="D56" sqref="D56:AA56"/>
    </sheetView>
  </sheetViews>
  <sheetFormatPr defaultColWidth="8.875" defaultRowHeight="24" customHeight="1" outlineLevelCol="1"/>
  <cols>
    <col min="1" max="1" width="1.125" style="1" customWidth="1"/>
    <col min="2" max="6" width="4.75" style="1" customWidth="1"/>
    <col min="7" max="9" width="6.125" style="1" customWidth="1"/>
    <col min="10" max="27" width="3.125" style="1" customWidth="1"/>
    <col min="28" max="28" width="1.125" style="1" customWidth="1"/>
    <col min="29" max="29" width="1.125" style="97" customWidth="1"/>
    <col min="30" max="30" width="10" style="102" bestFit="1" customWidth="1"/>
    <col min="31" max="31" width="10" style="102" customWidth="1"/>
    <col min="32" max="32" width="8.875" style="97" hidden="1" customWidth="1" outlineLevel="1"/>
    <col min="33" max="33" width="8.875" style="97" collapsed="1"/>
    <col min="34" max="49" width="8.875" style="97"/>
    <col min="50" max="16384" width="8.875" style="1"/>
  </cols>
  <sheetData>
    <row r="1" spans="2:49" ht="14.25" thickBot="1">
      <c r="B1" s="32" t="s">
        <v>212</v>
      </c>
      <c r="AD1" s="98" t="s">
        <v>13</v>
      </c>
      <c r="AE1" s="98" t="s">
        <v>14</v>
      </c>
    </row>
    <row r="2" spans="2:49" ht="18.75" customHeight="1" thickTop="1">
      <c r="B2" s="184" t="s">
        <v>150</v>
      </c>
      <c r="C2" s="185"/>
      <c r="D2" s="185"/>
      <c r="E2" s="185" t="s">
        <v>9</v>
      </c>
      <c r="F2" s="185"/>
      <c r="G2" s="185"/>
      <c r="H2" s="185"/>
      <c r="I2" s="185"/>
      <c r="J2" s="185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1"/>
      <c r="AD2" s="99" t="str">
        <f>IF(K2="","NG","OK")</f>
        <v>NG</v>
      </c>
      <c r="AE2" s="100"/>
    </row>
    <row r="3" spans="2:49" ht="18.75" customHeight="1">
      <c r="B3" s="186"/>
      <c r="C3" s="187"/>
      <c r="D3" s="187"/>
      <c r="E3" s="187" t="s">
        <v>10</v>
      </c>
      <c r="F3" s="187"/>
      <c r="G3" s="187"/>
      <c r="H3" s="187"/>
      <c r="I3" s="187"/>
      <c r="J3" s="187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3"/>
      <c r="AD3" s="99" t="str">
        <f>IF(K3="","NG","OK")</f>
        <v>NG</v>
      </c>
      <c r="AE3" s="100"/>
    </row>
    <row r="4" spans="2:49" ht="18.75" customHeight="1">
      <c r="B4" s="186"/>
      <c r="C4" s="187"/>
      <c r="D4" s="187"/>
      <c r="E4" s="187" t="s">
        <v>4</v>
      </c>
      <c r="F4" s="187"/>
      <c r="G4" s="187"/>
      <c r="H4" s="187"/>
      <c r="I4" s="187"/>
      <c r="J4" s="187"/>
      <c r="K4" s="194"/>
      <c r="L4" s="195"/>
      <c r="M4" s="195"/>
      <c r="N4" s="7" t="s">
        <v>145</v>
      </c>
      <c r="O4" s="195"/>
      <c r="P4" s="195"/>
      <c r="Q4" s="195"/>
      <c r="R4" s="7" t="s">
        <v>145</v>
      </c>
      <c r="S4" s="195"/>
      <c r="T4" s="195"/>
      <c r="U4" s="195"/>
      <c r="V4" s="196" t="s">
        <v>12</v>
      </c>
      <c r="W4" s="196"/>
      <c r="X4" s="196"/>
      <c r="Y4" s="195"/>
      <c r="Z4" s="195"/>
      <c r="AA4" s="35" t="s">
        <v>146</v>
      </c>
      <c r="AD4" s="99" t="str">
        <f>IF(OR(K4="",O4="",S4=""),"NG","OK")</f>
        <v>NG</v>
      </c>
      <c r="AE4" s="99"/>
    </row>
    <row r="5" spans="2:49" ht="18.75" customHeight="1" thickBot="1">
      <c r="B5" s="188"/>
      <c r="C5" s="189"/>
      <c r="D5" s="189"/>
      <c r="E5" s="189" t="s">
        <v>147</v>
      </c>
      <c r="F5" s="189"/>
      <c r="G5" s="189"/>
      <c r="H5" s="189"/>
      <c r="I5" s="189"/>
      <c r="J5" s="189"/>
      <c r="K5" s="197"/>
      <c r="L5" s="198"/>
      <c r="M5" s="198"/>
      <c r="N5" s="198"/>
      <c r="O5" s="198"/>
      <c r="P5" s="198"/>
      <c r="Q5" s="198"/>
      <c r="R5" s="36" t="s">
        <v>148</v>
      </c>
      <c r="S5" s="199"/>
      <c r="T5" s="199"/>
      <c r="U5" s="199"/>
      <c r="V5" s="199"/>
      <c r="W5" s="199"/>
      <c r="X5" s="199"/>
      <c r="Y5" s="199"/>
      <c r="Z5" s="199"/>
      <c r="AA5" s="200"/>
      <c r="AD5" s="99" t="str">
        <f>IF(OR(K5="",S5=""),"NG","OK")</f>
        <v>NG</v>
      </c>
      <c r="AE5" s="99"/>
    </row>
    <row r="6" spans="2:49" ht="14.25" thickTop="1">
      <c r="AD6" s="97"/>
      <c r="AE6" s="97"/>
    </row>
    <row r="7" spans="2:49" s="2" customFormat="1" ht="13.5">
      <c r="B7" s="61" t="s">
        <v>149</v>
      </c>
      <c r="C7" s="62"/>
      <c r="D7" s="62"/>
      <c r="E7" s="62"/>
      <c r="F7" s="62"/>
      <c r="G7" s="62"/>
      <c r="H7" s="62"/>
      <c r="I7" s="62"/>
      <c r="J7" s="62"/>
      <c r="K7" s="63"/>
      <c r="L7" s="63"/>
      <c r="M7" s="63"/>
      <c r="N7" s="63"/>
      <c r="O7" s="63"/>
      <c r="P7" s="63"/>
      <c r="Q7" s="63"/>
      <c r="R7" s="31"/>
      <c r="S7" s="64"/>
      <c r="T7" s="64"/>
      <c r="U7" s="64"/>
      <c r="V7" s="64"/>
      <c r="W7" s="64"/>
      <c r="X7" s="64"/>
      <c r="Y7" s="64"/>
      <c r="Z7" s="64"/>
      <c r="AA7" s="64"/>
      <c r="AC7" s="97"/>
      <c r="AD7" s="101"/>
      <c r="AE7" s="101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</row>
    <row r="8" spans="2:49" ht="13.5">
      <c r="B8" s="121" t="s">
        <v>229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 t="s">
        <v>230</v>
      </c>
      <c r="U8" s="121"/>
      <c r="V8" s="121"/>
      <c r="W8" s="121"/>
      <c r="X8" s="121"/>
      <c r="Y8" s="121"/>
      <c r="Z8" s="121"/>
      <c r="AA8" s="121"/>
      <c r="AD8" s="97"/>
      <c r="AE8" s="97"/>
      <c r="AF8" s="97" t="s">
        <v>55</v>
      </c>
    </row>
    <row r="9" spans="2:49" ht="13.5"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D9" s="97"/>
      <c r="AE9" s="97"/>
      <c r="AF9" s="97" t="s">
        <v>6</v>
      </c>
    </row>
    <row r="10" spans="2:49" ht="14.25">
      <c r="B10" s="201" t="s">
        <v>221</v>
      </c>
      <c r="C10" s="201"/>
      <c r="D10" s="201"/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201"/>
      <c r="T10" s="201"/>
      <c r="U10" s="201"/>
      <c r="V10" s="201"/>
      <c r="W10" s="201"/>
      <c r="X10" s="201"/>
      <c r="Y10" s="201"/>
      <c r="Z10" s="201"/>
      <c r="AA10" s="201"/>
      <c r="AD10" s="97"/>
      <c r="AE10" s="97"/>
      <c r="AF10" s="97" t="s">
        <v>54</v>
      </c>
    </row>
    <row r="11" spans="2:49" ht="13.5">
      <c r="AD11" s="97"/>
      <c r="AE11" s="97"/>
    </row>
    <row r="12" spans="2:49" ht="13.5">
      <c r="U12" s="202"/>
      <c r="V12" s="202"/>
      <c r="W12" s="3" t="s">
        <v>2</v>
      </c>
      <c r="X12" s="95"/>
      <c r="Y12" s="3" t="s">
        <v>1</v>
      </c>
      <c r="Z12" s="95"/>
      <c r="AA12" s="3" t="s">
        <v>0</v>
      </c>
      <c r="AD12" s="99" t="str">
        <f>IF(OR(U12="",X12="",Z12=""),"NG","OK")</f>
        <v>NG</v>
      </c>
      <c r="AE12" s="97"/>
      <c r="AF12" s="97" t="s">
        <v>58</v>
      </c>
    </row>
    <row r="13" spans="2:49" ht="13.5">
      <c r="AE13" s="97"/>
    </row>
    <row r="14" spans="2:49" ht="13.5">
      <c r="C14" s="1" t="s">
        <v>226</v>
      </c>
      <c r="AE14" s="97"/>
    </row>
    <row r="15" spans="2:49" ht="13.5">
      <c r="AE15" s="97"/>
    </row>
    <row r="16" spans="2:49" ht="13.5">
      <c r="L16" s="1" t="s">
        <v>60</v>
      </c>
      <c r="AE16" s="97"/>
    </row>
    <row r="17" spans="2:32" ht="13.5">
      <c r="M17" s="1" t="s">
        <v>151</v>
      </c>
      <c r="AE17" s="97"/>
    </row>
    <row r="18" spans="2:32" ht="13.5">
      <c r="N18" s="159" t="s">
        <v>69</v>
      </c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159"/>
      <c r="Z18" s="159"/>
      <c r="AA18" s="159"/>
      <c r="AD18" s="99" t="str">
        <f>IF(OR(N18="都道府県",Q18=""),"NG","OK")</f>
        <v>NG</v>
      </c>
      <c r="AE18" s="97" t="s">
        <v>117</v>
      </c>
    </row>
    <row r="19" spans="2:32" ht="13.5">
      <c r="M19" s="1" t="s">
        <v>152</v>
      </c>
      <c r="AE19" s="97"/>
    </row>
    <row r="20" spans="2:32" ht="13.5">
      <c r="N20" s="159"/>
      <c r="O20" s="159"/>
      <c r="P20" s="159"/>
      <c r="Q20" s="159"/>
      <c r="R20" s="159"/>
      <c r="S20" s="159"/>
      <c r="T20" s="159"/>
      <c r="U20" s="159"/>
      <c r="V20" s="159"/>
      <c r="W20" s="159"/>
      <c r="X20" s="159"/>
      <c r="Y20" s="159"/>
      <c r="Z20" s="159"/>
      <c r="AA20" s="159"/>
      <c r="AD20" s="99" t="str">
        <f>IF(N20="","NG","OK")</f>
        <v>NG</v>
      </c>
      <c r="AE20" s="97"/>
    </row>
    <row r="21" spans="2:32" ht="13.5">
      <c r="AE21" s="97"/>
    </row>
    <row r="22" spans="2:32" ht="13.5">
      <c r="N22" s="159"/>
      <c r="O22" s="159"/>
      <c r="P22" s="159"/>
      <c r="Q22" s="159"/>
      <c r="R22" s="159"/>
      <c r="S22" s="159"/>
      <c r="U22" s="159"/>
      <c r="V22" s="159"/>
      <c r="W22" s="159"/>
      <c r="Y22" s="159"/>
      <c r="Z22" s="159"/>
      <c r="AA22" s="159"/>
      <c r="AD22" s="99" t="str">
        <f>IF(OR(N22="",U22="",Y22=""),"NG","OK")</f>
        <v>NG</v>
      </c>
      <c r="AE22" s="97"/>
    </row>
    <row r="23" spans="2:32" ht="13.5">
      <c r="AD23" s="97"/>
      <c r="AE23" s="97"/>
    </row>
    <row r="24" spans="2:32" ht="13.5">
      <c r="B24" s="121" t="s">
        <v>231</v>
      </c>
      <c r="C24" s="120"/>
      <c r="D24" s="12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D24" s="97"/>
      <c r="AE24" s="97"/>
      <c r="AF24" s="97" t="s">
        <v>58</v>
      </c>
    </row>
    <row r="25" spans="2:32" ht="13.5">
      <c r="B25" s="121" t="s">
        <v>232</v>
      </c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D25" s="97"/>
      <c r="AE25" s="97"/>
    </row>
    <row r="26" spans="2:32" ht="13.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D26" s="98" t="s">
        <v>13</v>
      </c>
      <c r="AE26" s="98" t="s">
        <v>14</v>
      </c>
    </row>
    <row r="27" spans="2:32" ht="13.5">
      <c r="B27" s="4" t="s">
        <v>56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D27" s="100"/>
      <c r="AE27" s="100"/>
    </row>
    <row r="28" spans="2:32" ht="21" customHeight="1">
      <c r="B28" s="162" t="s">
        <v>222</v>
      </c>
      <c r="C28" s="162"/>
      <c r="D28" s="162"/>
      <c r="E28" s="129" t="s">
        <v>3</v>
      </c>
      <c r="F28" s="129"/>
      <c r="G28" s="129"/>
      <c r="H28" s="129"/>
      <c r="I28" s="129"/>
      <c r="J28" s="130"/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3"/>
      <c r="V28" s="163"/>
      <c r="W28" s="163"/>
      <c r="X28" s="163"/>
      <c r="Y28" s="163"/>
      <c r="Z28" s="163"/>
      <c r="AA28" s="164"/>
      <c r="AD28" s="99" t="str">
        <f t="shared" ref="AD28" si="0">IF(K28="","NG","OK")</f>
        <v>NG</v>
      </c>
      <c r="AE28" s="100"/>
    </row>
    <row r="29" spans="2:32" ht="21" customHeight="1">
      <c r="B29" s="162"/>
      <c r="C29" s="162"/>
      <c r="D29" s="162"/>
      <c r="E29" s="129" t="s">
        <v>7</v>
      </c>
      <c r="F29" s="129"/>
      <c r="G29" s="129"/>
      <c r="H29" s="129"/>
      <c r="I29" s="129"/>
      <c r="J29" s="130"/>
      <c r="K29" s="165" t="s">
        <v>8</v>
      </c>
      <c r="L29" s="165"/>
      <c r="M29" s="165"/>
      <c r="N29" s="163"/>
      <c r="O29" s="163"/>
      <c r="P29" s="163"/>
      <c r="Q29" s="163"/>
      <c r="R29" s="163"/>
      <c r="S29" s="163"/>
      <c r="T29" s="163"/>
      <c r="U29" s="163"/>
      <c r="V29" s="163"/>
      <c r="W29" s="163"/>
      <c r="X29" s="163"/>
      <c r="Y29" s="163"/>
      <c r="Z29" s="163"/>
      <c r="AA29" s="164"/>
      <c r="AD29" s="99" t="str">
        <f>IF(N29="","NG","OK")</f>
        <v>NG</v>
      </c>
      <c r="AE29" s="100"/>
    </row>
    <row r="30" spans="2:32" ht="21" customHeight="1">
      <c r="B30" s="128" t="s">
        <v>59</v>
      </c>
      <c r="C30" s="129"/>
      <c r="D30" s="129"/>
      <c r="E30" s="129"/>
      <c r="F30" s="129"/>
      <c r="G30" s="129"/>
      <c r="H30" s="129"/>
      <c r="I30" s="129"/>
      <c r="J30" s="130"/>
      <c r="K30" s="161"/>
      <c r="L30" s="160"/>
      <c r="M30" s="160"/>
      <c r="N30" s="160"/>
      <c r="O30" s="160"/>
      <c r="P30" s="5" t="s">
        <v>2</v>
      </c>
      <c r="Q30" s="160"/>
      <c r="R30" s="160"/>
      <c r="S30" s="5" t="s">
        <v>1</v>
      </c>
      <c r="T30" s="160"/>
      <c r="U30" s="160"/>
      <c r="V30" s="5" t="s">
        <v>240</v>
      </c>
      <c r="W30" s="5"/>
      <c r="X30" s="5"/>
      <c r="Y30" s="5"/>
      <c r="Z30" s="5"/>
      <c r="AA30" s="6"/>
      <c r="AD30" s="99" t="str">
        <f>IF(OR(K30="",Q30="",T30=""),"NG","OK")</f>
        <v>NG</v>
      </c>
      <c r="AE30" s="100"/>
      <c r="AF30" s="97" t="s">
        <v>126</v>
      </c>
    </row>
    <row r="31" spans="2:32" ht="21" customHeight="1">
      <c r="B31" s="203" t="s">
        <v>118</v>
      </c>
      <c r="C31" s="203"/>
      <c r="D31" s="203"/>
      <c r="E31" s="204" t="s">
        <v>123</v>
      </c>
      <c r="F31" s="163"/>
      <c r="G31" s="163"/>
      <c r="H31" s="163"/>
      <c r="I31" s="163"/>
      <c r="J31" s="164"/>
      <c r="K31" s="142" t="s">
        <v>127</v>
      </c>
      <c r="L31" s="143"/>
      <c r="M31" s="143"/>
      <c r="N31" s="143"/>
      <c r="O31" s="143"/>
      <c r="P31" s="143"/>
      <c r="Q31" s="143"/>
      <c r="R31" s="150"/>
      <c r="S31" s="150"/>
      <c r="T31" s="150"/>
      <c r="U31" s="150"/>
      <c r="V31" s="151"/>
      <c r="W31" s="152"/>
      <c r="X31" s="153"/>
      <c r="Y31" s="5" t="s">
        <v>125</v>
      </c>
      <c r="Z31" s="96"/>
      <c r="AA31" s="6" t="s">
        <v>124</v>
      </c>
      <c r="AD31" s="100"/>
      <c r="AE31" s="100"/>
      <c r="AF31" s="97" t="s">
        <v>128</v>
      </c>
    </row>
    <row r="32" spans="2:32" ht="21" customHeight="1">
      <c r="B32" s="203"/>
      <c r="C32" s="203"/>
      <c r="D32" s="203"/>
      <c r="E32" s="204" t="s">
        <v>123</v>
      </c>
      <c r="F32" s="163"/>
      <c r="G32" s="163"/>
      <c r="H32" s="163"/>
      <c r="I32" s="163"/>
      <c r="J32" s="164"/>
      <c r="K32" s="142" t="s">
        <v>127</v>
      </c>
      <c r="L32" s="143"/>
      <c r="M32" s="143"/>
      <c r="N32" s="143"/>
      <c r="O32" s="143"/>
      <c r="P32" s="143"/>
      <c r="Q32" s="143"/>
      <c r="R32" s="150"/>
      <c r="S32" s="150"/>
      <c r="T32" s="150"/>
      <c r="U32" s="150"/>
      <c r="V32" s="151"/>
      <c r="W32" s="152"/>
      <c r="X32" s="153"/>
      <c r="Y32" s="5" t="s">
        <v>125</v>
      </c>
      <c r="Z32" s="96"/>
      <c r="AA32" s="6" t="s">
        <v>124</v>
      </c>
      <c r="AD32" s="100"/>
      <c r="AE32" s="100"/>
      <c r="AF32" s="97" t="s">
        <v>128</v>
      </c>
    </row>
    <row r="33" spans="2:32" ht="21" customHeight="1">
      <c r="B33" s="203"/>
      <c r="C33" s="203"/>
      <c r="D33" s="203"/>
      <c r="E33" s="204" t="s">
        <v>123</v>
      </c>
      <c r="F33" s="163"/>
      <c r="G33" s="163"/>
      <c r="H33" s="163"/>
      <c r="I33" s="163"/>
      <c r="J33" s="164"/>
      <c r="K33" s="142" t="s">
        <v>127</v>
      </c>
      <c r="L33" s="143"/>
      <c r="M33" s="143"/>
      <c r="N33" s="143"/>
      <c r="O33" s="143"/>
      <c r="P33" s="143"/>
      <c r="Q33" s="143"/>
      <c r="R33" s="150"/>
      <c r="S33" s="150"/>
      <c r="T33" s="150"/>
      <c r="U33" s="150"/>
      <c r="V33" s="151"/>
      <c r="W33" s="152"/>
      <c r="X33" s="153"/>
      <c r="Y33" s="5" t="s">
        <v>125</v>
      </c>
      <c r="Z33" s="96"/>
      <c r="AA33" s="6" t="s">
        <v>124</v>
      </c>
      <c r="AD33" s="100"/>
      <c r="AE33" s="100"/>
      <c r="AF33" s="97" t="s">
        <v>128</v>
      </c>
    </row>
    <row r="34" spans="2:32" ht="21" customHeight="1">
      <c r="B34" s="203"/>
      <c r="C34" s="203"/>
      <c r="D34" s="203"/>
      <c r="E34" s="204" t="s">
        <v>123</v>
      </c>
      <c r="F34" s="163"/>
      <c r="G34" s="163"/>
      <c r="H34" s="163"/>
      <c r="I34" s="163"/>
      <c r="J34" s="164"/>
      <c r="K34" s="142" t="s">
        <v>127</v>
      </c>
      <c r="L34" s="143"/>
      <c r="M34" s="143"/>
      <c r="N34" s="143"/>
      <c r="O34" s="143"/>
      <c r="P34" s="143"/>
      <c r="Q34" s="143"/>
      <c r="R34" s="150"/>
      <c r="S34" s="150"/>
      <c r="T34" s="150"/>
      <c r="U34" s="150"/>
      <c r="V34" s="151"/>
      <c r="W34" s="152"/>
      <c r="X34" s="153"/>
      <c r="Y34" s="5" t="s">
        <v>125</v>
      </c>
      <c r="Z34" s="96"/>
      <c r="AA34" s="6" t="s">
        <v>124</v>
      </c>
      <c r="AD34" s="100"/>
      <c r="AE34" s="100"/>
      <c r="AF34" s="97" t="s">
        <v>128</v>
      </c>
    </row>
    <row r="35" spans="2:32" ht="21" customHeight="1">
      <c r="B35" s="203"/>
      <c r="C35" s="203"/>
      <c r="D35" s="203"/>
      <c r="E35" s="204" t="s">
        <v>123</v>
      </c>
      <c r="F35" s="163"/>
      <c r="G35" s="163"/>
      <c r="H35" s="163"/>
      <c r="I35" s="163"/>
      <c r="J35" s="164"/>
      <c r="K35" s="145" t="s">
        <v>127</v>
      </c>
      <c r="L35" s="146"/>
      <c r="M35" s="146"/>
      <c r="N35" s="146"/>
      <c r="O35" s="146"/>
      <c r="P35" s="146"/>
      <c r="Q35" s="146"/>
      <c r="R35" s="150"/>
      <c r="S35" s="150"/>
      <c r="T35" s="150"/>
      <c r="U35" s="150"/>
      <c r="V35" s="151"/>
      <c r="W35" s="152"/>
      <c r="X35" s="153"/>
      <c r="Y35" s="5" t="s">
        <v>125</v>
      </c>
      <c r="Z35" s="96"/>
      <c r="AA35" s="6" t="s">
        <v>124</v>
      </c>
      <c r="AD35" s="100"/>
      <c r="AE35" s="100"/>
      <c r="AF35" s="97" t="s">
        <v>128</v>
      </c>
    </row>
    <row r="36" spans="2:32" ht="13.5">
      <c r="B36" s="2"/>
      <c r="C36" s="2"/>
      <c r="D36" s="2"/>
      <c r="E36" s="2"/>
      <c r="F36" s="2"/>
      <c r="G36" s="2"/>
      <c r="H36" s="2"/>
      <c r="I36" s="2"/>
      <c r="V36" s="2"/>
      <c r="W36" s="2"/>
      <c r="X36" s="2"/>
      <c r="Y36" s="2"/>
      <c r="Z36" s="2"/>
      <c r="AA36" s="2"/>
      <c r="AD36" s="100"/>
      <c r="AE36" s="100"/>
    </row>
    <row r="37" spans="2:32" ht="13.5">
      <c r="B37" s="4" t="s">
        <v>57</v>
      </c>
      <c r="C37" s="2"/>
      <c r="D37" s="2"/>
      <c r="E37" s="2"/>
      <c r="F37" s="2"/>
      <c r="G37" s="2"/>
      <c r="H37" s="2"/>
      <c r="I37" s="2"/>
      <c r="V37" s="2"/>
      <c r="W37" s="2"/>
      <c r="X37" s="2"/>
      <c r="Y37" s="2"/>
      <c r="Z37" s="2"/>
      <c r="AA37" s="2"/>
      <c r="AD37" s="100"/>
      <c r="AE37" s="100"/>
    </row>
    <row r="38" spans="2:32" ht="17.45" customHeight="1">
      <c r="B38" s="128"/>
      <c r="C38" s="129"/>
      <c r="D38" s="129"/>
      <c r="E38" s="129"/>
      <c r="F38" s="130"/>
      <c r="G38" s="131" t="s">
        <v>225</v>
      </c>
      <c r="H38" s="131"/>
      <c r="I38" s="132"/>
      <c r="J38" s="167" t="s">
        <v>130</v>
      </c>
      <c r="K38" s="131"/>
      <c r="L38" s="131"/>
      <c r="M38" s="131"/>
      <c r="N38" s="131"/>
      <c r="O38" s="132"/>
      <c r="P38" s="167" t="s">
        <v>131</v>
      </c>
      <c r="Q38" s="131"/>
      <c r="R38" s="131"/>
      <c r="S38" s="131"/>
      <c r="T38" s="131"/>
      <c r="U38" s="132"/>
      <c r="V38" s="167" t="s">
        <v>132</v>
      </c>
      <c r="W38" s="131"/>
      <c r="X38" s="131"/>
      <c r="Y38" s="131"/>
      <c r="Z38" s="131"/>
      <c r="AA38" s="132"/>
      <c r="AD38" s="100"/>
      <c r="AE38" s="100"/>
    </row>
    <row r="39" spans="2:32" ht="21" customHeight="1">
      <c r="B39" s="154" t="s">
        <v>223</v>
      </c>
      <c r="C39" s="155"/>
      <c r="D39" s="155"/>
      <c r="E39" s="155"/>
      <c r="F39" s="156"/>
      <c r="G39" s="125"/>
      <c r="H39" s="126"/>
      <c r="I39" s="127"/>
      <c r="J39" s="172"/>
      <c r="K39" s="172"/>
      <c r="L39" s="173"/>
      <c r="M39" s="170" t="s">
        <v>224</v>
      </c>
      <c r="N39" s="171"/>
      <c r="O39" s="171"/>
      <c r="P39" s="176">
        <f>原油換算エネルギー使用量の算定資料!T40</f>
        <v>0</v>
      </c>
      <c r="Q39" s="176"/>
      <c r="R39" s="177"/>
      <c r="S39" s="170" t="s">
        <v>224</v>
      </c>
      <c r="T39" s="171"/>
      <c r="U39" s="171"/>
      <c r="V39" s="180">
        <f>J39-P39</f>
        <v>0</v>
      </c>
      <c r="W39" s="180"/>
      <c r="X39" s="181"/>
      <c r="Y39" s="170" t="s">
        <v>224</v>
      </c>
      <c r="Z39" s="171"/>
      <c r="AA39" s="171"/>
      <c r="AD39" s="100"/>
      <c r="AE39" s="100"/>
    </row>
    <row r="40" spans="2:32" ht="21" customHeight="1">
      <c r="B40" s="133" t="s">
        <v>129</v>
      </c>
      <c r="C40" s="134"/>
      <c r="D40" s="134"/>
      <c r="E40" s="134"/>
      <c r="F40" s="135"/>
      <c r="G40" s="136"/>
      <c r="H40" s="137"/>
      <c r="I40" s="138"/>
      <c r="J40" s="174"/>
      <c r="K40" s="174"/>
      <c r="L40" s="175"/>
      <c r="M40" s="147" t="s">
        <v>11</v>
      </c>
      <c r="N40" s="148"/>
      <c r="O40" s="148"/>
      <c r="P40" s="178">
        <f>原油換算エネルギー使用量の算定資料!W40</f>
        <v>0</v>
      </c>
      <c r="Q40" s="178"/>
      <c r="R40" s="179"/>
      <c r="S40" s="147" t="s">
        <v>11</v>
      </c>
      <c r="T40" s="148"/>
      <c r="U40" s="148"/>
      <c r="V40" s="182">
        <f>J40-P40</f>
        <v>0</v>
      </c>
      <c r="W40" s="182"/>
      <c r="X40" s="183"/>
      <c r="Y40" s="147" t="s">
        <v>11</v>
      </c>
      <c r="Z40" s="148"/>
      <c r="AA40" s="148"/>
      <c r="AD40" s="100"/>
      <c r="AE40" s="100"/>
    </row>
    <row r="41" spans="2:32" ht="21" customHeight="1">
      <c r="B41" s="133" t="s">
        <v>215</v>
      </c>
      <c r="C41" s="134"/>
      <c r="D41" s="134"/>
      <c r="E41" s="134"/>
      <c r="F41" s="135"/>
      <c r="G41" s="139" t="s">
        <v>213</v>
      </c>
      <c r="H41" s="140"/>
      <c r="I41" s="140"/>
      <c r="J41" s="140"/>
      <c r="K41" s="140"/>
      <c r="L41" s="140"/>
      <c r="M41" s="140"/>
      <c r="N41" s="140"/>
      <c r="O41" s="141"/>
      <c r="P41" s="355"/>
      <c r="Q41" s="355"/>
      <c r="R41" s="355"/>
      <c r="S41" s="355"/>
      <c r="T41" s="355"/>
      <c r="U41" s="355"/>
      <c r="V41" s="356"/>
      <c r="W41" s="356"/>
      <c r="X41" s="356"/>
      <c r="Y41" s="357"/>
      <c r="Z41" s="357"/>
      <c r="AA41" s="357"/>
      <c r="AD41" s="99" t="str">
        <f>IF(J41="選択してください","NG","OK")</f>
        <v>OK</v>
      </c>
      <c r="AE41" s="100"/>
    </row>
    <row r="42" spans="2:32" ht="9.75" customHeight="1">
      <c r="B42" s="168" t="s">
        <v>227</v>
      </c>
      <c r="C42" s="168"/>
      <c r="D42" s="168"/>
      <c r="E42" s="168"/>
      <c r="F42" s="168"/>
      <c r="G42" s="168"/>
      <c r="H42" s="168"/>
      <c r="I42" s="168"/>
      <c r="J42" s="158"/>
      <c r="K42" s="158"/>
      <c r="L42" s="158"/>
      <c r="M42" s="158"/>
      <c r="N42" s="158"/>
      <c r="O42" s="158"/>
      <c r="P42" s="158"/>
      <c r="Q42" s="158"/>
      <c r="R42" s="158"/>
      <c r="S42" s="158"/>
      <c r="T42" s="158"/>
      <c r="U42" s="158"/>
      <c r="V42" s="158"/>
      <c r="W42" s="158"/>
      <c r="X42" s="158"/>
      <c r="Y42" s="158"/>
      <c r="Z42" s="158"/>
      <c r="AA42" s="158"/>
      <c r="AD42" s="100"/>
      <c r="AE42" s="100"/>
    </row>
    <row r="43" spans="2:32" ht="9.75" customHeight="1">
      <c r="B43" s="169"/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69"/>
      <c r="O43" s="169"/>
      <c r="P43" s="169"/>
      <c r="Q43" s="169"/>
      <c r="R43" s="169"/>
      <c r="S43" s="169"/>
      <c r="T43" s="169"/>
      <c r="U43" s="169"/>
      <c r="V43" s="169"/>
      <c r="W43" s="169"/>
      <c r="X43" s="169"/>
      <c r="Y43" s="169"/>
      <c r="Z43" s="169"/>
      <c r="AA43" s="169"/>
      <c r="AD43" s="100"/>
      <c r="AE43" s="100"/>
    </row>
    <row r="44" spans="2:32" ht="19.899999999999999" customHeight="1">
      <c r="B44" s="158" t="s">
        <v>173</v>
      </c>
      <c r="C44" s="158"/>
      <c r="D44" s="158"/>
      <c r="E44" s="158"/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  <c r="R44" s="158"/>
      <c r="S44" s="158"/>
      <c r="T44" s="158"/>
      <c r="U44" s="158"/>
      <c r="V44" s="158"/>
      <c r="W44" s="158"/>
      <c r="X44" s="158"/>
      <c r="Y44" s="158"/>
      <c r="Z44" s="158"/>
      <c r="AA44" s="158"/>
      <c r="AD44" s="100"/>
      <c r="AE44" s="100"/>
    </row>
    <row r="45" spans="2:32" ht="19.899999999999999" customHeight="1">
      <c r="B45" s="158"/>
      <c r="C45" s="158"/>
      <c r="D45" s="158"/>
      <c r="E45" s="158"/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8"/>
      <c r="Q45" s="158"/>
      <c r="R45" s="158"/>
      <c r="S45" s="158"/>
      <c r="T45" s="158"/>
      <c r="U45" s="158"/>
      <c r="V45" s="158"/>
      <c r="W45" s="158"/>
      <c r="X45" s="158"/>
      <c r="Y45" s="158"/>
      <c r="Z45" s="158"/>
      <c r="AA45" s="158"/>
      <c r="AD45" s="100"/>
      <c r="AE45" s="100"/>
    </row>
    <row r="46" spans="2:32" ht="13.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D46" s="101"/>
      <c r="AE46" s="101"/>
    </row>
    <row r="47" spans="2:32" ht="13.5">
      <c r="B47" s="2"/>
      <c r="C47" s="2" t="s">
        <v>216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D47" s="101"/>
      <c r="AE47" s="101"/>
    </row>
    <row r="48" spans="2:32" ht="13.5">
      <c r="C48" s="1" t="s">
        <v>217</v>
      </c>
    </row>
    <row r="49" spans="2:31" ht="13.5">
      <c r="C49" s="33" t="s">
        <v>61</v>
      </c>
      <c r="D49" s="149" t="s">
        <v>62</v>
      </c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9"/>
      <c r="Z49" s="149"/>
      <c r="AA49" s="149"/>
    </row>
    <row r="50" spans="2:31" ht="18.75" customHeight="1">
      <c r="C50" s="37"/>
      <c r="D50" s="144" t="s">
        <v>68</v>
      </c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  <c r="W50" s="144"/>
      <c r="X50" s="144"/>
      <c r="Y50" s="144"/>
      <c r="Z50" s="144"/>
      <c r="AA50" s="144"/>
      <c r="AD50" s="119" t="b">
        <v>0</v>
      </c>
      <c r="AE50" s="100"/>
    </row>
    <row r="51" spans="2:31" ht="18.75" customHeight="1">
      <c r="C51" s="37"/>
      <c r="D51" s="144" t="s">
        <v>67</v>
      </c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  <c r="W51" s="144"/>
      <c r="X51" s="144"/>
      <c r="Y51" s="144"/>
      <c r="Z51" s="144"/>
      <c r="AA51" s="144"/>
      <c r="AD51" s="119" t="b">
        <v>0</v>
      </c>
      <c r="AE51" s="100"/>
    </row>
    <row r="52" spans="2:31" ht="18.75" customHeight="1">
      <c r="C52" s="37"/>
      <c r="D52" s="144" t="s">
        <v>64</v>
      </c>
      <c r="E52" s="144"/>
      <c r="F52" s="144"/>
      <c r="G52" s="144"/>
      <c r="H52" s="144"/>
      <c r="I52" s="144"/>
      <c r="J52" s="144"/>
      <c r="K52" s="144"/>
      <c r="L52" s="144"/>
      <c r="M52" s="144"/>
      <c r="N52" s="144"/>
      <c r="O52" s="144"/>
      <c r="P52" s="144"/>
      <c r="Q52" s="144"/>
      <c r="R52" s="144"/>
      <c r="S52" s="144"/>
      <c r="T52" s="144"/>
      <c r="U52" s="144"/>
      <c r="V52" s="144"/>
      <c r="W52" s="144"/>
      <c r="X52" s="144"/>
      <c r="Y52" s="144"/>
      <c r="Z52" s="144"/>
      <c r="AA52" s="144"/>
      <c r="AD52" s="119" t="b">
        <v>0</v>
      </c>
      <c r="AE52" s="100"/>
    </row>
    <row r="53" spans="2:31" ht="18.75" customHeight="1">
      <c r="B53" s="8"/>
      <c r="C53" s="37"/>
      <c r="D53" s="144" t="s">
        <v>65</v>
      </c>
      <c r="E53" s="144"/>
      <c r="F53" s="144"/>
      <c r="G53" s="144"/>
      <c r="H53" s="144"/>
      <c r="I53" s="144"/>
      <c r="J53" s="144"/>
      <c r="K53" s="144"/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  <c r="W53" s="144"/>
      <c r="X53" s="144"/>
      <c r="Y53" s="144"/>
      <c r="Z53" s="144"/>
      <c r="AA53" s="144"/>
      <c r="AD53" s="119" t="b">
        <v>0</v>
      </c>
      <c r="AE53" s="100"/>
    </row>
    <row r="54" spans="2:31" ht="18.75" customHeight="1">
      <c r="B54" s="8"/>
      <c r="C54" s="37"/>
      <c r="D54" s="144" t="s">
        <v>66</v>
      </c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  <c r="W54" s="144"/>
      <c r="X54" s="144"/>
      <c r="Y54" s="144"/>
      <c r="Z54" s="144"/>
      <c r="AA54" s="144"/>
      <c r="AD54" s="119" t="b">
        <v>0</v>
      </c>
      <c r="AE54" s="100"/>
    </row>
    <row r="55" spans="2:31" ht="18.75" customHeight="1">
      <c r="B55" s="8"/>
      <c r="C55" s="38"/>
      <c r="D55" s="157" t="s">
        <v>63</v>
      </c>
      <c r="E55" s="157"/>
      <c r="F55" s="157"/>
      <c r="G55" s="157"/>
      <c r="H55" s="157"/>
      <c r="I55" s="157"/>
      <c r="J55" s="157"/>
      <c r="K55" s="157"/>
      <c r="L55" s="157"/>
      <c r="M55" s="157"/>
      <c r="N55" s="157"/>
      <c r="O55" s="157"/>
      <c r="P55" s="157"/>
      <c r="Q55" s="157"/>
      <c r="R55" s="157"/>
      <c r="S55" s="157"/>
      <c r="T55" s="157"/>
      <c r="U55" s="157"/>
      <c r="V55" s="157"/>
      <c r="W55" s="157"/>
      <c r="X55" s="157"/>
      <c r="Y55" s="157"/>
      <c r="Z55" s="157"/>
      <c r="AA55" s="157"/>
      <c r="AD55" s="119" t="b">
        <v>0</v>
      </c>
      <c r="AE55" s="100"/>
    </row>
    <row r="56" spans="2:31" ht="40.9" customHeight="1">
      <c r="B56" s="8"/>
      <c r="C56" s="34"/>
      <c r="D56" s="166"/>
      <c r="E56" s="166"/>
      <c r="F56" s="166"/>
      <c r="G56" s="166"/>
      <c r="H56" s="166"/>
      <c r="I56" s="166"/>
      <c r="J56" s="166"/>
      <c r="K56" s="166"/>
      <c r="L56" s="166"/>
      <c r="M56" s="166"/>
      <c r="N56" s="166"/>
      <c r="O56" s="166"/>
      <c r="P56" s="166"/>
      <c r="Q56" s="166"/>
      <c r="R56" s="166"/>
      <c r="S56" s="166"/>
      <c r="T56" s="166"/>
      <c r="U56" s="166"/>
      <c r="V56" s="166"/>
      <c r="W56" s="166"/>
      <c r="X56" s="166"/>
      <c r="Y56" s="166"/>
      <c r="Z56" s="166"/>
      <c r="AA56" s="166"/>
    </row>
    <row r="57" spans="2:31" ht="13.5">
      <c r="B57" s="8"/>
      <c r="AA57" s="39"/>
    </row>
    <row r="58" spans="2:31" s="97" customFormat="1" ht="15" customHeight="1">
      <c r="B58" s="103"/>
      <c r="AD58" s="102"/>
      <c r="AE58" s="102"/>
    </row>
    <row r="59" spans="2:31" s="97" customFormat="1" ht="10.9" customHeight="1">
      <c r="B59" s="103"/>
      <c r="G59" s="104" t="s">
        <v>119</v>
      </c>
      <c r="N59" s="97" t="s">
        <v>69</v>
      </c>
      <c r="AD59" s="102"/>
      <c r="AE59" s="102"/>
    </row>
    <row r="60" spans="2:31" s="97" customFormat="1" ht="10.9" customHeight="1">
      <c r="B60" s="103"/>
      <c r="G60" s="104" t="s">
        <v>123</v>
      </c>
      <c r="N60" s="97" t="s">
        <v>70</v>
      </c>
      <c r="AD60" s="102"/>
      <c r="AE60" s="102"/>
    </row>
    <row r="61" spans="2:31" s="97" customFormat="1" ht="10.9" customHeight="1">
      <c r="B61" s="103"/>
      <c r="G61" s="104" t="s">
        <v>120</v>
      </c>
      <c r="N61" s="97" t="s">
        <v>71</v>
      </c>
      <c r="AD61" s="102"/>
      <c r="AE61" s="102"/>
    </row>
    <row r="62" spans="2:31" s="97" customFormat="1" ht="10.9" customHeight="1">
      <c r="B62" s="103"/>
      <c r="G62" s="104" t="s">
        <v>170</v>
      </c>
      <c r="N62" s="97" t="s">
        <v>72</v>
      </c>
      <c r="AD62" s="102"/>
      <c r="AE62" s="102"/>
    </row>
    <row r="63" spans="2:31" s="97" customFormat="1" ht="10.9" customHeight="1">
      <c r="B63" s="103"/>
      <c r="G63" s="104" t="s">
        <v>121</v>
      </c>
      <c r="N63" s="97" t="s">
        <v>73</v>
      </c>
      <c r="AD63" s="102"/>
      <c r="AE63" s="102"/>
    </row>
    <row r="64" spans="2:31" s="97" customFormat="1" ht="10.9" customHeight="1">
      <c r="B64" s="103"/>
      <c r="G64" s="104" t="s">
        <v>171</v>
      </c>
      <c r="N64" s="97" t="s">
        <v>74</v>
      </c>
      <c r="AD64" s="102"/>
      <c r="AE64" s="102"/>
    </row>
    <row r="65" spans="2:31" s="97" customFormat="1" ht="10.9" customHeight="1">
      <c r="B65" s="103"/>
      <c r="G65" s="104" t="s">
        <v>122</v>
      </c>
      <c r="N65" s="97" t="s">
        <v>75</v>
      </c>
      <c r="AD65" s="102"/>
      <c r="AE65" s="102"/>
    </row>
    <row r="66" spans="2:31" s="97" customFormat="1" ht="10.9" customHeight="1">
      <c r="B66" s="103"/>
      <c r="G66" s="104" t="s">
        <v>172</v>
      </c>
      <c r="N66" s="97" t="s">
        <v>76</v>
      </c>
      <c r="AD66" s="102"/>
      <c r="AE66" s="102"/>
    </row>
    <row r="67" spans="2:31" s="97" customFormat="1" ht="10.9" customHeight="1">
      <c r="B67" s="103"/>
      <c r="G67" s="104" t="s">
        <v>219</v>
      </c>
      <c r="N67" s="97" t="s">
        <v>77</v>
      </c>
      <c r="AD67" s="102"/>
      <c r="AE67" s="102"/>
    </row>
    <row r="68" spans="2:31" s="97" customFormat="1" ht="10.9" customHeight="1">
      <c r="B68" s="103"/>
      <c r="G68" s="104" t="s">
        <v>220</v>
      </c>
      <c r="N68" s="97" t="s">
        <v>78</v>
      </c>
      <c r="AD68" s="102"/>
      <c r="AE68" s="102"/>
    </row>
    <row r="69" spans="2:31" s="97" customFormat="1" ht="10.9" customHeight="1">
      <c r="B69" s="103"/>
      <c r="G69" s="104" t="s">
        <v>218</v>
      </c>
      <c r="N69" s="97" t="s">
        <v>79</v>
      </c>
      <c r="AD69" s="102"/>
      <c r="AE69" s="102"/>
    </row>
    <row r="70" spans="2:31" s="97" customFormat="1" ht="10.9" customHeight="1">
      <c r="B70" s="103"/>
      <c r="N70" s="97" t="s">
        <v>80</v>
      </c>
      <c r="AD70" s="102"/>
      <c r="AE70" s="102"/>
    </row>
    <row r="71" spans="2:31" s="97" customFormat="1" ht="10.9" customHeight="1">
      <c r="B71" s="103"/>
      <c r="N71" s="97" t="s">
        <v>81</v>
      </c>
      <c r="AD71" s="102"/>
      <c r="AE71" s="102"/>
    </row>
    <row r="72" spans="2:31" s="97" customFormat="1" ht="10.9" customHeight="1">
      <c r="B72" s="103"/>
      <c r="N72" s="97" t="s">
        <v>82</v>
      </c>
      <c r="AD72" s="102"/>
      <c r="AE72" s="102"/>
    </row>
    <row r="73" spans="2:31" s="97" customFormat="1" ht="10.9" customHeight="1">
      <c r="B73" s="103"/>
      <c r="N73" s="97" t="s">
        <v>83</v>
      </c>
      <c r="AD73" s="102"/>
      <c r="AE73" s="102"/>
    </row>
    <row r="74" spans="2:31" s="97" customFormat="1" ht="10.9" customHeight="1">
      <c r="B74" s="103"/>
      <c r="N74" s="97" t="s">
        <v>84</v>
      </c>
      <c r="AD74" s="102"/>
      <c r="AE74" s="102"/>
    </row>
    <row r="75" spans="2:31" s="97" customFormat="1" ht="10.9" customHeight="1">
      <c r="B75" s="103"/>
      <c r="N75" s="97" t="s">
        <v>85</v>
      </c>
      <c r="AD75" s="102"/>
      <c r="AE75" s="102"/>
    </row>
    <row r="76" spans="2:31" s="97" customFormat="1" ht="10.9" customHeight="1">
      <c r="B76" s="103"/>
      <c r="N76" s="97" t="s">
        <v>86</v>
      </c>
      <c r="AD76" s="102"/>
      <c r="AE76" s="102"/>
    </row>
    <row r="77" spans="2:31" s="97" customFormat="1" ht="10.9" customHeight="1">
      <c r="B77" s="103"/>
      <c r="N77" s="97" t="s">
        <v>87</v>
      </c>
      <c r="AD77" s="102"/>
      <c r="AE77" s="102"/>
    </row>
    <row r="78" spans="2:31" s="97" customFormat="1" ht="10.9" customHeight="1">
      <c r="B78" s="103"/>
      <c r="N78" s="97" t="s">
        <v>88</v>
      </c>
      <c r="AD78" s="102"/>
      <c r="AE78" s="102"/>
    </row>
    <row r="79" spans="2:31" s="97" customFormat="1" ht="10.9" customHeight="1">
      <c r="B79" s="103"/>
      <c r="N79" s="97" t="s">
        <v>89</v>
      </c>
      <c r="AD79" s="102"/>
      <c r="AE79" s="102"/>
    </row>
    <row r="80" spans="2:31" s="97" customFormat="1" ht="10.9" customHeight="1">
      <c r="B80" s="103"/>
      <c r="N80" s="97" t="s">
        <v>90</v>
      </c>
      <c r="AD80" s="102"/>
      <c r="AE80" s="102"/>
    </row>
    <row r="81" spans="2:31" s="97" customFormat="1" ht="10.9" customHeight="1">
      <c r="B81" s="103"/>
      <c r="N81" s="97" t="s">
        <v>91</v>
      </c>
      <c r="AD81" s="102"/>
      <c r="AE81" s="102"/>
    </row>
    <row r="82" spans="2:31" s="97" customFormat="1" ht="10.9" customHeight="1">
      <c r="B82" s="103"/>
      <c r="N82" s="97" t="s">
        <v>92</v>
      </c>
      <c r="AD82" s="102"/>
      <c r="AE82" s="102"/>
    </row>
    <row r="83" spans="2:31" s="97" customFormat="1" ht="10.9" customHeight="1">
      <c r="B83" s="103"/>
      <c r="N83" s="97" t="s">
        <v>93</v>
      </c>
      <c r="AD83" s="102"/>
      <c r="AE83" s="102"/>
    </row>
    <row r="84" spans="2:31" s="97" customFormat="1" ht="10.9" customHeight="1">
      <c r="B84" s="103"/>
      <c r="N84" s="97" t="s">
        <v>94</v>
      </c>
      <c r="AD84" s="102"/>
      <c r="AE84" s="102"/>
    </row>
    <row r="85" spans="2:31" s="97" customFormat="1" ht="10.9" customHeight="1">
      <c r="B85" s="103"/>
      <c r="N85" s="97" t="s">
        <v>95</v>
      </c>
      <c r="AD85" s="102"/>
      <c r="AE85" s="102"/>
    </row>
    <row r="86" spans="2:31" s="97" customFormat="1" ht="10.9" customHeight="1">
      <c r="B86" s="103"/>
      <c r="N86" s="97" t="s">
        <v>96</v>
      </c>
      <c r="AD86" s="102"/>
      <c r="AE86" s="102"/>
    </row>
    <row r="87" spans="2:31" s="97" customFormat="1" ht="10.9" customHeight="1">
      <c r="B87" s="103"/>
      <c r="N87" s="97" t="s">
        <v>97</v>
      </c>
      <c r="AD87" s="102"/>
      <c r="AE87" s="102"/>
    </row>
    <row r="88" spans="2:31" s="97" customFormat="1" ht="10.9" customHeight="1">
      <c r="B88" s="103"/>
      <c r="N88" s="97" t="s">
        <v>98</v>
      </c>
      <c r="AD88" s="102"/>
      <c r="AE88" s="102"/>
    </row>
    <row r="89" spans="2:31" s="97" customFormat="1" ht="10.9" customHeight="1">
      <c r="B89" s="103"/>
      <c r="N89" s="97" t="s">
        <v>99</v>
      </c>
      <c r="AD89" s="102"/>
      <c r="AE89" s="102"/>
    </row>
    <row r="90" spans="2:31" s="97" customFormat="1" ht="10.9" customHeight="1">
      <c r="B90" s="103"/>
      <c r="N90" s="97" t="s">
        <v>100</v>
      </c>
      <c r="AD90" s="102"/>
      <c r="AE90" s="102"/>
    </row>
    <row r="91" spans="2:31" s="97" customFormat="1" ht="10.9" customHeight="1">
      <c r="B91" s="103"/>
      <c r="N91" s="97" t="s">
        <v>101</v>
      </c>
      <c r="AD91" s="102"/>
      <c r="AE91" s="102"/>
    </row>
    <row r="92" spans="2:31" s="97" customFormat="1" ht="10.9" customHeight="1">
      <c r="B92" s="103"/>
      <c r="N92" s="97" t="s">
        <v>102</v>
      </c>
      <c r="AD92" s="102"/>
      <c r="AE92" s="102"/>
    </row>
    <row r="93" spans="2:31" s="97" customFormat="1" ht="10.9" customHeight="1">
      <c r="B93" s="103"/>
      <c r="N93" s="97" t="s">
        <v>103</v>
      </c>
      <c r="AD93" s="102"/>
      <c r="AE93" s="102"/>
    </row>
    <row r="94" spans="2:31" s="97" customFormat="1" ht="10.9" customHeight="1">
      <c r="B94" s="103"/>
      <c r="N94" s="97" t="s">
        <v>104</v>
      </c>
      <c r="AD94" s="102"/>
      <c r="AE94" s="102"/>
    </row>
    <row r="95" spans="2:31" s="97" customFormat="1" ht="10.9" customHeight="1">
      <c r="B95" s="103"/>
      <c r="N95" s="97" t="s">
        <v>105</v>
      </c>
      <c r="AD95" s="102"/>
      <c r="AE95" s="102"/>
    </row>
    <row r="96" spans="2:31" s="97" customFormat="1" ht="10.9" customHeight="1">
      <c r="B96" s="103"/>
      <c r="N96" s="97" t="s">
        <v>106</v>
      </c>
      <c r="AD96" s="102"/>
      <c r="AE96" s="102"/>
    </row>
    <row r="97" spans="2:31" s="97" customFormat="1" ht="10.9" customHeight="1">
      <c r="B97" s="103"/>
      <c r="N97" s="97" t="s">
        <v>107</v>
      </c>
      <c r="AD97" s="102"/>
      <c r="AE97" s="102"/>
    </row>
    <row r="98" spans="2:31" s="97" customFormat="1" ht="10.9" customHeight="1">
      <c r="B98" s="103"/>
      <c r="N98" s="97" t="s">
        <v>108</v>
      </c>
      <c r="AD98" s="102"/>
      <c r="AE98" s="102"/>
    </row>
    <row r="99" spans="2:31" s="97" customFormat="1" ht="10.9" customHeight="1">
      <c r="B99" s="103"/>
      <c r="N99" s="97" t="s">
        <v>109</v>
      </c>
      <c r="AD99" s="102"/>
      <c r="AE99" s="102"/>
    </row>
    <row r="100" spans="2:31" s="97" customFormat="1" ht="10.9" customHeight="1">
      <c r="B100" s="103"/>
      <c r="N100" s="97" t="s">
        <v>110</v>
      </c>
      <c r="AD100" s="102"/>
      <c r="AE100" s="102"/>
    </row>
    <row r="101" spans="2:31" s="97" customFormat="1" ht="10.9" customHeight="1">
      <c r="B101" s="103"/>
      <c r="N101" s="97" t="s">
        <v>111</v>
      </c>
      <c r="AD101" s="102"/>
      <c r="AE101" s="102"/>
    </row>
    <row r="102" spans="2:31" s="97" customFormat="1" ht="10.9" customHeight="1">
      <c r="B102" s="103"/>
      <c r="N102" s="97" t="s">
        <v>112</v>
      </c>
      <c r="AD102" s="102"/>
      <c r="AE102" s="102"/>
    </row>
    <row r="103" spans="2:31" s="97" customFormat="1" ht="10.9" customHeight="1">
      <c r="B103" s="103"/>
      <c r="N103" s="97" t="s">
        <v>113</v>
      </c>
      <c r="AD103" s="102"/>
      <c r="AE103" s="102"/>
    </row>
    <row r="104" spans="2:31" s="97" customFormat="1" ht="10.9" customHeight="1">
      <c r="B104" s="103"/>
      <c r="N104" s="97" t="s">
        <v>114</v>
      </c>
      <c r="AD104" s="102"/>
      <c r="AE104" s="102"/>
    </row>
    <row r="105" spans="2:31" s="97" customFormat="1" ht="10.9" customHeight="1">
      <c r="B105" s="103"/>
      <c r="N105" s="97" t="s">
        <v>115</v>
      </c>
      <c r="AD105" s="102"/>
      <c r="AE105" s="102"/>
    </row>
    <row r="106" spans="2:31" s="97" customFormat="1" ht="10.9" customHeight="1">
      <c r="B106" s="103"/>
      <c r="N106" s="97" t="s">
        <v>116</v>
      </c>
      <c r="AD106" s="102"/>
      <c r="AE106" s="102"/>
    </row>
    <row r="107" spans="2:31" s="97" customFormat="1" ht="10.9" customHeight="1">
      <c r="B107" s="103"/>
      <c r="AD107" s="102"/>
      <c r="AE107" s="102"/>
    </row>
    <row r="108" spans="2:31" s="97" customFormat="1" ht="10.9" customHeight="1">
      <c r="B108" s="103"/>
      <c r="AD108" s="102"/>
      <c r="AE108" s="102"/>
    </row>
    <row r="109" spans="2:31" s="97" customFormat="1" ht="10.9" customHeight="1">
      <c r="B109" s="103"/>
      <c r="AD109" s="102"/>
      <c r="AE109" s="102"/>
    </row>
    <row r="110" spans="2:31" s="97" customFormat="1" ht="10.9" customHeight="1">
      <c r="B110" s="103"/>
      <c r="AD110" s="102"/>
      <c r="AE110" s="102"/>
    </row>
    <row r="111" spans="2:31" s="97" customFormat="1" ht="10.9" customHeight="1">
      <c r="B111" s="103"/>
      <c r="AD111" s="102"/>
      <c r="AE111" s="102"/>
    </row>
    <row r="112" spans="2:31" s="97" customFormat="1" ht="10.9" customHeight="1">
      <c r="B112" s="103"/>
      <c r="AD112" s="102"/>
      <c r="AE112" s="102"/>
    </row>
    <row r="113" spans="2:31" s="97" customFormat="1" ht="10.9" customHeight="1">
      <c r="B113" s="103"/>
      <c r="AD113" s="102"/>
      <c r="AE113" s="102"/>
    </row>
    <row r="114" spans="2:31" s="97" customFormat="1" ht="10.9" customHeight="1">
      <c r="B114" s="103"/>
      <c r="AD114" s="102"/>
      <c r="AE114" s="102"/>
    </row>
    <row r="115" spans="2:31" s="97" customFormat="1" ht="10.9" customHeight="1">
      <c r="B115" s="103"/>
      <c r="AD115" s="102"/>
      <c r="AE115" s="102"/>
    </row>
    <row r="116" spans="2:31" s="97" customFormat="1" ht="10.9" customHeight="1">
      <c r="B116" s="103"/>
      <c r="AD116" s="102"/>
      <c r="AE116" s="102"/>
    </row>
    <row r="117" spans="2:31" s="97" customFormat="1" ht="10.9" customHeight="1">
      <c r="B117" s="103"/>
      <c r="AD117" s="102"/>
      <c r="AE117" s="102"/>
    </row>
    <row r="118" spans="2:31" s="97" customFormat="1" ht="10.9" customHeight="1">
      <c r="B118" s="103"/>
      <c r="AD118" s="102"/>
      <c r="AE118" s="102"/>
    </row>
    <row r="119" spans="2:31" s="97" customFormat="1" ht="10.9" customHeight="1">
      <c r="B119" s="103"/>
      <c r="AD119" s="102"/>
      <c r="AE119" s="102"/>
    </row>
    <row r="120" spans="2:31" s="97" customFormat="1" ht="10.9" customHeight="1">
      <c r="B120" s="103"/>
      <c r="AD120" s="102"/>
      <c r="AE120" s="102"/>
    </row>
    <row r="121" spans="2:31" s="97" customFormat="1" ht="10.9" customHeight="1">
      <c r="B121" s="103"/>
      <c r="AD121" s="102"/>
      <c r="AE121" s="102"/>
    </row>
    <row r="122" spans="2:31" s="97" customFormat="1" ht="10.9" customHeight="1">
      <c r="B122" s="103"/>
      <c r="AD122" s="102"/>
      <c r="AE122" s="102"/>
    </row>
    <row r="123" spans="2:31" s="97" customFormat="1" ht="10.9" customHeight="1">
      <c r="B123" s="103"/>
      <c r="AD123" s="102"/>
      <c r="AE123" s="102"/>
    </row>
    <row r="124" spans="2:31" s="97" customFormat="1" ht="10.9" customHeight="1">
      <c r="B124" s="103"/>
      <c r="AD124" s="102"/>
      <c r="AE124" s="102"/>
    </row>
    <row r="125" spans="2:31" s="97" customFormat="1" ht="10.9" customHeight="1">
      <c r="B125" s="103"/>
      <c r="AD125" s="102"/>
      <c r="AE125" s="102"/>
    </row>
    <row r="126" spans="2:31" s="97" customFormat="1" ht="10.9" customHeight="1">
      <c r="B126" s="103"/>
      <c r="AD126" s="102"/>
      <c r="AE126" s="102"/>
    </row>
    <row r="127" spans="2:31" s="97" customFormat="1" ht="10.9" customHeight="1">
      <c r="B127" s="103"/>
      <c r="AD127" s="102"/>
      <c r="AE127" s="102"/>
    </row>
    <row r="128" spans="2:31" s="97" customFormat="1" ht="10.9" customHeight="1">
      <c r="B128" s="103"/>
      <c r="AD128" s="102"/>
      <c r="AE128" s="102"/>
    </row>
    <row r="129" spans="2:31" s="97" customFormat="1" ht="10.9" customHeight="1">
      <c r="B129" s="103"/>
      <c r="AD129" s="102"/>
      <c r="AE129" s="102"/>
    </row>
    <row r="130" spans="2:31" s="97" customFormat="1" ht="10.9" customHeight="1">
      <c r="B130" s="103"/>
      <c r="AD130" s="102"/>
      <c r="AE130" s="102"/>
    </row>
    <row r="131" spans="2:31" s="97" customFormat="1" ht="10.9" customHeight="1">
      <c r="B131" s="103"/>
      <c r="AD131" s="102"/>
      <c r="AE131" s="102"/>
    </row>
    <row r="132" spans="2:31" s="97" customFormat="1" ht="10.9" customHeight="1">
      <c r="B132" s="103"/>
      <c r="AD132" s="102"/>
      <c r="AE132" s="102"/>
    </row>
    <row r="133" spans="2:31" s="97" customFormat="1" ht="10.9" customHeight="1">
      <c r="B133" s="103"/>
      <c r="AD133" s="102"/>
      <c r="AE133" s="102"/>
    </row>
    <row r="134" spans="2:31" s="97" customFormat="1" ht="10.9" customHeight="1">
      <c r="B134" s="103"/>
      <c r="AD134" s="102"/>
      <c r="AE134" s="102"/>
    </row>
    <row r="135" spans="2:31" s="97" customFormat="1" ht="10.9" customHeight="1">
      <c r="B135" s="103"/>
      <c r="AD135" s="102"/>
      <c r="AE135" s="102"/>
    </row>
    <row r="136" spans="2:31" s="97" customFormat="1" ht="10.9" customHeight="1">
      <c r="B136" s="103"/>
      <c r="AD136" s="102"/>
      <c r="AE136" s="102"/>
    </row>
    <row r="137" spans="2:31" s="97" customFormat="1" ht="10.9" customHeight="1">
      <c r="B137" s="103"/>
      <c r="AD137" s="102"/>
      <c r="AE137" s="102"/>
    </row>
    <row r="138" spans="2:31" s="97" customFormat="1" ht="10.9" customHeight="1">
      <c r="B138" s="103"/>
      <c r="AD138" s="102"/>
      <c r="AE138" s="102"/>
    </row>
    <row r="139" spans="2:31" s="97" customFormat="1" ht="10.9" customHeight="1">
      <c r="B139" s="103"/>
      <c r="AD139" s="102"/>
      <c r="AE139" s="102"/>
    </row>
    <row r="140" spans="2:31" s="97" customFormat="1" ht="10.9" customHeight="1">
      <c r="B140" s="103"/>
      <c r="AD140" s="102"/>
      <c r="AE140" s="102"/>
    </row>
    <row r="141" spans="2:31" s="97" customFormat="1" ht="10.9" customHeight="1">
      <c r="B141" s="103"/>
      <c r="AD141" s="102"/>
      <c r="AE141" s="102"/>
    </row>
    <row r="142" spans="2:31" s="97" customFormat="1" ht="10.9" customHeight="1">
      <c r="B142" s="103"/>
      <c r="AD142" s="102"/>
      <c r="AE142" s="102"/>
    </row>
    <row r="143" spans="2:31" ht="10.9" customHeight="1">
      <c r="B143" s="8"/>
    </row>
    <row r="144" spans="2:31" ht="10.9" customHeight="1">
      <c r="B144" s="8"/>
    </row>
    <row r="145" spans="2:2" ht="10.9" customHeight="1">
      <c r="B145" s="8"/>
    </row>
    <row r="146" spans="2:2" ht="10.9" customHeight="1">
      <c r="B146" s="8"/>
    </row>
  </sheetData>
  <sheetProtection algorithmName="SHA-512" hashValue="PvAbhTnkC3bAks7OTdbDaj/Vx9sD52rTrUTfmgAf+v0tea7t26rdCzBieig4xASePDwd6AoWg1z+qV4zjnSjLA==" saltValue="5qyoYCRY1BRTDQUMdN6SQw==" spinCount="100000" sheet="1" objects="1" scenarios="1"/>
  <mergeCells count="86">
    <mergeCell ref="W35:X35"/>
    <mergeCell ref="B31:D35"/>
    <mergeCell ref="E31:J31"/>
    <mergeCell ref="E32:J32"/>
    <mergeCell ref="E33:J33"/>
    <mergeCell ref="E34:J34"/>
    <mergeCell ref="E35:J35"/>
    <mergeCell ref="R31:V31"/>
    <mergeCell ref="R32:V32"/>
    <mergeCell ref="W32:X32"/>
    <mergeCell ref="K32:Q32"/>
    <mergeCell ref="W31:X31"/>
    <mergeCell ref="K31:Q31"/>
    <mergeCell ref="B10:AA10"/>
    <mergeCell ref="U12:V12"/>
    <mergeCell ref="N20:AA20"/>
    <mergeCell ref="N22:S22"/>
    <mergeCell ref="U22:W22"/>
    <mergeCell ref="Y22:AA22"/>
    <mergeCell ref="B2:D5"/>
    <mergeCell ref="E2:J2"/>
    <mergeCell ref="K2:AA2"/>
    <mergeCell ref="E3:J3"/>
    <mergeCell ref="K3:AA3"/>
    <mergeCell ref="E4:J4"/>
    <mergeCell ref="K4:M4"/>
    <mergeCell ref="O4:Q4"/>
    <mergeCell ref="S4:U4"/>
    <mergeCell ref="V4:X4"/>
    <mergeCell ref="Y4:Z4"/>
    <mergeCell ref="E5:J5"/>
    <mergeCell ref="K5:Q5"/>
    <mergeCell ref="S5:AA5"/>
    <mergeCell ref="D56:AA56"/>
    <mergeCell ref="D54:AA54"/>
    <mergeCell ref="J38:O38"/>
    <mergeCell ref="P38:U38"/>
    <mergeCell ref="V38:AA38"/>
    <mergeCell ref="B42:AA43"/>
    <mergeCell ref="Y39:AA39"/>
    <mergeCell ref="S39:U39"/>
    <mergeCell ref="M39:O39"/>
    <mergeCell ref="J39:L39"/>
    <mergeCell ref="J40:L40"/>
    <mergeCell ref="P39:R39"/>
    <mergeCell ref="P40:R40"/>
    <mergeCell ref="V39:X39"/>
    <mergeCell ref="V40:X40"/>
    <mergeCell ref="D52:AA52"/>
    <mergeCell ref="D53:AA53"/>
    <mergeCell ref="D55:AA55"/>
    <mergeCell ref="B44:AA45"/>
    <mergeCell ref="N18:P18"/>
    <mergeCell ref="Q18:AA18"/>
    <mergeCell ref="T30:U30"/>
    <mergeCell ref="B30:J30"/>
    <mergeCell ref="K30:O30"/>
    <mergeCell ref="B28:D29"/>
    <mergeCell ref="E29:J29"/>
    <mergeCell ref="E28:J28"/>
    <mergeCell ref="K28:AA28"/>
    <mergeCell ref="Q30:R30"/>
    <mergeCell ref="K29:M29"/>
    <mergeCell ref="N29:AA29"/>
    <mergeCell ref="B41:F41"/>
    <mergeCell ref="G41:O41"/>
    <mergeCell ref="K33:Q33"/>
    <mergeCell ref="D50:AA50"/>
    <mergeCell ref="D51:AA51"/>
    <mergeCell ref="K34:Q34"/>
    <mergeCell ref="K35:Q35"/>
    <mergeCell ref="Y40:AA40"/>
    <mergeCell ref="S40:U40"/>
    <mergeCell ref="D49:AA49"/>
    <mergeCell ref="M40:O40"/>
    <mergeCell ref="R33:V33"/>
    <mergeCell ref="R34:V34"/>
    <mergeCell ref="R35:V35"/>
    <mergeCell ref="W33:X33"/>
    <mergeCell ref="W34:X34"/>
    <mergeCell ref="B39:F39"/>
    <mergeCell ref="G39:I39"/>
    <mergeCell ref="B38:F38"/>
    <mergeCell ref="G38:I38"/>
    <mergeCell ref="B40:F40"/>
    <mergeCell ref="G40:I40"/>
  </mergeCells>
  <phoneticPr fontId="2"/>
  <conditionalFormatting sqref="R31:V35">
    <cfRule type="expression" dxfId="3" priority="1">
      <formula>$E31="その他"</formula>
    </cfRule>
  </conditionalFormatting>
  <dataValidations count="10">
    <dataValidation type="whole" operator="greaterThanOrEqual" allowBlank="1" showInputMessage="1" showErrorMessage="1" sqref="U12:V12" xr:uid="{00000000-0002-0000-0000-000000000000}">
      <formula1>2022</formula1>
    </dataValidation>
    <dataValidation allowBlank="1" showInputMessage="1" showErrorMessage="1" prompt="代表者の名を入力" sqref="Y22:AA22" xr:uid="{00000000-0002-0000-0000-000001000000}"/>
    <dataValidation allowBlank="1" showInputMessage="1" showErrorMessage="1" prompt="代表者の姓を入力" sqref="U22:W22" xr:uid="{00000000-0002-0000-0000-000002000000}"/>
    <dataValidation allowBlank="1" showInputMessage="1" showErrorMessage="1" prompt="代表者の役職を入力" sqref="N22:S22" xr:uid="{00000000-0002-0000-0000-000003000000}"/>
    <dataValidation type="list" allowBlank="1" showInputMessage="1" showErrorMessage="1" prompt="都道府県をプルダウン選択" sqref="N18:P18" xr:uid="{00000000-0002-0000-0000-000004000000}">
      <formula1>$N$59:$N$106</formula1>
    </dataValidation>
    <dataValidation type="list" allowBlank="1" showInputMessage="1" showErrorMessage="1" sqref="E31:J35" xr:uid="{00000000-0002-0000-0000-000005000000}">
      <formula1>$G$60:$G$69</formula1>
    </dataValidation>
    <dataValidation type="whole" imeMode="halfAlpha" allowBlank="1" showInputMessage="1" showErrorMessage="1" sqref="Z31:Z35 Q30:R30" xr:uid="{00000000-0002-0000-0000-000006000000}">
      <formula1>1</formula1>
      <formula2>12</formula2>
    </dataValidation>
    <dataValidation type="whole" imeMode="halfAlpha" operator="greaterThanOrEqual" allowBlank="1" showInputMessage="1" showErrorMessage="1" sqref="W31:X35 K30:O30" xr:uid="{00000000-0002-0000-0000-000007000000}">
      <formula1>2022</formula1>
    </dataValidation>
    <dataValidation type="whole" imeMode="halfAlpha" allowBlank="1" showInputMessage="1" showErrorMessage="1" sqref="T30:U30" xr:uid="{00000000-0002-0000-0000-000008000000}">
      <formula1>1</formula1>
      <formula2>31</formula2>
    </dataValidation>
    <dataValidation type="list" allowBlank="1" showInputMessage="1" showErrorMessage="1" sqref="G41:O41" xr:uid="{00000000-0002-0000-0000-000009000000}">
      <formula1>"選択してください,設備,設備の設置されている建物,工場等全体"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7" r:id="rId4" name="Check Box 13">
              <controlPr defaultSize="0" autoFill="0" autoLine="0" autoPict="0">
                <anchor moveWithCells="1">
                  <from>
                    <xdr:col>2</xdr:col>
                    <xdr:colOff>19050</xdr:colOff>
                    <xdr:row>49</xdr:row>
                    <xdr:rowOff>0</xdr:rowOff>
                  </from>
                  <to>
                    <xdr:col>2</xdr:col>
                    <xdr:colOff>276225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5" name="Check Box 15">
              <controlPr defaultSize="0" autoFill="0" autoLine="0" autoPict="0">
                <anchor moveWithCells="1">
                  <from>
                    <xdr:col>2</xdr:col>
                    <xdr:colOff>19050</xdr:colOff>
                    <xdr:row>49</xdr:row>
                    <xdr:rowOff>228600</xdr:rowOff>
                  </from>
                  <to>
                    <xdr:col>2</xdr:col>
                    <xdr:colOff>276225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6" name="Check Box 16">
              <controlPr defaultSize="0" autoFill="0" autoLine="0" autoPict="0">
                <anchor moveWithCells="1">
                  <from>
                    <xdr:col>2</xdr:col>
                    <xdr:colOff>19050</xdr:colOff>
                    <xdr:row>51</xdr:row>
                    <xdr:rowOff>0</xdr:rowOff>
                  </from>
                  <to>
                    <xdr:col>2</xdr:col>
                    <xdr:colOff>276225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7" name="Check Box 17">
              <controlPr defaultSize="0" autoFill="0" autoLine="0" autoPict="0">
                <anchor moveWithCells="1">
                  <from>
                    <xdr:col>2</xdr:col>
                    <xdr:colOff>19050</xdr:colOff>
                    <xdr:row>51</xdr:row>
                    <xdr:rowOff>228600</xdr:rowOff>
                  </from>
                  <to>
                    <xdr:col>2</xdr:col>
                    <xdr:colOff>276225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8" name="Check Box 18">
              <controlPr defaultSize="0" autoFill="0" autoLine="0" autoPict="0">
                <anchor moveWithCells="1">
                  <from>
                    <xdr:col>2</xdr:col>
                    <xdr:colOff>19050</xdr:colOff>
                    <xdr:row>52</xdr:row>
                    <xdr:rowOff>228600</xdr:rowOff>
                  </from>
                  <to>
                    <xdr:col>2</xdr:col>
                    <xdr:colOff>276225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9" name="Check Box 19">
              <controlPr defaultSize="0" autoFill="0" autoLine="0" autoPict="0">
                <anchor moveWithCells="1">
                  <from>
                    <xdr:col>2</xdr:col>
                    <xdr:colOff>19050</xdr:colOff>
                    <xdr:row>53</xdr:row>
                    <xdr:rowOff>228600</xdr:rowOff>
                  </from>
                  <to>
                    <xdr:col>2</xdr:col>
                    <xdr:colOff>276225</xdr:colOff>
                    <xdr:row>55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B1:Y45"/>
  <sheetViews>
    <sheetView view="pageBreakPreview" zoomScale="70" zoomScaleNormal="100" zoomScaleSheetLayoutView="70" workbookViewId="0">
      <pane xSplit="1" ySplit="4" topLeftCell="B5" activePane="bottomRight" state="frozen"/>
      <selection pane="topRight" activeCell="B1" sqref="B1"/>
      <selection pane="bottomLeft" activeCell="A3" sqref="A3"/>
      <selection pane="bottomRight" activeCell="N23" sqref="N23"/>
    </sheetView>
  </sheetViews>
  <sheetFormatPr defaultColWidth="8.875" defaultRowHeight="13.5"/>
  <cols>
    <col min="1" max="1" width="1" style="10" customWidth="1"/>
    <col min="2" max="2" width="3.5" style="10" customWidth="1"/>
    <col min="3" max="3" width="6.25" style="10" customWidth="1"/>
    <col min="4" max="4" width="11.5" style="10" customWidth="1"/>
    <col min="5" max="17" width="6.25" style="10" customWidth="1"/>
    <col min="18" max="18" width="7.25" style="11" customWidth="1"/>
    <col min="19" max="19" width="4.875" style="10" customWidth="1"/>
    <col min="20" max="20" width="9.375" style="10" customWidth="1"/>
    <col min="21" max="21" width="7.5" style="10" customWidth="1"/>
    <col min="22" max="22" width="6.25" style="40" customWidth="1"/>
    <col min="23" max="23" width="9.375" style="10" customWidth="1"/>
    <col min="24" max="24" width="1" style="10" customWidth="1"/>
    <col min="25" max="16384" width="8.875" style="10"/>
  </cols>
  <sheetData>
    <row r="1" spans="2:25" ht="15" customHeight="1">
      <c r="W1" s="107">
        <f>導入効果報告書!N20</f>
        <v>0</v>
      </c>
    </row>
    <row r="2" spans="2:25" ht="15" customHeight="1">
      <c r="B2" s="1" t="s">
        <v>176</v>
      </c>
      <c r="W2" s="41"/>
    </row>
    <row r="3" spans="2:25" ht="18.75">
      <c r="B3" s="228" t="s">
        <v>177</v>
      </c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Y3" s="42" t="s">
        <v>197</v>
      </c>
    </row>
    <row r="4" spans="2:25" ht="15" customHeight="1"/>
    <row r="5" spans="2:25" ht="34.5" customHeight="1">
      <c r="B5" s="229" t="s">
        <v>178</v>
      </c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</row>
    <row r="6" spans="2:25" ht="61.5" customHeight="1">
      <c r="B6" s="230" t="s">
        <v>18</v>
      </c>
      <c r="C6" s="231"/>
      <c r="D6" s="232"/>
      <c r="E6" s="239" t="s">
        <v>179</v>
      </c>
      <c r="F6" s="240"/>
      <c r="G6" s="240"/>
      <c r="H6" s="240"/>
      <c r="I6" s="240"/>
      <c r="J6" s="240"/>
      <c r="K6" s="240"/>
      <c r="L6" s="240"/>
      <c r="M6" s="240"/>
      <c r="N6" s="240"/>
      <c r="O6" s="240"/>
      <c r="P6" s="240"/>
      <c r="Q6" s="240"/>
      <c r="R6" s="240"/>
      <c r="S6" s="241" t="s">
        <v>180</v>
      </c>
      <c r="T6" s="241"/>
      <c r="U6" s="241" t="s">
        <v>181</v>
      </c>
      <c r="V6" s="241"/>
      <c r="W6" s="241"/>
    </row>
    <row r="7" spans="2:25" ht="33.75" customHeight="1">
      <c r="B7" s="233"/>
      <c r="C7" s="234"/>
      <c r="D7" s="235"/>
      <c r="E7" s="105" t="s">
        <v>182</v>
      </c>
      <c r="F7" s="105" t="s">
        <v>183</v>
      </c>
      <c r="G7" s="105" t="s">
        <v>184</v>
      </c>
      <c r="H7" s="105" t="s">
        <v>185</v>
      </c>
      <c r="I7" s="105" t="s">
        <v>186</v>
      </c>
      <c r="J7" s="105" t="s">
        <v>187</v>
      </c>
      <c r="K7" s="105" t="s">
        <v>188</v>
      </c>
      <c r="L7" s="105" t="s">
        <v>189</v>
      </c>
      <c r="M7" s="105" t="s">
        <v>190</v>
      </c>
      <c r="N7" s="105" t="s">
        <v>191</v>
      </c>
      <c r="O7" s="105" t="s">
        <v>192</v>
      </c>
      <c r="P7" s="105" t="s">
        <v>193</v>
      </c>
      <c r="Q7" s="242" t="s">
        <v>194</v>
      </c>
      <c r="R7" s="244" t="s">
        <v>133</v>
      </c>
      <c r="S7" s="244" t="s">
        <v>134</v>
      </c>
      <c r="T7" s="242" t="s">
        <v>195</v>
      </c>
      <c r="U7" s="244" t="s">
        <v>135</v>
      </c>
      <c r="V7" s="244" t="s">
        <v>136</v>
      </c>
      <c r="W7" s="242" t="s">
        <v>196</v>
      </c>
    </row>
    <row r="8" spans="2:25" ht="22.7" customHeight="1">
      <c r="B8" s="236"/>
      <c r="C8" s="237"/>
      <c r="D8" s="238"/>
      <c r="E8" s="122" t="s">
        <v>233</v>
      </c>
      <c r="F8" s="108" t="str">
        <f>IF($E$8="月","月",IF(E8=12,1,E8+1))</f>
        <v>月</v>
      </c>
      <c r="G8" s="108" t="str">
        <f t="shared" ref="G8:P8" si="0">IF($E$8="月","月",IF(F8=12,1,F8+1))</f>
        <v>月</v>
      </c>
      <c r="H8" s="108" t="str">
        <f t="shared" si="0"/>
        <v>月</v>
      </c>
      <c r="I8" s="108" t="str">
        <f t="shared" si="0"/>
        <v>月</v>
      </c>
      <c r="J8" s="108" t="str">
        <f t="shared" si="0"/>
        <v>月</v>
      </c>
      <c r="K8" s="108" t="str">
        <f t="shared" si="0"/>
        <v>月</v>
      </c>
      <c r="L8" s="108" t="str">
        <f>IF($E$8="月","月",IF(K8=12,1,K8+1))</f>
        <v>月</v>
      </c>
      <c r="M8" s="108" t="str">
        <f t="shared" si="0"/>
        <v>月</v>
      </c>
      <c r="N8" s="108" t="str">
        <f t="shared" si="0"/>
        <v>月</v>
      </c>
      <c r="O8" s="108" t="str">
        <f t="shared" si="0"/>
        <v>月</v>
      </c>
      <c r="P8" s="108" t="str">
        <f t="shared" si="0"/>
        <v>月</v>
      </c>
      <c r="Q8" s="243"/>
      <c r="R8" s="245"/>
      <c r="S8" s="245"/>
      <c r="T8" s="243"/>
      <c r="U8" s="245"/>
      <c r="V8" s="245"/>
      <c r="W8" s="243"/>
    </row>
    <row r="9" spans="2:25" ht="28.5" customHeight="1">
      <c r="B9" s="206" t="s">
        <v>19</v>
      </c>
      <c r="C9" s="221" t="s">
        <v>20</v>
      </c>
      <c r="D9" s="222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109">
        <f>SUM(E9:P9)</f>
        <v>0</v>
      </c>
      <c r="R9" s="12" t="s">
        <v>137</v>
      </c>
      <c r="S9" s="13">
        <v>38.299999999999997</v>
      </c>
      <c r="T9" s="44">
        <f>Q9*$S9*0.0258</f>
        <v>0</v>
      </c>
      <c r="U9" s="14">
        <v>1.9E-2</v>
      </c>
      <c r="V9" s="45" t="s">
        <v>138</v>
      </c>
      <c r="W9" s="46">
        <f>Q9*$S9*$U9*44/12</f>
        <v>0</v>
      </c>
    </row>
    <row r="10" spans="2:25" ht="28.5" customHeight="1">
      <c r="B10" s="215"/>
      <c r="C10" s="221" t="s">
        <v>21</v>
      </c>
      <c r="D10" s="222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109">
        <f t="shared" ref="Q10:Q38" si="1">SUM(E10:P10)</f>
        <v>0</v>
      </c>
      <c r="R10" s="12" t="s">
        <v>137</v>
      </c>
      <c r="S10" s="13">
        <v>34.799999999999997</v>
      </c>
      <c r="T10" s="44">
        <f t="shared" ref="T10:T36" si="2">Q10*$S10*0.0258</f>
        <v>0</v>
      </c>
      <c r="U10" s="14">
        <v>1.83E-2</v>
      </c>
      <c r="V10" s="45" t="s">
        <v>138</v>
      </c>
      <c r="W10" s="46">
        <f t="shared" ref="W10:W30" si="3">Q10*$S10*$U10*44/12</f>
        <v>0</v>
      </c>
    </row>
    <row r="11" spans="2:25" ht="28.5" customHeight="1">
      <c r="B11" s="215"/>
      <c r="C11" s="221" t="s">
        <v>22</v>
      </c>
      <c r="D11" s="222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109">
        <f t="shared" si="1"/>
        <v>0</v>
      </c>
      <c r="R11" s="12" t="s">
        <v>137</v>
      </c>
      <c r="S11" s="13">
        <v>33.4</v>
      </c>
      <c r="T11" s="44">
        <f t="shared" si="2"/>
        <v>0</v>
      </c>
      <c r="U11" s="14">
        <v>1.8700000000000001E-2</v>
      </c>
      <c r="V11" s="45" t="s">
        <v>138</v>
      </c>
      <c r="W11" s="46">
        <f t="shared" si="3"/>
        <v>0</v>
      </c>
    </row>
    <row r="12" spans="2:25" ht="28.5" customHeight="1">
      <c r="B12" s="215"/>
      <c r="C12" s="221" t="s">
        <v>139</v>
      </c>
      <c r="D12" s="222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109">
        <f t="shared" si="1"/>
        <v>0</v>
      </c>
      <c r="R12" s="12" t="s">
        <v>137</v>
      </c>
      <c r="S12" s="13">
        <v>33.299999999999997</v>
      </c>
      <c r="T12" s="44">
        <f t="shared" si="2"/>
        <v>0</v>
      </c>
      <c r="U12" s="14">
        <v>1.8599999999999998E-2</v>
      </c>
      <c r="V12" s="45" t="s">
        <v>138</v>
      </c>
      <c r="W12" s="46">
        <f t="shared" si="3"/>
        <v>0</v>
      </c>
    </row>
    <row r="13" spans="2:25" ht="28.5" customHeight="1">
      <c r="B13" s="215"/>
      <c r="C13" s="221" t="s">
        <v>23</v>
      </c>
      <c r="D13" s="222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109">
        <f t="shared" si="1"/>
        <v>0</v>
      </c>
      <c r="R13" s="12" t="s">
        <v>137</v>
      </c>
      <c r="S13" s="13">
        <v>36.5</v>
      </c>
      <c r="T13" s="44">
        <f t="shared" si="2"/>
        <v>0</v>
      </c>
      <c r="U13" s="14">
        <v>1.8700000000000001E-2</v>
      </c>
      <c r="V13" s="45" t="s">
        <v>138</v>
      </c>
      <c r="W13" s="46">
        <f t="shared" si="3"/>
        <v>0</v>
      </c>
    </row>
    <row r="14" spans="2:25" ht="28.5" customHeight="1">
      <c r="B14" s="215"/>
      <c r="C14" s="221" t="s">
        <v>24</v>
      </c>
      <c r="D14" s="222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109">
        <f t="shared" si="1"/>
        <v>0</v>
      </c>
      <c r="R14" s="12" t="s">
        <v>137</v>
      </c>
      <c r="S14" s="13">
        <v>38</v>
      </c>
      <c r="T14" s="44">
        <f t="shared" si="2"/>
        <v>0</v>
      </c>
      <c r="U14" s="14">
        <v>1.8800000000000001E-2</v>
      </c>
      <c r="V14" s="45" t="s">
        <v>138</v>
      </c>
      <c r="W14" s="46">
        <f t="shared" si="3"/>
        <v>0</v>
      </c>
    </row>
    <row r="15" spans="2:25" ht="28.5" customHeight="1">
      <c r="B15" s="215"/>
      <c r="C15" s="221" t="s">
        <v>25</v>
      </c>
      <c r="D15" s="222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109">
        <f t="shared" si="1"/>
        <v>0</v>
      </c>
      <c r="R15" s="12" t="s">
        <v>137</v>
      </c>
      <c r="S15" s="13">
        <v>38.9</v>
      </c>
      <c r="T15" s="44">
        <f t="shared" si="2"/>
        <v>0</v>
      </c>
      <c r="U15" s="14">
        <v>1.9300000000000001E-2</v>
      </c>
      <c r="V15" s="45" t="s">
        <v>138</v>
      </c>
      <c r="W15" s="46">
        <f t="shared" si="3"/>
        <v>0</v>
      </c>
    </row>
    <row r="16" spans="2:25" ht="28.5" customHeight="1">
      <c r="B16" s="215"/>
      <c r="C16" s="221" t="s">
        <v>26</v>
      </c>
      <c r="D16" s="222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109">
        <f t="shared" si="1"/>
        <v>0</v>
      </c>
      <c r="R16" s="12" t="s">
        <v>137</v>
      </c>
      <c r="S16" s="13">
        <v>41.8</v>
      </c>
      <c r="T16" s="44">
        <f t="shared" si="2"/>
        <v>0</v>
      </c>
      <c r="U16" s="14">
        <v>2.0199999999999999E-2</v>
      </c>
      <c r="V16" s="45" t="s">
        <v>138</v>
      </c>
      <c r="W16" s="46">
        <f t="shared" si="3"/>
        <v>0</v>
      </c>
    </row>
    <row r="17" spans="2:23" ht="28.5" customHeight="1">
      <c r="B17" s="215"/>
      <c r="C17" s="221" t="s">
        <v>27</v>
      </c>
      <c r="D17" s="222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109">
        <f t="shared" si="1"/>
        <v>0</v>
      </c>
      <c r="R17" s="12" t="s">
        <v>140</v>
      </c>
      <c r="S17" s="13">
        <v>40</v>
      </c>
      <c r="T17" s="44">
        <f t="shared" si="2"/>
        <v>0</v>
      </c>
      <c r="U17" s="14">
        <v>2.0400000000000001E-2</v>
      </c>
      <c r="V17" s="45" t="s">
        <v>138</v>
      </c>
      <c r="W17" s="46">
        <f t="shared" si="3"/>
        <v>0</v>
      </c>
    </row>
    <row r="18" spans="2:23" ht="28.5" customHeight="1">
      <c r="B18" s="215"/>
      <c r="C18" s="221" t="s">
        <v>28</v>
      </c>
      <c r="D18" s="222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109">
        <f t="shared" si="1"/>
        <v>0</v>
      </c>
      <c r="R18" s="12" t="s">
        <v>140</v>
      </c>
      <c r="S18" s="13">
        <v>34.1</v>
      </c>
      <c r="T18" s="44">
        <f t="shared" si="2"/>
        <v>0</v>
      </c>
      <c r="U18" s="14">
        <v>2.4500000000000001E-2</v>
      </c>
      <c r="V18" s="45" t="s">
        <v>138</v>
      </c>
      <c r="W18" s="46">
        <f t="shared" si="3"/>
        <v>0</v>
      </c>
    </row>
    <row r="19" spans="2:23" ht="28.5" customHeight="1">
      <c r="B19" s="215"/>
      <c r="C19" s="223" t="s">
        <v>29</v>
      </c>
      <c r="D19" s="110" t="s">
        <v>30</v>
      </c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109">
        <f t="shared" si="1"/>
        <v>0</v>
      </c>
      <c r="R19" s="12" t="s">
        <v>140</v>
      </c>
      <c r="S19" s="13">
        <v>50.1</v>
      </c>
      <c r="T19" s="44">
        <f t="shared" si="2"/>
        <v>0</v>
      </c>
      <c r="U19" s="14">
        <v>1.6299999999999999E-2</v>
      </c>
      <c r="V19" s="45" t="s">
        <v>138</v>
      </c>
      <c r="W19" s="46">
        <f t="shared" si="3"/>
        <v>0</v>
      </c>
    </row>
    <row r="20" spans="2:23" ht="28.5" customHeight="1">
      <c r="B20" s="215"/>
      <c r="C20" s="224"/>
      <c r="D20" s="110" t="s">
        <v>31</v>
      </c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109">
        <f t="shared" si="1"/>
        <v>0</v>
      </c>
      <c r="R20" s="12" t="s">
        <v>32</v>
      </c>
      <c r="S20" s="13">
        <v>46.1</v>
      </c>
      <c r="T20" s="44">
        <f t="shared" si="2"/>
        <v>0</v>
      </c>
      <c r="U20" s="14">
        <v>1.44E-2</v>
      </c>
      <c r="V20" s="45" t="s">
        <v>138</v>
      </c>
      <c r="W20" s="46">
        <f t="shared" si="3"/>
        <v>0</v>
      </c>
    </row>
    <row r="21" spans="2:23" ht="28.5" customHeight="1">
      <c r="B21" s="215"/>
      <c r="C21" s="225" t="s">
        <v>33</v>
      </c>
      <c r="D21" s="110" t="s">
        <v>34</v>
      </c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109">
        <f t="shared" si="1"/>
        <v>0</v>
      </c>
      <c r="R21" s="12" t="s">
        <v>140</v>
      </c>
      <c r="S21" s="13">
        <v>54.7</v>
      </c>
      <c r="T21" s="44">
        <f t="shared" si="2"/>
        <v>0</v>
      </c>
      <c r="U21" s="14">
        <v>1.3899999999999999E-2</v>
      </c>
      <c r="V21" s="45" t="s">
        <v>138</v>
      </c>
      <c r="W21" s="46">
        <f t="shared" si="3"/>
        <v>0</v>
      </c>
    </row>
    <row r="22" spans="2:23" ht="28.5" customHeight="1">
      <c r="B22" s="215"/>
      <c r="C22" s="226"/>
      <c r="D22" s="106" t="s">
        <v>141</v>
      </c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109">
        <f t="shared" si="1"/>
        <v>0</v>
      </c>
      <c r="R22" s="12" t="s">
        <v>32</v>
      </c>
      <c r="S22" s="13">
        <v>38.4</v>
      </c>
      <c r="T22" s="44">
        <f t="shared" si="2"/>
        <v>0</v>
      </c>
      <c r="U22" s="14">
        <v>1.3899999999999999E-2</v>
      </c>
      <c r="V22" s="45" t="s">
        <v>138</v>
      </c>
      <c r="W22" s="46">
        <f t="shared" si="3"/>
        <v>0</v>
      </c>
    </row>
    <row r="23" spans="2:23" ht="28.5" customHeight="1">
      <c r="B23" s="215"/>
      <c r="C23" s="223" t="s">
        <v>35</v>
      </c>
      <c r="D23" s="106" t="s">
        <v>174</v>
      </c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109">
        <f t="shared" si="1"/>
        <v>0</v>
      </c>
      <c r="R23" s="12" t="s">
        <v>140</v>
      </c>
      <c r="S23" s="13">
        <v>28.7</v>
      </c>
      <c r="T23" s="44">
        <f t="shared" si="2"/>
        <v>0</v>
      </c>
      <c r="U23" s="14">
        <v>2.46E-2</v>
      </c>
      <c r="V23" s="45" t="s">
        <v>138</v>
      </c>
      <c r="W23" s="46">
        <f t="shared" si="3"/>
        <v>0</v>
      </c>
    </row>
    <row r="24" spans="2:23" ht="28.5" customHeight="1">
      <c r="B24" s="215"/>
      <c r="C24" s="227"/>
      <c r="D24" s="106" t="s">
        <v>175</v>
      </c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109">
        <f t="shared" si="1"/>
        <v>0</v>
      </c>
      <c r="R24" s="12" t="s">
        <v>140</v>
      </c>
      <c r="S24" s="13">
        <v>26.1</v>
      </c>
      <c r="T24" s="44">
        <f t="shared" si="2"/>
        <v>0</v>
      </c>
      <c r="U24" s="14">
        <v>2.4299999999999999E-2</v>
      </c>
      <c r="V24" s="45" t="s">
        <v>138</v>
      </c>
      <c r="W24" s="46">
        <f t="shared" si="3"/>
        <v>0</v>
      </c>
    </row>
    <row r="25" spans="2:23" ht="28.5" customHeight="1">
      <c r="B25" s="215"/>
      <c r="C25" s="224"/>
      <c r="D25" s="106" t="s">
        <v>36</v>
      </c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109">
        <f t="shared" si="1"/>
        <v>0</v>
      </c>
      <c r="R25" s="12" t="s">
        <v>140</v>
      </c>
      <c r="S25" s="13">
        <v>27.8</v>
      </c>
      <c r="T25" s="44">
        <f t="shared" si="2"/>
        <v>0</v>
      </c>
      <c r="U25" s="14">
        <v>2.5899999999999999E-2</v>
      </c>
      <c r="V25" s="45" t="s">
        <v>138</v>
      </c>
      <c r="W25" s="46">
        <f t="shared" si="3"/>
        <v>0</v>
      </c>
    </row>
    <row r="26" spans="2:23" ht="28.5" customHeight="1">
      <c r="B26" s="215"/>
      <c r="C26" s="216" t="s">
        <v>37</v>
      </c>
      <c r="D26" s="217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109">
        <f t="shared" si="1"/>
        <v>0</v>
      </c>
      <c r="R26" s="12" t="s">
        <v>140</v>
      </c>
      <c r="S26" s="13">
        <v>29</v>
      </c>
      <c r="T26" s="44">
        <f t="shared" si="2"/>
        <v>0</v>
      </c>
      <c r="U26" s="14">
        <v>2.9899999999999999E-2</v>
      </c>
      <c r="V26" s="45" t="s">
        <v>138</v>
      </c>
      <c r="W26" s="46">
        <f t="shared" si="3"/>
        <v>0</v>
      </c>
    </row>
    <row r="27" spans="2:23" ht="28.5" customHeight="1">
      <c r="B27" s="215"/>
      <c r="C27" s="216" t="s">
        <v>142</v>
      </c>
      <c r="D27" s="217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109">
        <f t="shared" si="1"/>
        <v>0</v>
      </c>
      <c r="R27" s="12" t="s">
        <v>140</v>
      </c>
      <c r="S27" s="13">
        <v>37.299999999999997</v>
      </c>
      <c r="T27" s="44">
        <f t="shared" si="2"/>
        <v>0</v>
      </c>
      <c r="U27" s="14">
        <v>2.0899999999999998E-2</v>
      </c>
      <c r="V27" s="45" t="s">
        <v>138</v>
      </c>
      <c r="W27" s="46">
        <f t="shared" si="3"/>
        <v>0</v>
      </c>
    </row>
    <row r="28" spans="2:23" ht="28.5" customHeight="1">
      <c r="B28" s="215"/>
      <c r="C28" s="216" t="s">
        <v>38</v>
      </c>
      <c r="D28" s="217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109">
        <f t="shared" si="1"/>
        <v>0</v>
      </c>
      <c r="R28" s="12" t="s">
        <v>32</v>
      </c>
      <c r="S28" s="13">
        <v>18.399999999999999</v>
      </c>
      <c r="T28" s="44">
        <f t="shared" si="2"/>
        <v>0</v>
      </c>
      <c r="U28" s="14">
        <v>1.09E-2</v>
      </c>
      <c r="V28" s="45" t="s">
        <v>138</v>
      </c>
      <c r="W28" s="46">
        <f t="shared" si="3"/>
        <v>0</v>
      </c>
    </row>
    <row r="29" spans="2:23" ht="28.5" customHeight="1">
      <c r="B29" s="215"/>
      <c r="C29" s="216" t="s">
        <v>39</v>
      </c>
      <c r="D29" s="217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109">
        <f t="shared" si="1"/>
        <v>0</v>
      </c>
      <c r="R29" s="12" t="s">
        <v>32</v>
      </c>
      <c r="S29" s="15">
        <v>3.23</v>
      </c>
      <c r="T29" s="44">
        <f t="shared" si="2"/>
        <v>0</v>
      </c>
      <c r="U29" s="14">
        <v>2.64E-2</v>
      </c>
      <c r="V29" s="45" t="s">
        <v>138</v>
      </c>
      <c r="W29" s="46">
        <f t="shared" si="3"/>
        <v>0</v>
      </c>
    </row>
    <row r="30" spans="2:23" ht="28.5" customHeight="1">
      <c r="B30" s="215"/>
      <c r="C30" s="216" t="s">
        <v>40</v>
      </c>
      <c r="D30" s="217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109">
        <f t="shared" si="1"/>
        <v>0</v>
      </c>
      <c r="R30" s="12" t="s">
        <v>32</v>
      </c>
      <c r="S30" s="16">
        <v>7.53</v>
      </c>
      <c r="T30" s="44">
        <f t="shared" si="2"/>
        <v>0</v>
      </c>
      <c r="U30" s="14">
        <v>4.2000000000000003E-2</v>
      </c>
      <c r="V30" s="45" t="s">
        <v>138</v>
      </c>
      <c r="W30" s="46">
        <f t="shared" si="3"/>
        <v>0</v>
      </c>
    </row>
    <row r="31" spans="2:23" ht="28.5" customHeight="1">
      <c r="B31" s="215"/>
      <c r="C31" s="209" t="s">
        <v>41</v>
      </c>
      <c r="D31" s="218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109">
        <f t="shared" si="1"/>
        <v>0</v>
      </c>
      <c r="R31" s="17" t="s">
        <v>32</v>
      </c>
      <c r="S31" s="111">
        <v>40</v>
      </c>
      <c r="T31" s="44">
        <f t="shared" si="2"/>
        <v>0</v>
      </c>
      <c r="U31" s="14">
        <v>1.4E-2</v>
      </c>
      <c r="V31" s="45" t="s">
        <v>138</v>
      </c>
      <c r="W31" s="46">
        <f>Q31*$S31*$U31*44/12</f>
        <v>0</v>
      </c>
    </row>
    <row r="32" spans="2:23" ht="28.5" customHeight="1">
      <c r="B32" s="215"/>
      <c r="C32" s="219" t="s">
        <v>42</v>
      </c>
      <c r="D32" s="220"/>
      <c r="E32" s="18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19"/>
      <c r="S32" s="20"/>
      <c r="T32" s="48">
        <f>SUM(T9:T31)</f>
        <v>0</v>
      </c>
      <c r="U32" s="21"/>
      <c r="V32" s="49"/>
      <c r="W32" s="50">
        <f>SUM(W9:W31)</f>
        <v>0</v>
      </c>
    </row>
    <row r="33" spans="2:23" ht="28.5" customHeight="1">
      <c r="B33" s="206" t="s">
        <v>43</v>
      </c>
      <c r="C33" s="216" t="s">
        <v>44</v>
      </c>
      <c r="D33" s="217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109">
        <f t="shared" si="1"/>
        <v>0</v>
      </c>
      <c r="R33" s="12" t="s">
        <v>143</v>
      </c>
      <c r="S33" s="15">
        <v>1.17</v>
      </c>
      <c r="T33" s="44">
        <f t="shared" si="2"/>
        <v>0</v>
      </c>
      <c r="U33" s="22">
        <v>6.54E-2</v>
      </c>
      <c r="V33" s="51"/>
      <c r="W33" s="46">
        <f>Q33*$S33*$U33</f>
        <v>0</v>
      </c>
    </row>
    <row r="34" spans="2:23" ht="28.5" customHeight="1">
      <c r="B34" s="215"/>
      <c r="C34" s="216" t="s">
        <v>45</v>
      </c>
      <c r="D34" s="217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109">
        <f t="shared" si="1"/>
        <v>0</v>
      </c>
      <c r="R34" s="12" t="s">
        <v>143</v>
      </c>
      <c r="S34" s="15">
        <v>1.19</v>
      </c>
      <c r="T34" s="44">
        <f t="shared" si="2"/>
        <v>0</v>
      </c>
      <c r="U34" s="22">
        <v>5.3199999999999997E-2</v>
      </c>
      <c r="V34" s="51"/>
      <c r="W34" s="46">
        <f>Q34*$S34*$U34</f>
        <v>0</v>
      </c>
    </row>
    <row r="35" spans="2:23" ht="28.5" customHeight="1">
      <c r="B35" s="215"/>
      <c r="C35" s="216" t="s">
        <v>46</v>
      </c>
      <c r="D35" s="217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109">
        <f t="shared" si="1"/>
        <v>0</v>
      </c>
      <c r="R35" s="12" t="s">
        <v>143</v>
      </c>
      <c r="S35" s="15">
        <v>1.19</v>
      </c>
      <c r="T35" s="44">
        <f t="shared" si="2"/>
        <v>0</v>
      </c>
      <c r="U35" s="22">
        <v>5.3199999999999997E-2</v>
      </c>
      <c r="V35" s="51"/>
      <c r="W35" s="46">
        <f>Q35*$S35*$U35</f>
        <v>0</v>
      </c>
    </row>
    <row r="36" spans="2:23" ht="28.5" customHeight="1">
      <c r="B36" s="215"/>
      <c r="C36" s="216" t="s">
        <v>47</v>
      </c>
      <c r="D36" s="217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109">
        <f t="shared" si="1"/>
        <v>0</v>
      </c>
      <c r="R36" s="12" t="s">
        <v>143</v>
      </c>
      <c r="S36" s="15">
        <v>1.19</v>
      </c>
      <c r="T36" s="44">
        <f t="shared" si="2"/>
        <v>0</v>
      </c>
      <c r="U36" s="22">
        <v>5.3199999999999997E-2</v>
      </c>
      <c r="V36" s="51"/>
      <c r="W36" s="46">
        <f>Q36*$S36*$U36</f>
        <v>0</v>
      </c>
    </row>
    <row r="37" spans="2:23" ht="28.5" customHeight="1">
      <c r="B37" s="215"/>
      <c r="C37" s="210" t="s">
        <v>48</v>
      </c>
      <c r="D37" s="211"/>
      <c r="E37" s="26">
        <f>SUM(E33:E36)</f>
        <v>0</v>
      </c>
      <c r="F37" s="26">
        <f>SUM(F33:F36)</f>
        <v>0</v>
      </c>
      <c r="G37" s="26">
        <f t="shared" ref="G37:P37" si="4">SUM(G33:G36)</f>
        <v>0</v>
      </c>
      <c r="H37" s="26">
        <f t="shared" si="4"/>
        <v>0</v>
      </c>
      <c r="I37" s="26">
        <f t="shared" si="4"/>
        <v>0</v>
      </c>
      <c r="J37" s="26">
        <f t="shared" si="4"/>
        <v>0</v>
      </c>
      <c r="K37" s="26">
        <f t="shared" si="4"/>
        <v>0</v>
      </c>
      <c r="L37" s="26">
        <f t="shared" si="4"/>
        <v>0</v>
      </c>
      <c r="M37" s="26">
        <f t="shared" si="4"/>
        <v>0</v>
      </c>
      <c r="N37" s="26">
        <f t="shared" si="4"/>
        <v>0</v>
      </c>
      <c r="O37" s="26">
        <f t="shared" si="4"/>
        <v>0</v>
      </c>
      <c r="P37" s="26">
        <f t="shared" si="4"/>
        <v>0</v>
      </c>
      <c r="Q37" s="26">
        <f>SUM(Q33:Q36)</f>
        <v>0</v>
      </c>
      <c r="R37" s="23" t="s">
        <v>143</v>
      </c>
      <c r="S37" s="24"/>
      <c r="T37" s="52">
        <f>SUM(T33:T36)</f>
        <v>0</v>
      </c>
      <c r="U37" s="25"/>
      <c r="V37" s="53"/>
      <c r="W37" s="54">
        <f>SUM(W33:W36)</f>
        <v>0</v>
      </c>
    </row>
    <row r="38" spans="2:23" ht="28.5" customHeight="1">
      <c r="B38" s="206" t="s">
        <v>49</v>
      </c>
      <c r="C38" s="208" t="s">
        <v>235</v>
      </c>
      <c r="D38" s="209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109">
        <f t="shared" si="1"/>
        <v>0</v>
      </c>
      <c r="R38" s="12" t="s">
        <v>50</v>
      </c>
      <c r="S38" s="15">
        <v>8.64</v>
      </c>
      <c r="T38" s="44">
        <f>Q38*$S38*0.0258</f>
        <v>0</v>
      </c>
      <c r="U38" s="112">
        <v>4.3100000000000001E-4</v>
      </c>
      <c r="V38" s="113"/>
      <c r="W38" s="46">
        <f>Q38*$U38*1000</f>
        <v>0</v>
      </c>
    </row>
    <row r="39" spans="2:23" ht="28.5" customHeight="1" thickBot="1">
      <c r="B39" s="207"/>
      <c r="C39" s="210" t="s">
        <v>51</v>
      </c>
      <c r="D39" s="211"/>
      <c r="E39" s="26">
        <f t="shared" ref="E39:Q39" si="5">SUM(E38:E38)</f>
        <v>0</v>
      </c>
      <c r="F39" s="26">
        <f t="shared" si="5"/>
        <v>0</v>
      </c>
      <c r="G39" s="26">
        <f t="shared" si="5"/>
        <v>0</v>
      </c>
      <c r="H39" s="26">
        <f t="shared" si="5"/>
        <v>0</v>
      </c>
      <c r="I39" s="26">
        <f t="shared" si="5"/>
        <v>0</v>
      </c>
      <c r="J39" s="26">
        <f t="shared" si="5"/>
        <v>0</v>
      </c>
      <c r="K39" s="26">
        <f t="shared" si="5"/>
        <v>0</v>
      </c>
      <c r="L39" s="26">
        <f t="shared" si="5"/>
        <v>0</v>
      </c>
      <c r="M39" s="26">
        <f t="shared" si="5"/>
        <v>0</v>
      </c>
      <c r="N39" s="26">
        <f t="shared" si="5"/>
        <v>0</v>
      </c>
      <c r="O39" s="26">
        <f t="shared" si="5"/>
        <v>0</v>
      </c>
      <c r="P39" s="26">
        <f t="shared" si="5"/>
        <v>0</v>
      </c>
      <c r="Q39" s="26">
        <f t="shared" si="5"/>
        <v>0</v>
      </c>
      <c r="R39" s="23" t="s">
        <v>143</v>
      </c>
      <c r="S39" s="24"/>
      <c r="T39" s="55">
        <f>SUM(T38:T38)</f>
        <v>0</v>
      </c>
      <c r="U39" s="25"/>
      <c r="V39" s="56"/>
      <c r="W39" s="55">
        <f>SUM(W38:W38)</f>
        <v>0</v>
      </c>
    </row>
    <row r="40" spans="2:23" ht="28.5" customHeight="1" thickTop="1" thickBot="1">
      <c r="B40" s="212" t="s">
        <v>52</v>
      </c>
      <c r="C40" s="213"/>
      <c r="D40" s="213"/>
      <c r="E40" s="213"/>
      <c r="F40" s="213"/>
      <c r="G40" s="213"/>
      <c r="H40" s="213"/>
      <c r="I40" s="213"/>
      <c r="J40" s="213"/>
      <c r="K40" s="213"/>
      <c r="L40" s="213"/>
      <c r="M40" s="213"/>
      <c r="N40" s="213"/>
      <c r="O40" s="213"/>
      <c r="P40" s="213"/>
      <c r="Q40" s="213"/>
      <c r="R40" s="213"/>
      <c r="S40" s="214"/>
      <c r="T40" s="57">
        <f>ROUND(T32+T37+T39,1)</f>
        <v>0</v>
      </c>
      <c r="U40" s="58"/>
      <c r="V40" s="58"/>
      <c r="W40" s="60">
        <f>ROUND(W32+W37+W39,1)</f>
        <v>0</v>
      </c>
    </row>
    <row r="41" spans="2:23" ht="15.75" customHeight="1" thickTop="1">
      <c r="B41" s="10" t="s">
        <v>236</v>
      </c>
      <c r="C41" s="114"/>
      <c r="T41" s="11"/>
      <c r="U41" s="28"/>
      <c r="V41" s="59"/>
      <c r="W41" s="28"/>
    </row>
    <row r="42" spans="2:23" ht="10.15" customHeight="1">
      <c r="T42" s="11"/>
      <c r="U42" s="28"/>
      <c r="V42" s="59"/>
      <c r="W42" s="28"/>
    </row>
    <row r="43" spans="2:23">
      <c r="B43" s="27" t="s">
        <v>53</v>
      </c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9"/>
      <c r="S43" s="28"/>
      <c r="T43" s="28"/>
      <c r="U43" s="28"/>
      <c r="V43" s="59"/>
      <c r="W43" s="28"/>
    </row>
    <row r="44" spans="2:23">
      <c r="B44" s="27">
        <v>1</v>
      </c>
      <c r="C44" s="27" t="s">
        <v>144</v>
      </c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9"/>
      <c r="S44" s="28"/>
      <c r="T44" s="28"/>
      <c r="U44" s="28"/>
      <c r="V44" s="59"/>
      <c r="W44" s="28"/>
    </row>
    <row r="45" spans="2:23" ht="38.25" customHeight="1">
      <c r="B45" s="28"/>
      <c r="C45" s="205" t="s">
        <v>234</v>
      </c>
      <c r="D45" s="205"/>
      <c r="E45" s="205"/>
      <c r="F45" s="205"/>
      <c r="G45" s="205"/>
      <c r="H45" s="205"/>
      <c r="I45" s="205"/>
      <c r="J45" s="205"/>
      <c r="K45" s="205"/>
      <c r="L45" s="205"/>
      <c r="M45" s="205"/>
      <c r="N45" s="205"/>
      <c r="O45" s="205"/>
      <c r="P45" s="205"/>
      <c r="Q45" s="205"/>
      <c r="R45" s="205"/>
      <c r="S45" s="205"/>
      <c r="T45" s="205"/>
      <c r="U45" s="205"/>
      <c r="V45" s="205"/>
      <c r="W45" s="205"/>
    </row>
  </sheetData>
  <sheetProtection algorithmName="SHA-512" hashValue="h1jJ3spyZFMjNS5izlOoDnvLi0WWE2xfq/AwISd0izjGvl0dJhEgV0OCr1c7UTSmRlu6SS7GCeTcTsueAh+v8A==" saltValue="ll0cRv0uwDs6HCDzphjBpA==" spinCount="100000" sheet="1" objects="1" scenarios="1"/>
  <mergeCells count="45">
    <mergeCell ref="B3:W3"/>
    <mergeCell ref="B5:W5"/>
    <mergeCell ref="B6:D8"/>
    <mergeCell ref="E6:R6"/>
    <mergeCell ref="S6:T6"/>
    <mergeCell ref="U6:W6"/>
    <mergeCell ref="Q7:Q8"/>
    <mergeCell ref="R7:R8"/>
    <mergeCell ref="S7:S8"/>
    <mergeCell ref="T7:T8"/>
    <mergeCell ref="U7:U8"/>
    <mergeCell ref="V7:V8"/>
    <mergeCell ref="W7:W8"/>
    <mergeCell ref="B9:B32"/>
    <mergeCell ref="C9:D9"/>
    <mergeCell ref="C10:D10"/>
    <mergeCell ref="C11:D11"/>
    <mergeCell ref="C12:D12"/>
    <mergeCell ref="C13:D13"/>
    <mergeCell ref="C14:D14"/>
    <mergeCell ref="C30:D30"/>
    <mergeCell ref="C15:D15"/>
    <mergeCell ref="C16:D16"/>
    <mergeCell ref="C17:D17"/>
    <mergeCell ref="C18:D18"/>
    <mergeCell ref="C19:C20"/>
    <mergeCell ref="C21:C22"/>
    <mergeCell ref="C23:C25"/>
    <mergeCell ref="C26:D26"/>
    <mergeCell ref="C27:D27"/>
    <mergeCell ref="C28:D28"/>
    <mergeCell ref="C29:D29"/>
    <mergeCell ref="C31:D31"/>
    <mergeCell ref="C32:D32"/>
    <mergeCell ref="B33:B37"/>
    <mergeCell ref="C33:D33"/>
    <mergeCell ref="C34:D34"/>
    <mergeCell ref="C35:D35"/>
    <mergeCell ref="C36:D36"/>
    <mergeCell ref="C37:D37"/>
    <mergeCell ref="C45:W45"/>
    <mergeCell ref="B38:B39"/>
    <mergeCell ref="C38:D38"/>
    <mergeCell ref="C39:D39"/>
    <mergeCell ref="B40:S40"/>
  </mergeCells>
  <phoneticPr fontId="2"/>
  <dataValidations count="1">
    <dataValidation imeMode="halfAlpha" allowBlank="1" showInputMessage="1" showErrorMessage="1" promptTitle="注意" prompt="補助事業完了から１か月後の月を入力してください。_x000a_例）2026年２月に補助事業が完了した場合_x000a_⇒「3」のみ入力（「月」は不要です。）" sqref="E8" xr:uid="{00000000-0002-0000-0100-000000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AF37"/>
  <sheetViews>
    <sheetView showGridLines="0" view="pageBreakPreview" zoomScaleNormal="100" zoomScaleSheetLayoutView="100" workbookViewId="0">
      <pane xSplit="1" ySplit="2" topLeftCell="B19" activePane="bottomRight" state="frozen"/>
      <selection pane="topRight" activeCell="B1" sqref="B1"/>
      <selection pane="bottomLeft" activeCell="A3" sqref="A3"/>
      <selection pane="bottomRight" activeCell="C26" sqref="C26:X26"/>
    </sheetView>
  </sheetViews>
  <sheetFormatPr defaultColWidth="8.875" defaultRowHeight="13.5" outlineLevelCol="1"/>
  <cols>
    <col min="1" max="1" width="1.125" style="65" customWidth="1"/>
    <col min="2" max="23" width="3.125" style="65" customWidth="1"/>
    <col min="24" max="24" width="4" style="65" customWidth="1"/>
    <col min="25" max="26" width="6.625" style="65" customWidth="1"/>
    <col min="27" max="27" width="1.125" style="65" customWidth="1"/>
    <col min="28" max="28" width="8.875" style="65"/>
    <col min="29" max="29" width="13.5" style="65" customWidth="1"/>
    <col min="30" max="30" width="8.875" style="67" hidden="1" customWidth="1" outlineLevel="1"/>
    <col min="31" max="31" width="10" style="67" hidden="1" customWidth="1" outlineLevel="1"/>
    <col min="32" max="32" width="8.875" style="65" collapsed="1"/>
    <col min="33" max="16384" width="8.875" style="65"/>
  </cols>
  <sheetData>
    <row r="1" spans="2:32" ht="48" customHeight="1">
      <c r="AC1" s="66" t="s">
        <v>153</v>
      </c>
    </row>
    <row r="2" spans="2:32">
      <c r="Z2" s="68">
        <f>導入効果報告書!N20</f>
        <v>0</v>
      </c>
      <c r="AC2" s="69" t="str">
        <f>IF(COUNTIF($AD:$AD,FALSE)=0,"なし","あり")</f>
        <v>あり</v>
      </c>
      <c r="AE2" s="67" t="s">
        <v>5</v>
      </c>
    </row>
    <row r="4" spans="2:32" ht="14.25">
      <c r="B4" s="247" t="s">
        <v>154</v>
      </c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247"/>
      <c r="W4" s="247"/>
      <c r="X4" s="247"/>
      <c r="Y4" s="247"/>
      <c r="Z4" s="247"/>
    </row>
    <row r="6" spans="2:32">
      <c r="S6" s="248">
        <f>導入効果報告書!U12</f>
        <v>0</v>
      </c>
      <c r="T6" s="248"/>
      <c r="U6" s="9" t="s">
        <v>2</v>
      </c>
      <c r="V6" s="9">
        <f>導入効果報告書!X12</f>
        <v>0</v>
      </c>
      <c r="W6" s="9" t="s">
        <v>1</v>
      </c>
      <c r="X6" s="9">
        <f>導入効果報告書!Z12</f>
        <v>0</v>
      </c>
      <c r="Y6" s="9" t="s">
        <v>0</v>
      </c>
    </row>
    <row r="7" spans="2:32">
      <c r="B7" s="65" t="s">
        <v>17</v>
      </c>
      <c r="S7" s="70"/>
      <c r="T7" s="70"/>
    </row>
    <row r="8" spans="2:32">
      <c r="C8" s="71" t="s">
        <v>155</v>
      </c>
      <c r="K8" s="9" t="str">
        <f>導入効果報告書!N18</f>
        <v>都道府県</v>
      </c>
      <c r="N8" s="65">
        <f>導入効果報告書!Q18</f>
        <v>0</v>
      </c>
      <c r="S8" s="70"/>
      <c r="T8" s="70"/>
    </row>
    <row r="9" spans="2:32">
      <c r="C9" s="71" t="s">
        <v>3</v>
      </c>
      <c r="K9" s="9">
        <f>導入効果報告書!N20</f>
        <v>0</v>
      </c>
      <c r="S9" s="70"/>
      <c r="T9" s="70"/>
    </row>
    <row r="10" spans="2:32">
      <c r="C10" s="71" t="s">
        <v>156</v>
      </c>
      <c r="K10" s="9" t="str">
        <f>導入効果報告書!N22&amp;"　"&amp;導入効果報告書!U22&amp;"　"&amp;導入効果報告書!Y22</f>
        <v>　　</v>
      </c>
      <c r="S10" s="70"/>
      <c r="T10" s="70"/>
    </row>
    <row r="11" spans="2:32">
      <c r="Z11" s="249" t="s">
        <v>16</v>
      </c>
      <c r="AA11" s="250"/>
    </row>
    <row r="12" spans="2:32" ht="13.35" customHeight="1">
      <c r="Z12" s="249"/>
      <c r="AA12" s="250"/>
    </row>
    <row r="13" spans="2:32" ht="13.15" customHeight="1">
      <c r="B13" s="251" t="s">
        <v>198</v>
      </c>
      <c r="C13" s="251"/>
      <c r="D13" s="251"/>
      <c r="E13" s="251"/>
      <c r="F13" s="251"/>
      <c r="G13" s="251"/>
      <c r="H13" s="251"/>
      <c r="I13" s="251"/>
      <c r="J13" s="251"/>
      <c r="K13" s="251"/>
      <c r="L13" s="251"/>
      <c r="M13" s="251"/>
      <c r="N13" s="251"/>
      <c r="O13" s="251"/>
      <c r="P13" s="251"/>
      <c r="Q13" s="251"/>
      <c r="R13" s="251"/>
      <c r="S13" s="251"/>
      <c r="T13" s="251"/>
      <c r="U13" s="251"/>
      <c r="V13" s="251"/>
      <c r="W13" s="251"/>
      <c r="X13" s="251"/>
      <c r="Y13" s="252"/>
      <c r="Z13" s="249"/>
      <c r="AA13" s="250"/>
    </row>
    <row r="14" spans="2:32">
      <c r="B14" s="251"/>
      <c r="C14" s="251"/>
      <c r="D14" s="251"/>
      <c r="E14" s="251"/>
      <c r="F14" s="251"/>
      <c r="G14" s="251"/>
      <c r="H14" s="251"/>
      <c r="I14" s="251"/>
      <c r="J14" s="251"/>
      <c r="K14" s="251"/>
      <c r="L14" s="251"/>
      <c r="M14" s="251"/>
      <c r="N14" s="251"/>
      <c r="O14" s="251"/>
      <c r="P14" s="251"/>
      <c r="Q14" s="251"/>
      <c r="R14" s="251"/>
      <c r="S14" s="251"/>
      <c r="T14" s="251"/>
      <c r="U14" s="251"/>
      <c r="V14" s="251"/>
      <c r="W14" s="251"/>
      <c r="X14" s="251"/>
      <c r="Y14" s="252"/>
      <c r="Z14" s="249"/>
      <c r="AA14" s="250"/>
    </row>
    <row r="15" spans="2:32"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3"/>
      <c r="Z15" s="74"/>
      <c r="AA15" s="75"/>
    </row>
    <row r="16" spans="2:32" s="67" customFormat="1">
      <c r="B16" s="76" t="s">
        <v>162</v>
      </c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77"/>
      <c r="AA16" s="78"/>
      <c r="AB16" s="65"/>
      <c r="AC16" s="65"/>
      <c r="AF16" s="65"/>
    </row>
    <row r="17" spans="2:32" s="67" customFormat="1" ht="27">
      <c r="B17" s="79" t="s">
        <v>15</v>
      </c>
      <c r="C17" s="253" t="s">
        <v>157</v>
      </c>
      <c r="D17" s="254"/>
      <c r="E17" s="254"/>
      <c r="F17" s="254"/>
      <c r="G17" s="254"/>
      <c r="H17" s="254"/>
      <c r="I17" s="254"/>
      <c r="J17" s="254"/>
      <c r="K17" s="254"/>
      <c r="L17" s="254"/>
      <c r="M17" s="254"/>
      <c r="N17" s="254"/>
      <c r="O17" s="254"/>
      <c r="P17" s="254"/>
      <c r="Q17" s="254"/>
      <c r="R17" s="254"/>
      <c r="S17" s="254"/>
      <c r="T17" s="254"/>
      <c r="U17" s="254"/>
      <c r="V17" s="254"/>
      <c r="W17" s="254"/>
      <c r="X17" s="255"/>
      <c r="Y17" s="80" t="s">
        <v>158</v>
      </c>
      <c r="Z17" s="81" t="s">
        <v>159</v>
      </c>
      <c r="AA17" s="78"/>
      <c r="AB17" s="65"/>
      <c r="AC17" s="65"/>
      <c r="AF17" s="65"/>
    </row>
    <row r="18" spans="2:32" s="67" customFormat="1" ht="32.65" customHeight="1">
      <c r="B18" s="82">
        <v>1</v>
      </c>
      <c r="C18" s="246" t="s">
        <v>160</v>
      </c>
      <c r="D18" s="246"/>
      <c r="E18" s="246"/>
      <c r="F18" s="246"/>
      <c r="G18" s="246"/>
      <c r="H18" s="246"/>
      <c r="I18" s="246"/>
      <c r="J18" s="246"/>
      <c r="K18" s="246"/>
      <c r="L18" s="246"/>
      <c r="M18" s="246"/>
      <c r="N18" s="246"/>
      <c r="O18" s="246"/>
      <c r="P18" s="246"/>
      <c r="Q18" s="246"/>
      <c r="R18" s="246"/>
      <c r="S18" s="246"/>
      <c r="T18" s="246"/>
      <c r="U18" s="246"/>
      <c r="V18" s="246"/>
      <c r="W18" s="246"/>
      <c r="X18" s="246"/>
      <c r="Y18" s="83"/>
      <c r="Z18" s="84"/>
      <c r="AA18" s="78"/>
      <c r="AB18" s="65"/>
      <c r="AC18" s="65"/>
      <c r="AD18" s="67" t="b">
        <v>0</v>
      </c>
      <c r="AF18" s="65"/>
    </row>
    <row r="19" spans="2:32" s="67" customFormat="1" ht="60.6" customHeight="1">
      <c r="B19" s="82">
        <v>2</v>
      </c>
      <c r="C19" s="246" t="s">
        <v>237</v>
      </c>
      <c r="D19" s="246"/>
      <c r="E19" s="246"/>
      <c r="F19" s="246"/>
      <c r="G19" s="246"/>
      <c r="H19" s="246"/>
      <c r="I19" s="246"/>
      <c r="J19" s="246"/>
      <c r="K19" s="246"/>
      <c r="L19" s="246"/>
      <c r="M19" s="246"/>
      <c r="N19" s="246"/>
      <c r="O19" s="246"/>
      <c r="P19" s="246"/>
      <c r="Q19" s="246"/>
      <c r="R19" s="246"/>
      <c r="S19" s="246"/>
      <c r="T19" s="246"/>
      <c r="U19" s="246"/>
      <c r="V19" s="246"/>
      <c r="W19" s="246"/>
      <c r="X19" s="246"/>
      <c r="Y19" s="83"/>
      <c r="Z19" s="84"/>
      <c r="AA19" s="78"/>
      <c r="AB19" s="65"/>
      <c r="AC19" s="65"/>
      <c r="AD19" s="67" t="b">
        <v>0</v>
      </c>
      <c r="AF19" s="65"/>
    </row>
    <row r="20" spans="2:32" s="67" customFormat="1" ht="45" customHeight="1">
      <c r="B20" s="82">
        <v>3</v>
      </c>
      <c r="C20" s="246" t="s">
        <v>161</v>
      </c>
      <c r="D20" s="246"/>
      <c r="E20" s="246"/>
      <c r="F20" s="246"/>
      <c r="G20" s="246"/>
      <c r="H20" s="246"/>
      <c r="I20" s="246"/>
      <c r="J20" s="246"/>
      <c r="K20" s="246"/>
      <c r="L20" s="246"/>
      <c r="M20" s="246"/>
      <c r="N20" s="246"/>
      <c r="O20" s="246"/>
      <c r="P20" s="246"/>
      <c r="Q20" s="246"/>
      <c r="R20" s="246"/>
      <c r="S20" s="246"/>
      <c r="T20" s="246"/>
      <c r="U20" s="246"/>
      <c r="V20" s="246"/>
      <c r="W20" s="246"/>
      <c r="X20" s="246"/>
      <c r="Y20" s="83"/>
      <c r="Z20" s="84"/>
      <c r="AA20" s="78"/>
      <c r="AB20" s="65"/>
      <c r="AC20" s="65"/>
      <c r="AD20" s="67" t="b">
        <v>0</v>
      </c>
      <c r="AF20" s="65"/>
    </row>
    <row r="21" spans="2:32" s="67" customFormat="1" ht="15" customHeight="1">
      <c r="B21" s="259" t="s">
        <v>168</v>
      </c>
      <c r="C21" s="260"/>
      <c r="D21" s="260"/>
      <c r="E21" s="260"/>
      <c r="F21" s="260"/>
      <c r="G21" s="260"/>
      <c r="H21" s="260"/>
      <c r="I21" s="260"/>
      <c r="J21" s="260"/>
      <c r="K21" s="260"/>
      <c r="L21" s="260"/>
      <c r="M21" s="260"/>
      <c r="N21" s="260"/>
      <c r="O21" s="260"/>
      <c r="P21" s="260"/>
      <c r="Q21" s="260"/>
      <c r="R21" s="260"/>
      <c r="S21" s="260"/>
      <c r="T21" s="260"/>
      <c r="U21" s="260"/>
      <c r="V21" s="260"/>
      <c r="W21" s="260"/>
      <c r="X21" s="261"/>
      <c r="Y21" s="89"/>
      <c r="Z21" s="90"/>
      <c r="AA21" s="78"/>
      <c r="AB21" s="65"/>
      <c r="AC21" s="65"/>
      <c r="AF21" s="65"/>
    </row>
    <row r="22" spans="2:32" s="67" customFormat="1" ht="32.65" customHeight="1">
      <c r="B22" s="82">
        <v>4</v>
      </c>
      <c r="C22" s="246" t="s">
        <v>238</v>
      </c>
      <c r="D22" s="246"/>
      <c r="E22" s="246"/>
      <c r="F22" s="246"/>
      <c r="G22" s="246"/>
      <c r="H22" s="246"/>
      <c r="I22" s="246"/>
      <c r="J22" s="246"/>
      <c r="K22" s="246"/>
      <c r="L22" s="246"/>
      <c r="M22" s="246"/>
      <c r="N22" s="246"/>
      <c r="O22" s="246"/>
      <c r="P22" s="246"/>
      <c r="Q22" s="246"/>
      <c r="R22" s="246"/>
      <c r="S22" s="246"/>
      <c r="T22" s="246"/>
      <c r="U22" s="246"/>
      <c r="V22" s="246"/>
      <c r="W22" s="246"/>
      <c r="X22" s="246"/>
      <c r="Y22" s="83"/>
      <c r="Z22" s="84"/>
      <c r="AA22" s="78"/>
      <c r="AB22" s="65"/>
      <c r="AC22" s="65"/>
      <c r="AD22" s="67" t="b">
        <v>0</v>
      </c>
      <c r="AF22" s="65"/>
    </row>
    <row r="23" spans="2:32" s="67" customFormat="1" ht="32.65" customHeight="1">
      <c r="B23" s="82">
        <v>5</v>
      </c>
      <c r="C23" s="246" t="s">
        <v>163</v>
      </c>
      <c r="D23" s="246"/>
      <c r="E23" s="246"/>
      <c r="F23" s="246"/>
      <c r="G23" s="246"/>
      <c r="H23" s="246"/>
      <c r="I23" s="246"/>
      <c r="J23" s="246"/>
      <c r="K23" s="246"/>
      <c r="L23" s="246"/>
      <c r="M23" s="246"/>
      <c r="N23" s="246"/>
      <c r="O23" s="246"/>
      <c r="P23" s="246"/>
      <c r="Q23" s="246"/>
      <c r="R23" s="246"/>
      <c r="S23" s="246"/>
      <c r="T23" s="246"/>
      <c r="U23" s="246"/>
      <c r="V23" s="246"/>
      <c r="W23" s="246"/>
      <c r="X23" s="246"/>
      <c r="Y23" s="83"/>
      <c r="Z23" s="84"/>
      <c r="AA23" s="78"/>
      <c r="AB23" s="65"/>
      <c r="AC23" s="65"/>
      <c r="AD23" s="67" t="b">
        <v>0</v>
      </c>
      <c r="AF23" s="65"/>
    </row>
    <row r="24" spans="2:32" s="67" customFormat="1" ht="32.65" customHeight="1">
      <c r="B24" s="82">
        <v>6</v>
      </c>
      <c r="C24" s="246" t="s">
        <v>164</v>
      </c>
      <c r="D24" s="246"/>
      <c r="E24" s="246"/>
      <c r="F24" s="246"/>
      <c r="G24" s="246"/>
      <c r="H24" s="246"/>
      <c r="I24" s="246"/>
      <c r="J24" s="246"/>
      <c r="K24" s="246"/>
      <c r="L24" s="246"/>
      <c r="M24" s="246"/>
      <c r="N24" s="246"/>
      <c r="O24" s="246"/>
      <c r="P24" s="246"/>
      <c r="Q24" s="246"/>
      <c r="R24" s="246"/>
      <c r="S24" s="246"/>
      <c r="T24" s="246"/>
      <c r="U24" s="246"/>
      <c r="V24" s="246"/>
      <c r="W24" s="246"/>
      <c r="X24" s="246"/>
      <c r="Y24" s="83"/>
      <c r="Z24" s="84"/>
      <c r="AA24" s="78"/>
      <c r="AB24" s="65"/>
      <c r="AC24" s="65"/>
      <c r="AD24" s="67" t="b">
        <v>0</v>
      </c>
      <c r="AF24" s="65"/>
    </row>
    <row r="25" spans="2:32" s="67" customFormat="1" ht="14.65" customHeight="1">
      <c r="B25" s="259" t="s">
        <v>169</v>
      </c>
      <c r="C25" s="260"/>
      <c r="D25" s="260"/>
      <c r="E25" s="260"/>
      <c r="F25" s="260"/>
      <c r="G25" s="260"/>
      <c r="H25" s="260"/>
      <c r="I25" s="260"/>
      <c r="J25" s="260"/>
      <c r="K25" s="260"/>
      <c r="L25" s="260"/>
      <c r="M25" s="260"/>
      <c r="N25" s="260"/>
      <c r="O25" s="260"/>
      <c r="P25" s="260"/>
      <c r="Q25" s="260"/>
      <c r="R25" s="260"/>
      <c r="S25" s="260"/>
      <c r="T25" s="260"/>
      <c r="U25" s="260"/>
      <c r="V25" s="260"/>
      <c r="W25" s="260"/>
      <c r="X25" s="261"/>
      <c r="Y25" s="89"/>
      <c r="Z25" s="90"/>
      <c r="AA25" s="78"/>
      <c r="AB25" s="65"/>
      <c r="AC25" s="65"/>
      <c r="AF25" s="65"/>
    </row>
    <row r="26" spans="2:32" s="67" customFormat="1" ht="160.5" customHeight="1">
      <c r="B26" s="82">
        <v>7</v>
      </c>
      <c r="C26" s="246" t="s">
        <v>239</v>
      </c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46"/>
      <c r="R26" s="246"/>
      <c r="S26" s="246"/>
      <c r="T26" s="246"/>
      <c r="U26" s="246"/>
      <c r="V26" s="246"/>
      <c r="W26" s="246"/>
      <c r="X26" s="246"/>
      <c r="Y26" s="83"/>
      <c r="Z26" s="84"/>
      <c r="AA26" s="78"/>
      <c r="AB26" s="65"/>
      <c r="AC26" s="65"/>
      <c r="AD26" s="67" t="b">
        <v>0</v>
      </c>
      <c r="AF26" s="65"/>
    </row>
    <row r="27" spans="2:32" s="67" customFormat="1" ht="32.65" customHeight="1">
      <c r="B27" s="82">
        <v>8</v>
      </c>
      <c r="C27" s="262" t="s">
        <v>165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3"/>
      <c r="O27" s="263"/>
      <c r="P27" s="263"/>
      <c r="Q27" s="263"/>
      <c r="R27" s="263"/>
      <c r="S27" s="263"/>
      <c r="T27" s="263"/>
      <c r="U27" s="263"/>
      <c r="V27" s="263"/>
      <c r="W27" s="263"/>
      <c r="X27" s="264"/>
      <c r="Y27" s="83"/>
      <c r="Z27" s="84"/>
      <c r="AA27" s="78"/>
      <c r="AB27" s="65"/>
      <c r="AC27" s="65"/>
      <c r="AD27" s="67" t="b">
        <v>0</v>
      </c>
      <c r="AF27" s="65"/>
    </row>
    <row r="28" spans="2:32" s="67" customFormat="1" ht="12" customHeight="1">
      <c r="B28" s="85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73"/>
      <c r="Z28" s="77"/>
      <c r="AA28" s="78"/>
      <c r="AB28" s="65"/>
      <c r="AC28" s="65"/>
      <c r="AF28" s="65"/>
    </row>
    <row r="29" spans="2:32" s="67" customFormat="1" ht="15" customHeight="1">
      <c r="B29" s="76" t="s">
        <v>166</v>
      </c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65"/>
      <c r="Z29" s="77"/>
      <c r="AA29" s="78"/>
      <c r="AB29" s="65"/>
      <c r="AC29" s="65"/>
      <c r="AF29" s="65"/>
    </row>
    <row r="30" spans="2:32" s="67" customFormat="1" ht="27">
      <c r="B30" s="88" t="s">
        <v>15</v>
      </c>
      <c r="C30" s="256" t="s">
        <v>157</v>
      </c>
      <c r="D30" s="257"/>
      <c r="E30" s="257"/>
      <c r="F30" s="257"/>
      <c r="G30" s="257"/>
      <c r="H30" s="257"/>
      <c r="I30" s="257"/>
      <c r="J30" s="257"/>
      <c r="K30" s="257"/>
      <c r="L30" s="257"/>
      <c r="M30" s="257"/>
      <c r="N30" s="257"/>
      <c r="O30" s="257"/>
      <c r="P30" s="257"/>
      <c r="Q30" s="257"/>
      <c r="R30" s="257"/>
      <c r="S30" s="257"/>
      <c r="T30" s="257"/>
      <c r="U30" s="257"/>
      <c r="V30" s="257"/>
      <c r="W30" s="257"/>
      <c r="X30" s="258"/>
      <c r="Y30" s="80" t="s">
        <v>158</v>
      </c>
      <c r="Z30" s="81" t="s">
        <v>159</v>
      </c>
      <c r="AA30" s="78"/>
      <c r="AB30" s="65"/>
      <c r="AC30" s="65"/>
      <c r="AF30" s="65"/>
    </row>
    <row r="31" spans="2:32" s="67" customFormat="1" ht="32.65" customHeight="1">
      <c r="B31" s="82">
        <v>1</v>
      </c>
      <c r="C31" s="246" t="s">
        <v>167</v>
      </c>
      <c r="D31" s="246"/>
      <c r="E31" s="246"/>
      <c r="F31" s="246"/>
      <c r="G31" s="246"/>
      <c r="H31" s="246"/>
      <c r="I31" s="246"/>
      <c r="J31" s="246"/>
      <c r="K31" s="246"/>
      <c r="L31" s="246"/>
      <c r="M31" s="246"/>
      <c r="N31" s="246"/>
      <c r="O31" s="246"/>
      <c r="P31" s="246"/>
      <c r="Q31" s="246"/>
      <c r="R31" s="246"/>
      <c r="S31" s="246"/>
      <c r="T31" s="246"/>
      <c r="U31" s="246"/>
      <c r="V31" s="246"/>
      <c r="W31" s="246"/>
      <c r="X31" s="246"/>
      <c r="Y31" s="83"/>
      <c r="Z31" s="84"/>
      <c r="AA31" s="78"/>
      <c r="AB31" s="65"/>
      <c r="AC31" s="65"/>
      <c r="AD31" s="67" t="b">
        <v>0</v>
      </c>
      <c r="AF31" s="65"/>
    </row>
    <row r="32" spans="2:32" s="67" customFormat="1" ht="8.65" customHeight="1">
      <c r="B32" s="91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3"/>
      <c r="Z32" s="93"/>
      <c r="AA32" s="78"/>
      <c r="AB32" s="65"/>
      <c r="AC32" s="65"/>
      <c r="AF32" s="65"/>
    </row>
    <row r="33" spans="1:32" s="67" customFormat="1" ht="12" customHeight="1">
      <c r="A33" s="94"/>
      <c r="B33" s="85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78"/>
      <c r="Z33" s="78"/>
      <c r="AA33" s="78"/>
      <c r="AB33" s="78"/>
      <c r="AC33" s="65"/>
      <c r="AF33" s="65"/>
    </row>
    <row r="34" spans="1:32"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</row>
    <row r="35" spans="1:32"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</row>
    <row r="36" spans="1:32"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</row>
    <row r="37" spans="1:32"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</row>
  </sheetData>
  <sheetProtection algorithmName="SHA-512" hashValue="IEogUy2lyNTLVybU6LymIGfaadXPC+3eBWP65VLbbJbUH2LWb3UeKDoH0T5j6WaJnYXRRlSAtTbvw149I1sqWQ==" saltValue="hU09wHQLkrRxBo+2963JRA==" spinCount="100000" sheet="1" objects="1" scenarios="1"/>
  <mergeCells count="17">
    <mergeCell ref="C31:X31"/>
    <mergeCell ref="C19:X19"/>
    <mergeCell ref="C20:X20"/>
    <mergeCell ref="C23:X23"/>
    <mergeCell ref="C26:X26"/>
    <mergeCell ref="C30:X30"/>
    <mergeCell ref="C22:X22"/>
    <mergeCell ref="C24:X24"/>
    <mergeCell ref="B21:X21"/>
    <mergeCell ref="B25:X25"/>
    <mergeCell ref="C27:X27"/>
    <mergeCell ref="C18:X18"/>
    <mergeCell ref="B4:Z4"/>
    <mergeCell ref="S6:T6"/>
    <mergeCell ref="Z11:AA14"/>
    <mergeCell ref="B13:Y14"/>
    <mergeCell ref="C17:X17"/>
  </mergeCells>
  <phoneticPr fontId="2"/>
  <conditionalFormatting sqref="AC1">
    <cfRule type="cellIs" dxfId="2" priority="2" operator="equal">
      <formula>"NG"</formula>
    </cfRule>
  </conditionalFormatting>
  <conditionalFormatting sqref="AC2">
    <cfRule type="cellIs" dxfId="1" priority="1" operator="equal">
      <formula>"あり"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24</xdr:col>
                    <xdr:colOff>142875</xdr:colOff>
                    <xdr:row>17</xdr:row>
                    <xdr:rowOff>95250</xdr:rowOff>
                  </from>
                  <to>
                    <xdr:col>24</xdr:col>
                    <xdr:colOff>447675</xdr:colOff>
                    <xdr:row>17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25</xdr:col>
                    <xdr:colOff>142875</xdr:colOff>
                    <xdr:row>17</xdr:row>
                    <xdr:rowOff>66675</xdr:rowOff>
                  </from>
                  <to>
                    <xdr:col>25</xdr:col>
                    <xdr:colOff>447675</xdr:colOff>
                    <xdr:row>17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24</xdr:col>
                    <xdr:colOff>142875</xdr:colOff>
                    <xdr:row>25</xdr:row>
                    <xdr:rowOff>95250</xdr:rowOff>
                  </from>
                  <to>
                    <xdr:col>24</xdr:col>
                    <xdr:colOff>447675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25</xdr:col>
                    <xdr:colOff>142875</xdr:colOff>
                    <xdr:row>25</xdr:row>
                    <xdr:rowOff>66675</xdr:rowOff>
                  </from>
                  <to>
                    <xdr:col>25</xdr:col>
                    <xdr:colOff>447675</xdr:colOff>
                    <xdr:row>25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24</xdr:col>
                    <xdr:colOff>142875</xdr:colOff>
                    <xdr:row>30</xdr:row>
                    <xdr:rowOff>66675</xdr:rowOff>
                  </from>
                  <to>
                    <xdr:col>24</xdr:col>
                    <xdr:colOff>447675</xdr:colOff>
                    <xdr:row>30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25</xdr:col>
                    <xdr:colOff>142875</xdr:colOff>
                    <xdr:row>30</xdr:row>
                    <xdr:rowOff>57150</xdr:rowOff>
                  </from>
                  <to>
                    <xdr:col>25</xdr:col>
                    <xdr:colOff>447675</xdr:colOff>
                    <xdr:row>30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0" name="Check Box 27">
              <controlPr defaultSize="0" autoFill="0" autoLine="0" autoPict="0">
                <anchor moveWithCells="1">
                  <from>
                    <xdr:col>24</xdr:col>
                    <xdr:colOff>142875</xdr:colOff>
                    <xdr:row>19</xdr:row>
                    <xdr:rowOff>95250</xdr:rowOff>
                  </from>
                  <to>
                    <xdr:col>24</xdr:col>
                    <xdr:colOff>447675</xdr:colOff>
                    <xdr:row>19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11" name="Check Box 28">
              <controlPr defaultSize="0" autoFill="0" autoLine="0" autoPict="0">
                <anchor moveWithCells="1">
                  <from>
                    <xdr:col>25</xdr:col>
                    <xdr:colOff>142875</xdr:colOff>
                    <xdr:row>19</xdr:row>
                    <xdr:rowOff>66675</xdr:rowOff>
                  </from>
                  <to>
                    <xdr:col>25</xdr:col>
                    <xdr:colOff>447675</xdr:colOff>
                    <xdr:row>19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12" name="Check Box 29">
              <controlPr defaultSize="0" autoFill="0" autoLine="0" autoPict="0">
                <anchor moveWithCells="1">
                  <from>
                    <xdr:col>24</xdr:col>
                    <xdr:colOff>142875</xdr:colOff>
                    <xdr:row>22</xdr:row>
                    <xdr:rowOff>95250</xdr:rowOff>
                  </from>
                  <to>
                    <xdr:col>24</xdr:col>
                    <xdr:colOff>447675</xdr:colOff>
                    <xdr:row>22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3" name="Check Box 30">
              <controlPr defaultSize="0" autoFill="0" autoLine="0" autoPict="0">
                <anchor moveWithCells="1">
                  <from>
                    <xdr:col>25</xdr:col>
                    <xdr:colOff>142875</xdr:colOff>
                    <xdr:row>22</xdr:row>
                    <xdr:rowOff>66675</xdr:rowOff>
                  </from>
                  <to>
                    <xdr:col>25</xdr:col>
                    <xdr:colOff>447675</xdr:colOff>
                    <xdr:row>22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4" name="Check Box 31">
              <controlPr defaultSize="0" autoFill="0" autoLine="0" autoPict="0">
                <anchor moveWithCells="1">
                  <from>
                    <xdr:col>24</xdr:col>
                    <xdr:colOff>142875</xdr:colOff>
                    <xdr:row>18</xdr:row>
                    <xdr:rowOff>95250</xdr:rowOff>
                  </from>
                  <to>
                    <xdr:col>24</xdr:col>
                    <xdr:colOff>447675</xdr:colOff>
                    <xdr:row>18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15" name="Check Box 32">
              <controlPr defaultSize="0" autoFill="0" autoLine="0" autoPict="0">
                <anchor moveWithCells="1">
                  <from>
                    <xdr:col>25</xdr:col>
                    <xdr:colOff>142875</xdr:colOff>
                    <xdr:row>18</xdr:row>
                    <xdr:rowOff>66675</xdr:rowOff>
                  </from>
                  <to>
                    <xdr:col>25</xdr:col>
                    <xdr:colOff>447675</xdr:colOff>
                    <xdr:row>18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16" name="Check Box 70">
              <controlPr defaultSize="0" autoFill="0" autoLine="0" autoPict="0">
                <anchor moveWithCells="1">
                  <from>
                    <xdr:col>24</xdr:col>
                    <xdr:colOff>142875</xdr:colOff>
                    <xdr:row>21</xdr:row>
                    <xdr:rowOff>95250</xdr:rowOff>
                  </from>
                  <to>
                    <xdr:col>24</xdr:col>
                    <xdr:colOff>447675</xdr:colOff>
                    <xdr:row>21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17" name="Check Box 71">
              <controlPr defaultSize="0" autoFill="0" autoLine="0" autoPict="0">
                <anchor moveWithCells="1">
                  <from>
                    <xdr:col>25</xdr:col>
                    <xdr:colOff>142875</xdr:colOff>
                    <xdr:row>21</xdr:row>
                    <xdr:rowOff>66675</xdr:rowOff>
                  </from>
                  <to>
                    <xdr:col>25</xdr:col>
                    <xdr:colOff>447675</xdr:colOff>
                    <xdr:row>21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18" name="Check Box 72">
              <controlPr defaultSize="0" autoFill="0" autoLine="0" autoPict="0">
                <anchor moveWithCells="1">
                  <from>
                    <xdr:col>24</xdr:col>
                    <xdr:colOff>142875</xdr:colOff>
                    <xdr:row>23</xdr:row>
                    <xdr:rowOff>95250</xdr:rowOff>
                  </from>
                  <to>
                    <xdr:col>24</xdr:col>
                    <xdr:colOff>447675</xdr:colOff>
                    <xdr:row>23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19" name="Check Box 73">
              <controlPr defaultSize="0" autoFill="0" autoLine="0" autoPict="0">
                <anchor moveWithCells="1">
                  <from>
                    <xdr:col>25</xdr:col>
                    <xdr:colOff>142875</xdr:colOff>
                    <xdr:row>23</xdr:row>
                    <xdr:rowOff>66675</xdr:rowOff>
                  </from>
                  <to>
                    <xdr:col>25</xdr:col>
                    <xdr:colOff>447675</xdr:colOff>
                    <xdr:row>23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20" name="Check Box 90">
              <controlPr defaultSize="0" autoFill="0" autoLine="0" autoPict="0">
                <anchor moveWithCells="1">
                  <from>
                    <xdr:col>24</xdr:col>
                    <xdr:colOff>142875</xdr:colOff>
                    <xdr:row>26</xdr:row>
                    <xdr:rowOff>95250</xdr:rowOff>
                  </from>
                  <to>
                    <xdr:col>24</xdr:col>
                    <xdr:colOff>447675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r:id="rId21" name="Check Box 91">
              <controlPr defaultSize="0" autoFill="0" autoLine="0" autoPict="0">
                <anchor moveWithCells="1">
                  <from>
                    <xdr:col>25</xdr:col>
                    <xdr:colOff>142875</xdr:colOff>
                    <xdr:row>26</xdr:row>
                    <xdr:rowOff>66675</xdr:rowOff>
                  </from>
                  <to>
                    <xdr:col>25</xdr:col>
                    <xdr:colOff>447675</xdr:colOff>
                    <xdr:row>26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r:id="rId22" name="Check Box 100">
              <controlPr defaultSize="0" autoFill="0" autoLine="0" autoPict="0">
                <anchor moveWithCells="1">
                  <from>
                    <xdr:col>24</xdr:col>
                    <xdr:colOff>142875</xdr:colOff>
                    <xdr:row>18</xdr:row>
                    <xdr:rowOff>95250</xdr:rowOff>
                  </from>
                  <to>
                    <xdr:col>24</xdr:col>
                    <xdr:colOff>447675</xdr:colOff>
                    <xdr:row>18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086EB-A37C-4CB5-A942-F18C408EAEB9}">
  <sheetPr>
    <tabColor rgb="FFFFFF00"/>
  </sheetPr>
  <dimension ref="B1:AW146"/>
  <sheetViews>
    <sheetView showZeros="0" topLeftCell="A25" zoomScaleNormal="100" zoomScaleSheetLayoutView="100" workbookViewId="0">
      <selection activeCell="T30" sqref="T30:U30"/>
    </sheetView>
  </sheetViews>
  <sheetFormatPr defaultColWidth="8.875" defaultRowHeight="24" customHeight="1" outlineLevelCol="1"/>
  <cols>
    <col min="1" max="1" width="1.125" style="1" customWidth="1"/>
    <col min="2" max="6" width="4.75" style="1" customWidth="1"/>
    <col min="7" max="9" width="6.125" style="1" customWidth="1"/>
    <col min="10" max="27" width="3.125" style="1" customWidth="1"/>
    <col min="28" max="28" width="1.125" style="1" customWidth="1"/>
    <col min="29" max="29" width="1.125" style="97" customWidth="1"/>
    <col min="30" max="31" width="10" style="102" hidden="1" customWidth="1"/>
    <col min="32" max="32" width="8.875" style="97" hidden="1" customWidth="1" outlineLevel="1"/>
    <col min="33" max="33" width="8.875" style="97" collapsed="1"/>
    <col min="34" max="49" width="8.875" style="97"/>
    <col min="50" max="16384" width="8.875" style="1"/>
  </cols>
  <sheetData>
    <row r="1" spans="2:49" ht="14.25" thickBot="1">
      <c r="B1" s="32" t="s">
        <v>212</v>
      </c>
      <c r="AD1" s="98" t="s">
        <v>13</v>
      </c>
      <c r="AE1" s="98" t="s">
        <v>14</v>
      </c>
    </row>
    <row r="2" spans="2:49" ht="18.75" customHeight="1" thickTop="1">
      <c r="B2" s="275" t="s">
        <v>150</v>
      </c>
      <c r="C2" s="276"/>
      <c r="D2" s="276"/>
      <c r="E2" s="276" t="s">
        <v>9</v>
      </c>
      <c r="F2" s="276"/>
      <c r="G2" s="276"/>
      <c r="H2" s="276"/>
      <c r="I2" s="276"/>
      <c r="J2" s="276"/>
      <c r="K2" s="277" t="s">
        <v>206</v>
      </c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277"/>
      <c r="W2" s="277"/>
      <c r="X2" s="277"/>
      <c r="Y2" s="277"/>
      <c r="Z2" s="277"/>
      <c r="AA2" s="278"/>
      <c r="AD2" s="99" t="str">
        <f>IF(K2="","NG","OK")</f>
        <v>OK</v>
      </c>
      <c r="AE2" s="100"/>
    </row>
    <row r="3" spans="2:49" ht="18.75" customHeight="1">
      <c r="B3" s="279"/>
      <c r="C3" s="280"/>
      <c r="D3" s="280"/>
      <c r="E3" s="280" t="s">
        <v>10</v>
      </c>
      <c r="F3" s="280"/>
      <c r="G3" s="280"/>
      <c r="H3" s="280"/>
      <c r="I3" s="280"/>
      <c r="J3" s="280"/>
      <c r="K3" s="271" t="s">
        <v>207</v>
      </c>
      <c r="L3" s="271"/>
      <c r="M3" s="271"/>
      <c r="N3" s="271"/>
      <c r="O3" s="271"/>
      <c r="P3" s="271"/>
      <c r="Q3" s="271"/>
      <c r="R3" s="271"/>
      <c r="S3" s="271"/>
      <c r="T3" s="271"/>
      <c r="U3" s="271"/>
      <c r="V3" s="271"/>
      <c r="W3" s="271"/>
      <c r="X3" s="271"/>
      <c r="Y3" s="271"/>
      <c r="Z3" s="271"/>
      <c r="AA3" s="272"/>
      <c r="AD3" s="99" t="str">
        <f>IF(K3="","NG","OK")</f>
        <v>OK</v>
      </c>
      <c r="AE3" s="100"/>
    </row>
    <row r="4" spans="2:49" ht="18.75" customHeight="1">
      <c r="B4" s="279"/>
      <c r="C4" s="280"/>
      <c r="D4" s="280"/>
      <c r="E4" s="280" t="s">
        <v>4</v>
      </c>
      <c r="F4" s="280"/>
      <c r="G4" s="280"/>
      <c r="H4" s="280"/>
      <c r="I4" s="280"/>
      <c r="J4" s="280"/>
      <c r="K4" s="273" t="s">
        <v>208</v>
      </c>
      <c r="L4" s="266"/>
      <c r="M4" s="266"/>
      <c r="N4" s="115" t="s">
        <v>145</v>
      </c>
      <c r="O4" s="266" t="s">
        <v>208</v>
      </c>
      <c r="P4" s="266"/>
      <c r="Q4" s="266"/>
      <c r="R4" s="115" t="s">
        <v>145</v>
      </c>
      <c r="S4" s="266" t="s">
        <v>208</v>
      </c>
      <c r="T4" s="266"/>
      <c r="U4" s="266"/>
      <c r="V4" s="274" t="s">
        <v>12</v>
      </c>
      <c r="W4" s="274"/>
      <c r="X4" s="274"/>
      <c r="Y4" s="266" t="s">
        <v>209</v>
      </c>
      <c r="Z4" s="266"/>
      <c r="AA4" s="116" t="s">
        <v>146</v>
      </c>
      <c r="AD4" s="99" t="str">
        <f>IF(OR(K4="",O4="",S4=""),"NG","OK")</f>
        <v>OK</v>
      </c>
      <c r="AE4" s="99"/>
    </row>
    <row r="5" spans="2:49" ht="18.75" customHeight="1" thickBot="1">
      <c r="B5" s="281"/>
      <c r="C5" s="282"/>
      <c r="D5" s="282"/>
      <c r="E5" s="282" t="s">
        <v>147</v>
      </c>
      <c r="F5" s="282"/>
      <c r="G5" s="282"/>
      <c r="H5" s="282"/>
      <c r="I5" s="282"/>
      <c r="J5" s="282"/>
      <c r="K5" s="267" t="s">
        <v>210</v>
      </c>
      <c r="L5" s="268"/>
      <c r="M5" s="268"/>
      <c r="N5" s="268"/>
      <c r="O5" s="268"/>
      <c r="P5" s="268"/>
      <c r="Q5" s="268"/>
      <c r="R5" s="117" t="s">
        <v>148</v>
      </c>
      <c r="S5" s="269" t="s">
        <v>211</v>
      </c>
      <c r="T5" s="269"/>
      <c r="U5" s="269"/>
      <c r="V5" s="269"/>
      <c r="W5" s="269"/>
      <c r="X5" s="269"/>
      <c r="Y5" s="269"/>
      <c r="Z5" s="269"/>
      <c r="AA5" s="270"/>
      <c r="AD5" s="99" t="str">
        <f>IF(OR(K5="",S5=""),"NG","OK")</f>
        <v>OK</v>
      </c>
      <c r="AE5" s="99"/>
    </row>
    <row r="6" spans="2:49" ht="14.25" thickTop="1"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D6" s="97"/>
      <c r="AE6" s="97"/>
    </row>
    <row r="7" spans="2:49" s="2" customFormat="1" ht="13.5">
      <c r="B7" s="283" t="s">
        <v>149</v>
      </c>
      <c r="C7" s="284"/>
      <c r="D7" s="284"/>
      <c r="E7" s="284"/>
      <c r="F7" s="284"/>
      <c r="G7" s="284"/>
      <c r="H7" s="284"/>
      <c r="I7" s="284"/>
      <c r="J7" s="284"/>
      <c r="K7" s="285"/>
      <c r="L7" s="285"/>
      <c r="M7" s="285"/>
      <c r="N7" s="285"/>
      <c r="O7" s="285"/>
      <c r="P7" s="285"/>
      <c r="Q7" s="285"/>
      <c r="R7" s="286"/>
      <c r="S7" s="287"/>
      <c r="T7" s="287"/>
      <c r="U7" s="287"/>
      <c r="V7" s="287"/>
      <c r="W7" s="287"/>
      <c r="X7" s="287"/>
      <c r="Y7" s="287"/>
      <c r="Z7" s="287"/>
      <c r="AA7" s="287"/>
      <c r="AC7" s="97"/>
      <c r="AD7" s="101"/>
      <c r="AE7" s="101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</row>
    <row r="8" spans="2:49" ht="13.5">
      <c r="B8" s="288" t="s">
        <v>229</v>
      </c>
      <c r="C8" s="288"/>
      <c r="D8" s="288"/>
      <c r="E8" s="288"/>
      <c r="F8" s="288"/>
      <c r="G8" s="288"/>
      <c r="H8" s="288"/>
      <c r="I8" s="288"/>
      <c r="J8" s="288"/>
      <c r="K8" s="288"/>
      <c r="L8" s="288"/>
      <c r="M8" s="288"/>
      <c r="N8" s="288"/>
      <c r="O8" s="288"/>
      <c r="P8" s="288"/>
      <c r="Q8" s="288"/>
      <c r="R8" s="288"/>
      <c r="S8" s="288"/>
      <c r="T8" s="288" t="s">
        <v>230</v>
      </c>
      <c r="U8" s="288"/>
      <c r="V8" s="288"/>
      <c r="W8" s="288"/>
      <c r="X8" s="288"/>
      <c r="Y8" s="288"/>
      <c r="Z8" s="288"/>
      <c r="AA8" s="288"/>
      <c r="AD8" s="97"/>
      <c r="AE8" s="97"/>
      <c r="AF8" s="97" t="s">
        <v>5</v>
      </c>
    </row>
    <row r="9" spans="2:49" ht="13.5">
      <c r="B9" s="288"/>
      <c r="C9" s="288"/>
      <c r="D9" s="288"/>
      <c r="E9" s="288"/>
      <c r="F9" s="288"/>
      <c r="G9" s="288"/>
      <c r="H9" s="288"/>
      <c r="I9" s="288"/>
      <c r="J9" s="288"/>
      <c r="K9" s="288"/>
      <c r="L9" s="288"/>
      <c r="M9" s="288"/>
      <c r="N9" s="288"/>
      <c r="O9" s="288"/>
      <c r="P9" s="288"/>
      <c r="Q9" s="288"/>
      <c r="R9" s="288"/>
      <c r="S9" s="288"/>
      <c r="T9" s="288"/>
      <c r="U9" s="288"/>
      <c r="V9" s="288"/>
      <c r="W9" s="288"/>
      <c r="X9" s="288"/>
      <c r="Y9" s="288"/>
      <c r="Z9" s="288"/>
      <c r="AA9" s="288"/>
      <c r="AD9" s="97"/>
      <c r="AE9" s="97"/>
      <c r="AF9" s="97" t="s">
        <v>6</v>
      </c>
    </row>
    <row r="10" spans="2:49" ht="14.25">
      <c r="B10" s="289" t="s">
        <v>221</v>
      </c>
      <c r="C10" s="289"/>
      <c r="D10" s="289"/>
      <c r="E10" s="289"/>
      <c r="F10" s="289"/>
      <c r="G10" s="289"/>
      <c r="H10" s="289"/>
      <c r="I10" s="289"/>
      <c r="J10" s="289"/>
      <c r="K10" s="289"/>
      <c r="L10" s="289"/>
      <c r="M10" s="289"/>
      <c r="N10" s="289"/>
      <c r="O10" s="289"/>
      <c r="P10" s="289"/>
      <c r="Q10" s="289"/>
      <c r="R10" s="289"/>
      <c r="S10" s="289"/>
      <c r="T10" s="289"/>
      <c r="U10" s="289"/>
      <c r="V10" s="289"/>
      <c r="W10" s="289"/>
      <c r="X10" s="289"/>
      <c r="Y10" s="289"/>
      <c r="Z10" s="289"/>
      <c r="AA10" s="289"/>
      <c r="AD10" s="97"/>
      <c r="AE10" s="97"/>
      <c r="AF10" s="97" t="s">
        <v>54</v>
      </c>
    </row>
    <row r="11" spans="2:49" ht="13.5"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D11" s="97"/>
      <c r="AE11" s="97"/>
    </row>
    <row r="12" spans="2:49" ht="13.5"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290">
        <v>2026</v>
      </c>
      <c r="V12" s="290"/>
      <c r="W12" s="291" t="s">
        <v>2</v>
      </c>
      <c r="X12" s="292">
        <v>10</v>
      </c>
      <c r="Y12" s="291" t="s">
        <v>1</v>
      </c>
      <c r="Z12" s="292">
        <v>31</v>
      </c>
      <c r="AA12" s="291" t="s">
        <v>0</v>
      </c>
      <c r="AD12" s="99" t="str">
        <f>IF(OR(U12="",X12="",Z12=""),"NG","OK")</f>
        <v>OK</v>
      </c>
      <c r="AE12" s="97"/>
      <c r="AF12" s="97" t="s">
        <v>58</v>
      </c>
    </row>
    <row r="13" spans="2:49" ht="13.5"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E13" s="97"/>
    </row>
    <row r="14" spans="2:49" ht="13.5">
      <c r="B14" s="71"/>
      <c r="C14" s="71" t="s">
        <v>226</v>
      </c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E14" s="97"/>
    </row>
    <row r="15" spans="2:49" ht="13.5"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E15" s="97"/>
    </row>
    <row r="16" spans="2:49" ht="13.5"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 t="s">
        <v>60</v>
      </c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E16" s="97"/>
    </row>
    <row r="17" spans="2:32" ht="13.5"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 t="s">
        <v>151</v>
      </c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E17" s="97"/>
    </row>
    <row r="18" spans="2:32" ht="13.5"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265" t="s">
        <v>83</v>
      </c>
      <c r="O18" s="265"/>
      <c r="P18" s="265"/>
      <c r="Q18" s="265" t="s">
        <v>199</v>
      </c>
      <c r="R18" s="265"/>
      <c r="S18" s="265"/>
      <c r="T18" s="265"/>
      <c r="U18" s="265"/>
      <c r="V18" s="265"/>
      <c r="W18" s="265"/>
      <c r="X18" s="265"/>
      <c r="Y18" s="265"/>
      <c r="Z18" s="265"/>
      <c r="AA18" s="265"/>
      <c r="AD18" s="99" t="str">
        <f>IF(OR(N18="都道府県",Q18=""),"NG","OK")</f>
        <v>OK</v>
      </c>
      <c r="AE18" s="97" t="s">
        <v>117</v>
      </c>
    </row>
    <row r="19" spans="2:32" ht="13.5"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 t="s">
        <v>152</v>
      </c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E19" s="97"/>
    </row>
    <row r="20" spans="2:32" ht="13.5"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265" t="s">
        <v>200</v>
      </c>
      <c r="O20" s="265"/>
      <c r="P20" s="265"/>
      <c r="Q20" s="265"/>
      <c r="R20" s="265"/>
      <c r="S20" s="265"/>
      <c r="T20" s="265"/>
      <c r="U20" s="265"/>
      <c r="V20" s="265"/>
      <c r="W20" s="265"/>
      <c r="X20" s="265"/>
      <c r="Y20" s="265"/>
      <c r="Z20" s="265"/>
      <c r="AA20" s="265"/>
      <c r="AD20" s="99" t="str">
        <f>IF(N20="","NG","OK")</f>
        <v>OK</v>
      </c>
      <c r="AE20" s="97"/>
    </row>
    <row r="21" spans="2:32" ht="13.5"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E21" s="97"/>
    </row>
    <row r="22" spans="2:32" ht="13.5"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265" t="s">
        <v>201</v>
      </c>
      <c r="O22" s="265"/>
      <c r="P22" s="265"/>
      <c r="Q22" s="265"/>
      <c r="R22" s="265"/>
      <c r="S22" s="265"/>
      <c r="T22" s="71"/>
      <c r="U22" s="265" t="s">
        <v>202</v>
      </c>
      <c r="V22" s="265"/>
      <c r="W22" s="265"/>
      <c r="X22" s="71"/>
      <c r="Y22" s="265" t="s">
        <v>203</v>
      </c>
      <c r="Z22" s="265"/>
      <c r="AA22" s="265"/>
      <c r="AD22" s="99" t="str">
        <f>IF(OR(N22="",U22="",Y22=""),"NG","OK")</f>
        <v>OK</v>
      </c>
      <c r="AE22" s="97"/>
    </row>
    <row r="23" spans="2:32" ht="13.5"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D23" s="97"/>
      <c r="AE23" s="97"/>
    </row>
    <row r="24" spans="2:32" ht="13.5">
      <c r="B24" s="288" t="s">
        <v>231</v>
      </c>
      <c r="C24" s="293"/>
      <c r="D24" s="293"/>
      <c r="E24" s="294"/>
      <c r="F24" s="294"/>
      <c r="G24" s="294"/>
      <c r="H24" s="294"/>
      <c r="I24" s="294"/>
      <c r="J24" s="294"/>
      <c r="K24" s="294"/>
      <c r="L24" s="294"/>
      <c r="M24" s="294"/>
      <c r="N24" s="294"/>
      <c r="O24" s="294"/>
      <c r="P24" s="294"/>
      <c r="Q24" s="294"/>
      <c r="R24" s="294"/>
      <c r="S24" s="294"/>
      <c r="T24" s="294"/>
      <c r="U24" s="294"/>
      <c r="V24" s="294"/>
      <c r="W24" s="294"/>
      <c r="X24" s="294"/>
      <c r="Y24" s="294"/>
      <c r="Z24" s="294"/>
      <c r="AA24" s="294"/>
      <c r="AD24" s="97"/>
      <c r="AE24" s="97"/>
      <c r="AF24" s="97" t="s">
        <v>58</v>
      </c>
    </row>
    <row r="25" spans="2:32" ht="13.5">
      <c r="B25" s="288" t="s">
        <v>232</v>
      </c>
      <c r="C25" s="294"/>
      <c r="D25" s="294"/>
      <c r="E25" s="294"/>
      <c r="F25" s="294"/>
      <c r="G25" s="294"/>
      <c r="H25" s="294"/>
      <c r="I25" s="294"/>
      <c r="J25" s="294"/>
      <c r="K25" s="294"/>
      <c r="L25" s="294"/>
      <c r="M25" s="294"/>
      <c r="N25" s="294"/>
      <c r="O25" s="294"/>
      <c r="P25" s="294"/>
      <c r="Q25" s="294"/>
      <c r="R25" s="294"/>
      <c r="S25" s="294"/>
      <c r="T25" s="294"/>
      <c r="U25" s="294"/>
      <c r="V25" s="294"/>
      <c r="W25" s="294"/>
      <c r="X25" s="294"/>
      <c r="Y25" s="294"/>
      <c r="Z25" s="294"/>
      <c r="AA25" s="294"/>
      <c r="AD25" s="97"/>
      <c r="AE25" s="97"/>
    </row>
    <row r="26" spans="2:32" ht="13.5">
      <c r="B26" s="295"/>
      <c r="C26" s="295"/>
      <c r="D26" s="295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D26" s="98" t="s">
        <v>13</v>
      </c>
      <c r="AE26" s="98" t="s">
        <v>14</v>
      </c>
    </row>
    <row r="27" spans="2:32" ht="13.5">
      <c r="B27" s="296" t="s">
        <v>56</v>
      </c>
      <c r="C27" s="295"/>
      <c r="D27" s="295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D27" s="100"/>
      <c r="AE27" s="100"/>
    </row>
    <row r="28" spans="2:32" ht="21" customHeight="1">
      <c r="B28" s="297" t="s">
        <v>222</v>
      </c>
      <c r="C28" s="297"/>
      <c r="D28" s="297"/>
      <c r="E28" s="298" t="s">
        <v>3</v>
      </c>
      <c r="F28" s="298"/>
      <c r="G28" s="298"/>
      <c r="H28" s="298"/>
      <c r="I28" s="298"/>
      <c r="J28" s="299"/>
      <c r="K28" s="300" t="s">
        <v>204</v>
      </c>
      <c r="L28" s="300"/>
      <c r="M28" s="300"/>
      <c r="N28" s="300"/>
      <c r="O28" s="300"/>
      <c r="P28" s="300"/>
      <c r="Q28" s="300"/>
      <c r="R28" s="300"/>
      <c r="S28" s="300"/>
      <c r="T28" s="300"/>
      <c r="U28" s="300"/>
      <c r="V28" s="300"/>
      <c r="W28" s="300"/>
      <c r="X28" s="300"/>
      <c r="Y28" s="300"/>
      <c r="Z28" s="300"/>
      <c r="AA28" s="301"/>
      <c r="AD28" s="99" t="str">
        <f t="shared" ref="AD28" si="0">IF(K28="","NG","OK")</f>
        <v>OK</v>
      </c>
      <c r="AE28" s="100"/>
    </row>
    <row r="29" spans="2:32" ht="21" customHeight="1">
      <c r="B29" s="297"/>
      <c r="C29" s="297"/>
      <c r="D29" s="297"/>
      <c r="E29" s="298" t="s">
        <v>7</v>
      </c>
      <c r="F29" s="298"/>
      <c r="G29" s="298"/>
      <c r="H29" s="298"/>
      <c r="I29" s="298"/>
      <c r="J29" s="299"/>
      <c r="K29" s="302" t="s">
        <v>8</v>
      </c>
      <c r="L29" s="302"/>
      <c r="M29" s="302"/>
      <c r="N29" s="300" t="s">
        <v>205</v>
      </c>
      <c r="O29" s="300"/>
      <c r="P29" s="300"/>
      <c r="Q29" s="300"/>
      <c r="R29" s="300"/>
      <c r="S29" s="300"/>
      <c r="T29" s="300"/>
      <c r="U29" s="300"/>
      <c r="V29" s="300"/>
      <c r="W29" s="300"/>
      <c r="X29" s="300"/>
      <c r="Y29" s="300"/>
      <c r="Z29" s="300"/>
      <c r="AA29" s="301"/>
      <c r="AD29" s="99" t="str">
        <f>IF(N29="","NG","OK")</f>
        <v>OK</v>
      </c>
      <c r="AE29" s="100"/>
    </row>
    <row r="30" spans="2:32" ht="21" customHeight="1">
      <c r="B30" s="303" t="s">
        <v>59</v>
      </c>
      <c r="C30" s="298"/>
      <c r="D30" s="298"/>
      <c r="E30" s="298"/>
      <c r="F30" s="298"/>
      <c r="G30" s="298"/>
      <c r="H30" s="298"/>
      <c r="I30" s="298"/>
      <c r="J30" s="299"/>
      <c r="K30" s="304">
        <v>2025</v>
      </c>
      <c r="L30" s="305"/>
      <c r="M30" s="305"/>
      <c r="N30" s="305"/>
      <c r="O30" s="305"/>
      <c r="P30" s="306" t="s">
        <v>2</v>
      </c>
      <c r="Q30" s="305">
        <v>9</v>
      </c>
      <c r="R30" s="305"/>
      <c r="S30" s="306" t="s">
        <v>1</v>
      </c>
      <c r="T30" s="305">
        <v>30</v>
      </c>
      <c r="U30" s="305"/>
      <c r="V30" s="306" t="s">
        <v>240</v>
      </c>
      <c r="W30" s="306"/>
      <c r="X30" s="306"/>
      <c r="Y30" s="306"/>
      <c r="Z30" s="306"/>
      <c r="AA30" s="307"/>
      <c r="AD30" s="99" t="str">
        <f>IF(OR(K30="",Q30="",T30=""),"NG","OK")</f>
        <v>OK</v>
      </c>
      <c r="AE30" s="100"/>
      <c r="AF30" s="97" t="s">
        <v>126</v>
      </c>
    </row>
    <row r="31" spans="2:32" ht="21" customHeight="1">
      <c r="B31" s="308" t="s">
        <v>118</v>
      </c>
      <c r="C31" s="308"/>
      <c r="D31" s="308"/>
      <c r="E31" s="309" t="s">
        <v>170</v>
      </c>
      <c r="F31" s="300"/>
      <c r="G31" s="300"/>
      <c r="H31" s="300"/>
      <c r="I31" s="300"/>
      <c r="J31" s="301"/>
      <c r="K31" s="310" t="s">
        <v>127</v>
      </c>
      <c r="L31" s="311"/>
      <c r="M31" s="311"/>
      <c r="N31" s="311"/>
      <c r="O31" s="311"/>
      <c r="P31" s="311"/>
      <c r="Q31" s="311"/>
      <c r="R31" s="312"/>
      <c r="S31" s="312"/>
      <c r="T31" s="312"/>
      <c r="U31" s="312"/>
      <c r="V31" s="313"/>
      <c r="W31" s="314">
        <v>2025</v>
      </c>
      <c r="X31" s="315"/>
      <c r="Y31" s="306" t="s">
        <v>2</v>
      </c>
      <c r="Z31" s="316">
        <v>10</v>
      </c>
      <c r="AA31" s="307" t="s">
        <v>124</v>
      </c>
      <c r="AD31" s="100"/>
      <c r="AE31" s="100"/>
      <c r="AF31" s="97" t="s">
        <v>128</v>
      </c>
    </row>
    <row r="32" spans="2:32" ht="21" customHeight="1">
      <c r="B32" s="308"/>
      <c r="C32" s="308"/>
      <c r="D32" s="308"/>
      <c r="E32" s="309" t="s">
        <v>120</v>
      </c>
      <c r="F32" s="300"/>
      <c r="G32" s="300"/>
      <c r="H32" s="300"/>
      <c r="I32" s="300"/>
      <c r="J32" s="301"/>
      <c r="K32" s="310" t="s">
        <v>127</v>
      </c>
      <c r="L32" s="311"/>
      <c r="M32" s="311"/>
      <c r="N32" s="311"/>
      <c r="O32" s="311"/>
      <c r="P32" s="311"/>
      <c r="Q32" s="311"/>
      <c r="R32" s="312"/>
      <c r="S32" s="312"/>
      <c r="T32" s="312"/>
      <c r="U32" s="312"/>
      <c r="V32" s="313"/>
      <c r="W32" s="314">
        <v>2025</v>
      </c>
      <c r="X32" s="315"/>
      <c r="Y32" s="306" t="s">
        <v>2</v>
      </c>
      <c r="Z32" s="316">
        <v>10</v>
      </c>
      <c r="AA32" s="307" t="s">
        <v>124</v>
      </c>
      <c r="AD32" s="100"/>
      <c r="AE32" s="100"/>
      <c r="AF32" s="97" t="s">
        <v>128</v>
      </c>
    </row>
    <row r="33" spans="2:32" ht="21" customHeight="1">
      <c r="B33" s="308"/>
      <c r="C33" s="308"/>
      <c r="D33" s="308"/>
      <c r="E33" s="309" t="s">
        <v>123</v>
      </c>
      <c r="F33" s="300"/>
      <c r="G33" s="300"/>
      <c r="H33" s="300"/>
      <c r="I33" s="300"/>
      <c r="J33" s="301"/>
      <c r="K33" s="310" t="s">
        <v>127</v>
      </c>
      <c r="L33" s="311"/>
      <c r="M33" s="311"/>
      <c r="N33" s="311"/>
      <c r="O33" s="311"/>
      <c r="P33" s="311"/>
      <c r="Q33" s="311"/>
      <c r="R33" s="312"/>
      <c r="S33" s="312"/>
      <c r="T33" s="312"/>
      <c r="U33" s="312"/>
      <c r="V33" s="313"/>
      <c r="W33" s="314"/>
      <c r="X33" s="315"/>
      <c r="Y33" s="306" t="s">
        <v>2</v>
      </c>
      <c r="Z33" s="316"/>
      <c r="AA33" s="307" t="s">
        <v>124</v>
      </c>
      <c r="AD33" s="100"/>
      <c r="AE33" s="100"/>
      <c r="AF33" s="97" t="s">
        <v>128</v>
      </c>
    </row>
    <row r="34" spans="2:32" ht="21" customHeight="1">
      <c r="B34" s="308"/>
      <c r="C34" s="308"/>
      <c r="D34" s="308"/>
      <c r="E34" s="309" t="s">
        <v>123</v>
      </c>
      <c r="F34" s="300"/>
      <c r="G34" s="300"/>
      <c r="H34" s="300"/>
      <c r="I34" s="300"/>
      <c r="J34" s="301"/>
      <c r="K34" s="310" t="s">
        <v>127</v>
      </c>
      <c r="L34" s="311"/>
      <c r="M34" s="311"/>
      <c r="N34" s="311"/>
      <c r="O34" s="311"/>
      <c r="P34" s="311"/>
      <c r="Q34" s="311"/>
      <c r="R34" s="312"/>
      <c r="S34" s="312"/>
      <c r="T34" s="312"/>
      <c r="U34" s="312"/>
      <c r="V34" s="313"/>
      <c r="W34" s="314"/>
      <c r="X34" s="315"/>
      <c r="Y34" s="306" t="s">
        <v>2</v>
      </c>
      <c r="Z34" s="316"/>
      <c r="AA34" s="307" t="s">
        <v>124</v>
      </c>
      <c r="AD34" s="100"/>
      <c r="AE34" s="100"/>
      <c r="AF34" s="97" t="s">
        <v>128</v>
      </c>
    </row>
    <row r="35" spans="2:32" ht="21" customHeight="1">
      <c r="B35" s="308"/>
      <c r="C35" s="308"/>
      <c r="D35" s="308"/>
      <c r="E35" s="309" t="s">
        <v>123</v>
      </c>
      <c r="F35" s="300"/>
      <c r="G35" s="300"/>
      <c r="H35" s="300"/>
      <c r="I35" s="300"/>
      <c r="J35" s="301"/>
      <c r="K35" s="317" t="s">
        <v>127</v>
      </c>
      <c r="L35" s="318"/>
      <c r="M35" s="318"/>
      <c r="N35" s="318"/>
      <c r="O35" s="318"/>
      <c r="P35" s="318"/>
      <c r="Q35" s="318"/>
      <c r="R35" s="312"/>
      <c r="S35" s="312"/>
      <c r="T35" s="312"/>
      <c r="U35" s="312"/>
      <c r="V35" s="313"/>
      <c r="W35" s="314"/>
      <c r="X35" s="315"/>
      <c r="Y35" s="306" t="s">
        <v>2</v>
      </c>
      <c r="Z35" s="316"/>
      <c r="AA35" s="307" t="s">
        <v>124</v>
      </c>
      <c r="AD35" s="100"/>
      <c r="AE35" s="100"/>
      <c r="AF35" s="97" t="s">
        <v>128</v>
      </c>
    </row>
    <row r="36" spans="2:32" ht="13.5">
      <c r="B36" s="295"/>
      <c r="C36" s="295"/>
      <c r="D36" s="295"/>
      <c r="E36" s="295"/>
      <c r="F36" s="295"/>
      <c r="G36" s="295"/>
      <c r="H36" s="295"/>
      <c r="I36" s="295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295"/>
      <c r="W36" s="295"/>
      <c r="X36" s="295"/>
      <c r="Y36" s="295"/>
      <c r="Z36" s="295"/>
      <c r="AA36" s="295"/>
      <c r="AD36" s="100"/>
      <c r="AE36" s="100"/>
    </row>
    <row r="37" spans="2:32" ht="13.5">
      <c r="B37" s="296" t="s">
        <v>57</v>
      </c>
      <c r="C37" s="295"/>
      <c r="D37" s="295"/>
      <c r="E37" s="295"/>
      <c r="F37" s="295"/>
      <c r="G37" s="295"/>
      <c r="H37" s="295"/>
      <c r="I37" s="295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295"/>
      <c r="W37" s="295"/>
      <c r="X37" s="295"/>
      <c r="Y37" s="295"/>
      <c r="Z37" s="295"/>
      <c r="AA37" s="295"/>
      <c r="AD37" s="100"/>
      <c r="AE37" s="100"/>
    </row>
    <row r="38" spans="2:32" ht="17.45" customHeight="1">
      <c r="B38" s="303"/>
      <c r="C38" s="298"/>
      <c r="D38" s="298"/>
      <c r="E38" s="298"/>
      <c r="F38" s="299"/>
      <c r="G38" s="319" t="s">
        <v>225</v>
      </c>
      <c r="H38" s="319"/>
      <c r="I38" s="320"/>
      <c r="J38" s="321" t="s">
        <v>130</v>
      </c>
      <c r="K38" s="319"/>
      <c r="L38" s="319"/>
      <c r="M38" s="319"/>
      <c r="N38" s="319"/>
      <c r="O38" s="320"/>
      <c r="P38" s="321" t="s">
        <v>131</v>
      </c>
      <c r="Q38" s="319"/>
      <c r="R38" s="319"/>
      <c r="S38" s="319"/>
      <c r="T38" s="319"/>
      <c r="U38" s="320"/>
      <c r="V38" s="321" t="s">
        <v>132</v>
      </c>
      <c r="W38" s="319"/>
      <c r="X38" s="319"/>
      <c r="Y38" s="319"/>
      <c r="Z38" s="319"/>
      <c r="AA38" s="320"/>
      <c r="AD38" s="100"/>
      <c r="AE38" s="100"/>
    </row>
    <row r="39" spans="2:32" ht="21" customHeight="1">
      <c r="B39" s="322" t="s">
        <v>223</v>
      </c>
      <c r="C39" s="323"/>
      <c r="D39" s="323"/>
      <c r="E39" s="323"/>
      <c r="F39" s="324"/>
      <c r="G39" s="325" t="s">
        <v>228</v>
      </c>
      <c r="H39" s="326"/>
      <c r="I39" s="327"/>
      <c r="J39" s="328">
        <v>672.2</v>
      </c>
      <c r="K39" s="329"/>
      <c r="L39" s="329"/>
      <c r="M39" s="330" t="s">
        <v>224</v>
      </c>
      <c r="N39" s="330"/>
      <c r="O39" s="331"/>
      <c r="P39" s="332">
        <f>'原油換算エネルギー使用量の算定資料 (記載例)'!T40</f>
        <v>661.1</v>
      </c>
      <c r="Q39" s="332"/>
      <c r="R39" s="333"/>
      <c r="S39" s="331" t="s">
        <v>224</v>
      </c>
      <c r="T39" s="334"/>
      <c r="U39" s="334"/>
      <c r="V39" s="335">
        <f>J39-P39</f>
        <v>11.100000000000023</v>
      </c>
      <c r="W39" s="335"/>
      <c r="X39" s="336"/>
      <c r="Y39" s="331" t="s">
        <v>224</v>
      </c>
      <c r="Z39" s="334"/>
      <c r="AA39" s="334"/>
      <c r="AD39" s="100"/>
      <c r="AE39" s="100"/>
    </row>
    <row r="40" spans="2:32" ht="21" customHeight="1">
      <c r="B40" s="337" t="s">
        <v>129</v>
      </c>
      <c r="C40" s="338"/>
      <c r="D40" s="338"/>
      <c r="E40" s="338"/>
      <c r="F40" s="339"/>
      <c r="G40" s="340"/>
      <c r="H40" s="341"/>
      <c r="I40" s="342"/>
      <c r="J40" s="343">
        <v>1300.4000000000001</v>
      </c>
      <c r="K40" s="344"/>
      <c r="L40" s="344"/>
      <c r="M40" s="345" t="s">
        <v>11</v>
      </c>
      <c r="N40" s="345"/>
      <c r="O40" s="346"/>
      <c r="P40" s="347">
        <f>'原油換算エネルギー使用量の算定資料 (記載例)'!W40</f>
        <v>1278.9000000000001</v>
      </c>
      <c r="Q40" s="347"/>
      <c r="R40" s="348"/>
      <c r="S40" s="346" t="s">
        <v>11</v>
      </c>
      <c r="T40" s="349"/>
      <c r="U40" s="349"/>
      <c r="V40" s="350">
        <f>J40-P40</f>
        <v>21.5</v>
      </c>
      <c r="W40" s="350"/>
      <c r="X40" s="351"/>
      <c r="Y40" s="346" t="s">
        <v>11</v>
      </c>
      <c r="Z40" s="349"/>
      <c r="AA40" s="349"/>
      <c r="AD40" s="100"/>
      <c r="AE40" s="100"/>
    </row>
    <row r="41" spans="2:32" ht="21" customHeight="1">
      <c r="B41" s="337" t="s">
        <v>215</v>
      </c>
      <c r="C41" s="338"/>
      <c r="D41" s="338"/>
      <c r="E41" s="338"/>
      <c r="F41" s="339"/>
      <c r="G41" s="352" t="s">
        <v>214</v>
      </c>
      <c r="H41" s="353"/>
      <c r="I41" s="353"/>
      <c r="J41" s="353"/>
      <c r="K41" s="353"/>
      <c r="L41" s="353"/>
      <c r="M41" s="353"/>
      <c r="N41" s="353"/>
      <c r="O41" s="354"/>
      <c r="P41" s="355"/>
      <c r="Q41" s="355"/>
      <c r="R41" s="355"/>
      <c r="S41" s="355"/>
      <c r="T41" s="355"/>
      <c r="U41" s="355"/>
      <c r="V41" s="356"/>
      <c r="W41" s="356"/>
      <c r="X41" s="356"/>
      <c r="Y41" s="357"/>
      <c r="Z41" s="357"/>
      <c r="AA41" s="357"/>
      <c r="AD41" s="99" t="str">
        <f>IF(J41="選択してください","NG","OK")</f>
        <v>OK</v>
      </c>
      <c r="AE41" s="100"/>
    </row>
    <row r="42" spans="2:32" ht="9.75" customHeight="1">
      <c r="B42" s="358" t="s">
        <v>227</v>
      </c>
      <c r="C42" s="358"/>
      <c r="D42" s="358"/>
      <c r="E42" s="358"/>
      <c r="F42" s="358"/>
      <c r="G42" s="358"/>
      <c r="H42" s="358"/>
      <c r="I42" s="358"/>
      <c r="J42" s="359"/>
      <c r="K42" s="359"/>
      <c r="L42" s="359"/>
      <c r="M42" s="359"/>
      <c r="N42" s="359"/>
      <c r="O42" s="359"/>
      <c r="P42" s="359"/>
      <c r="Q42" s="359"/>
      <c r="R42" s="359"/>
      <c r="S42" s="359"/>
      <c r="T42" s="359"/>
      <c r="U42" s="359"/>
      <c r="V42" s="359"/>
      <c r="W42" s="359"/>
      <c r="X42" s="359"/>
      <c r="Y42" s="359"/>
      <c r="Z42" s="359"/>
      <c r="AA42" s="359"/>
      <c r="AD42" s="100"/>
      <c r="AE42" s="100"/>
    </row>
    <row r="43" spans="2:32" ht="9.75" customHeight="1">
      <c r="B43" s="360"/>
      <c r="C43" s="360"/>
      <c r="D43" s="360"/>
      <c r="E43" s="360"/>
      <c r="F43" s="360"/>
      <c r="G43" s="360"/>
      <c r="H43" s="360"/>
      <c r="I43" s="360"/>
      <c r="J43" s="360"/>
      <c r="K43" s="360"/>
      <c r="L43" s="360"/>
      <c r="M43" s="360"/>
      <c r="N43" s="360"/>
      <c r="O43" s="360"/>
      <c r="P43" s="360"/>
      <c r="Q43" s="360"/>
      <c r="R43" s="360"/>
      <c r="S43" s="360"/>
      <c r="T43" s="360"/>
      <c r="U43" s="360"/>
      <c r="V43" s="360"/>
      <c r="W43" s="360"/>
      <c r="X43" s="360"/>
      <c r="Y43" s="360"/>
      <c r="Z43" s="360"/>
      <c r="AA43" s="360"/>
      <c r="AD43" s="100"/>
      <c r="AE43" s="100"/>
    </row>
    <row r="44" spans="2:32" ht="19.899999999999999" customHeight="1">
      <c r="B44" s="359" t="s">
        <v>173</v>
      </c>
      <c r="C44" s="359"/>
      <c r="D44" s="359"/>
      <c r="E44" s="359"/>
      <c r="F44" s="359"/>
      <c r="G44" s="359"/>
      <c r="H44" s="359"/>
      <c r="I44" s="359"/>
      <c r="J44" s="359"/>
      <c r="K44" s="359"/>
      <c r="L44" s="359"/>
      <c r="M44" s="359"/>
      <c r="N44" s="359"/>
      <c r="O44" s="359"/>
      <c r="P44" s="359"/>
      <c r="Q44" s="359"/>
      <c r="R44" s="359"/>
      <c r="S44" s="359"/>
      <c r="T44" s="359"/>
      <c r="U44" s="359"/>
      <c r="V44" s="359"/>
      <c r="W44" s="359"/>
      <c r="X44" s="359"/>
      <c r="Y44" s="359"/>
      <c r="Z44" s="359"/>
      <c r="AA44" s="359"/>
      <c r="AD44" s="100"/>
      <c r="AE44" s="100"/>
    </row>
    <row r="45" spans="2:32" ht="19.899999999999999" customHeight="1">
      <c r="B45" s="359"/>
      <c r="C45" s="359"/>
      <c r="D45" s="359"/>
      <c r="E45" s="359"/>
      <c r="F45" s="359"/>
      <c r="G45" s="359"/>
      <c r="H45" s="359"/>
      <c r="I45" s="359"/>
      <c r="J45" s="359"/>
      <c r="K45" s="359"/>
      <c r="L45" s="359"/>
      <c r="M45" s="359"/>
      <c r="N45" s="359"/>
      <c r="O45" s="359"/>
      <c r="P45" s="359"/>
      <c r="Q45" s="359"/>
      <c r="R45" s="359"/>
      <c r="S45" s="359"/>
      <c r="T45" s="359"/>
      <c r="U45" s="359"/>
      <c r="V45" s="359"/>
      <c r="W45" s="359"/>
      <c r="X45" s="359"/>
      <c r="Y45" s="359"/>
      <c r="Z45" s="359"/>
      <c r="AA45" s="359"/>
      <c r="AD45" s="100"/>
      <c r="AE45" s="100"/>
    </row>
    <row r="46" spans="2:32" ht="13.5">
      <c r="B46" s="295"/>
      <c r="C46" s="295"/>
      <c r="D46" s="295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D46" s="101"/>
      <c r="AE46" s="101"/>
    </row>
    <row r="47" spans="2:32" ht="13.5">
      <c r="B47" s="295"/>
      <c r="C47" s="295" t="s">
        <v>216</v>
      </c>
      <c r="D47" s="295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D47" s="101"/>
      <c r="AE47" s="101"/>
    </row>
    <row r="48" spans="2:32" ht="13.5">
      <c r="B48" s="71"/>
      <c r="C48" s="71" t="s">
        <v>217</v>
      </c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</row>
    <row r="49" spans="2:31" ht="13.5">
      <c r="B49" s="71"/>
      <c r="C49" s="361" t="s">
        <v>61</v>
      </c>
      <c r="D49" s="362" t="s">
        <v>62</v>
      </c>
      <c r="E49" s="362"/>
      <c r="F49" s="362"/>
      <c r="G49" s="362"/>
      <c r="H49" s="362"/>
      <c r="I49" s="362"/>
      <c r="J49" s="362"/>
      <c r="K49" s="362"/>
      <c r="L49" s="362"/>
      <c r="M49" s="362"/>
      <c r="N49" s="362"/>
      <c r="O49" s="362"/>
      <c r="P49" s="362"/>
      <c r="Q49" s="362"/>
      <c r="R49" s="362"/>
      <c r="S49" s="362"/>
      <c r="T49" s="362"/>
      <c r="U49" s="362"/>
      <c r="V49" s="362"/>
      <c r="W49" s="362"/>
      <c r="X49" s="362"/>
      <c r="Y49" s="362"/>
      <c r="Z49" s="362"/>
      <c r="AA49" s="362"/>
    </row>
    <row r="50" spans="2:31" ht="18.75" customHeight="1">
      <c r="B50" s="71"/>
      <c r="C50" s="363"/>
      <c r="D50" s="364" t="s">
        <v>68</v>
      </c>
      <c r="E50" s="364"/>
      <c r="F50" s="364"/>
      <c r="G50" s="364"/>
      <c r="H50" s="364"/>
      <c r="I50" s="364"/>
      <c r="J50" s="364"/>
      <c r="K50" s="364"/>
      <c r="L50" s="364"/>
      <c r="M50" s="364"/>
      <c r="N50" s="364"/>
      <c r="O50" s="364"/>
      <c r="P50" s="364"/>
      <c r="Q50" s="364"/>
      <c r="R50" s="364"/>
      <c r="S50" s="364"/>
      <c r="T50" s="364"/>
      <c r="U50" s="364"/>
      <c r="V50" s="364"/>
      <c r="W50" s="364"/>
      <c r="X50" s="364"/>
      <c r="Y50" s="364"/>
      <c r="Z50" s="364"/>
      <c r="AA50" s="364"/>
      <c r="AD50" s="119" t="b">
        <v>0</v>
      </c>
      <c r="AE50" s="100"/>
    </row>
    <row r="51" spans="2:31" ht="18.75" customHeight="1">
      <c r="B51" s="71"/>
      <c r="C51" s="363"/>
      <c r="D51" s="364" t="s">
        <v>67</v>
      </c>
      <c r="E51" s="364"/>
      <c r="F51" s="364"/>
      <c r="G51" s="364"/>
      <c r="H51" s="364"/>
      <c r="I51" s="364"/>
      <c r="J51" s="364"/>
      <c r="K51" s="364"/>
      <c r="L51" s="364"/>
      <c r="M51" s="364"/>
      <c r="N51" s="364"/>
      <c r="O51" s="364"/>
      <c r="P51" s="364"/>
      <c r="Q51" s="364"/>
      <c r="R51" s="364"/>
      <c r="S51" s="364"/>
      <c r="T51" s="364"/>
      <c r="U51" s="364"/>
      <c r="V51" s="364"/>
      <c r="W51" s="364"/>
      <c r="X51" s="364"/>
      <c r="Y51" s="364"/>
      <c r="Z51" s="364"/>
      <c r="AA51" s="364"/>
      <c r="AD51" s="119" t="b">
        <v>0</v>
      </c>
      <c r="AE51" s="100"/>
    </row>
    <row r="52" spans="2:31" ht="18.75" customHeight="1">
      <c r="B52" s="71"/>
      <c r="C52" s="363"/>
      <c r="D52" s="364" t="s">
        <v>64</v>
      </c>
      <c r="E52" s="364"/>
      <c r="F52" s="364"/>
      <c r="G52" s="364"/>
      <c r="H52" s="364"/>
      <c r="I52" s="364"/>
      <c r="J52" s="364"/>
      <c r="K52" s="364"/>
      <c r="L52" s="364"/>
      <c r="M52" s="364"/>
      <c r="N52" s="364"/>
      <c r="O52" s="364"/>
      <c r="P52" s="364"/>
      <c r="Q52" s="364"/>
      <c r="R52" s="364"/>
      <c r="S52" s="364"/>
      <c r="T52" s="364"/>
      <c r="U52" s="364"/>
      <c r="V52" s="364"/>
      <c r="W52" s="364"/>
      <c r="X52" s="364"/>
      <c r="Y52" s="364"/>
      <c r="Z52" s="364"/>
      <c r="AA52" s="364"/>
      <c r="AD52" s="119" t="b">
        <v>0</v>
      </c>
      <c r="AE52" s="100"/>
    </row>
    <row r="53" spans="2:31" ht="18.75" customHeight="1">
      <c r="B53" s="365"/>
      <c r="C53" s="363"/>
      <c r="D53" s="364" t="s">
        <v>65</v>
      </c>
      <c r="E53" s="364"/>
      <c r="F53" s="364"/>
      <c r="G53" s="364"/>
      <c r="H53" s="364"/>
      <c r="I53" s="364"/>
      <c r="J53" s="364"/>
      <c r="K53" s="364"/>
      <c r="L53" s="364"/>
      <c r="M53" s="364"/>
      <c r="N53" s="364"/>
      <c r="O53" s="364"/>
      <c r="P53" s="364"/>
      <c r="Q53" s="364"/>
      <c r="R53" s="364"/>
      <c r="S53" s="364"/>
      <c r="T53" s="364"/>
      <c r="U53" s="364"/>
      <c r="V53" s="364"/>
      <c r="W53" s="364"/>
      <c r="X53" s="364"/>
      <c r="Y53" s="364"/>
      <c r="Z53" s="364"/>
      <c r="AA53" s="364"/>
      <c r="AD53" s="119" t="b">
        <v>0</v>
      </c>
      <c r="AE53" s="100"/>
    </row>
    <row r="54" spans="2:31" ht="18.75" customHeight="1">
      <c r="B54" s="365"/>
      <c r="C54" s="363"/>
      <c r="D54" s="364" t="s">
        <v>66</v>
      </c>
      <c r="E54" s="364"/>
      <c r="F54" s="364"/>
      <c r="G54" s="364"/>
      <c r="H54" s="364"/>
      <c r="I54" s="364"/>
      <c r="J54" s="364"/>
      <c r="K54" s="364"/>
      <c r="L54" s="364"/>
      <c r="M54" s="364"/>
      <c r="N54" s="364"/>
      <c r="O54" s="364"/>
      <c r="P54" s="364"/>
      <c r="Q54" s="364"/>
      <c r="R54" s="364"/>
      <c r="S54" s="364"/>
      <c r="T54" s="364"/>
      <c r="U54" s="364"/>
      <c r="V54" s="364"/>
      <c r="W54" s="364"/>
      <c r="X54" s="364"/>
      <c r="Y54" s="364"/>
      <c r="Z54" s="364"/>
      <c r="AA54" s="364"/>
      <c r="AD54" s="119" t="b">
        <v>0</v>
      </c>
      <c r="AE54" s="100"/>
    </row>
    <row r="55" spans="2:31" ht="18.75" customHeight="1">
      <c r="B55" s="365"/>
      <c r="C55" s="366"/>
      <c r="D55" s="367" t="s">
        <v>63</v>
      </c>
      <c r="E55" s="367"/>
      <c r="F55" s="367"/>
      <c r="G55" s="367"/>
      <c r="H55" s="367"/>
      <c r="I55" s="367"/>
      <c r="J55" s="367"/>
      <c r="K55" s="367"/>
      <c r="L55" s="367"/>
      <c r="M55" s="367"/>
      <c r="N55" s="367"/>
      <c r="O55" s="367"/>
      <c r="P55" s="367"/>
      <c r="Q55" s="367"/>
      <c r="R55" s="367"/>
      <c r="S55" s="367"/>
      <c r="T55" s="367"/>
      <c r="U55" s="367"/>
      <c r="V55" s="367"/>
      <c r="W55" s="367"/>
      <c r="X55" s="367"/>
      <c r="Y55" s="367"/>
      <c r="Z55" s="367"/>
      <c r="AA55" s="367"/>
      <c r="AD55" s="119" t="b">
        <v>0</v>
      </c>
      <c r="AE55" s="100"/>
    </row>
    <row r="56" spans="2:31" ht="40.9" customHeight="1">
      <c r="B56" s="365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69"/>
      <c r="N56" s="369"/>
      <c r="O56" s="369"/>
      <c r="P56" s="369"/>
      <c r="Q56" s="369"/>
      <c r="R56" s="369"/>
      <c r="S56" s="369"/>
      <c r="T56" s="369"/>
      <c r="U56" s="369"/>
      <c r="V56" s="369"/>
      <c r="W56" s="369"/>
      <c r="X56" s="369"/>
      <c r="Y56" s="369"/>
      <c r="Z56" s="369"/>
      <c r="AA56" s="369"/>
    </row>
    <row r="57" spans="2:31" ht="13.5">
      <c r="B57" s="8"/>
      <c r="AA57" s="39"/>
    </row>
    <row r="58" spans="2:31" s="97" customFormat="1" ht="15" customHeight="1">
      <c r="B58" s="103"/>
      <c r="AD58" s="102"/>
      <c r="AE58" s="102"/>
    </row>
    <row r="59" spans="2:31" s="97" customFormat="1" ht="10.9" customHeight="1">
      <c r="B59" s="103"/>
      <c r="G59" s="104" t="s">
        <v>119</v>
      </c>
      <c r="N59" s="97" t="s">
        <v>69</v>
      </c>
      <c r="AD59" s="102"/>
      <c r="AE59" s="102"/>
    </row>
    <row r="60" spans="2:31" s="97" customFormat="1" ht="10.9" customHeight="1">
      <c r="B60" s="103"/>
      <c r="G60" s="104" t="s">
        <v>123</v>
      </c>
      <c r="N60" s="97" t="s">
        <v>70</v>
      </c>
      <c r="AD60" s="102"/>
      <c r="AE60" s="102"/>
    </row>
    <row r="61" spans="2:31" s="97" customFormat="1" ht="10.9" customHeight="1">
      <c r="B61" s="103"/>
      <c r="G61" s="104" t="s">
        <v>120</v>
      </c>
      <c r="N61" s="97" t="s">
        <v>71</v>
      </c>
      <c r="AD61" s="102"/>
      <c r="AE61" s="102"/>
    </row>
    <row r="62" spans="2:31" s="97" customFormat="1" ht="10.9" customHeight="1">
      <c r="B62" s="103"/>
      <c r="G62" s="104" t="s">
        <v>170</v>
      </c>
      <c r="N62" s="97" t="s">
        <v>72</v>
      </c>
      <c r="AD62" s="102"/>
      <c r="AE62" s="102"/>
    </row>
    <row r="63" spans="2:31" s="97" customFormat="1" ht="10.9" customHeight="1">
      <c r="B63" s="103"/>
      <c r="G63" s="104" t="s">
        <v>121</v>
      </c>
      <c r="N63" s="97" t="s">
        <v>73</v>
      </c>
      <c r="AD63" s="102"/>
      <c r="AE63" s="102"/>
    </row>
    <row r="64" spans="2:31" s="97" customFormat="1" ht="10.9" customHeight="1">
      <c r="B64" s="103"/>
      <c r="G64" s="104" t="s">
        <v>171</v>
      </c>
      <c r="N64" s="97" t="s">
        <v>74</v>
      </c>
      <c r="AD64" s="102"/>
      <c r="AE64" s="102"/>
    </row>
    <row r="65" spans="2:31" s="97" customFormat="1" ht="10.9" customHeight="1">
      <c r="B65" s="103"/>
      <c r="G65" s="104" t="s">
        <v>122</v>
      </c>
      <c r="N65" s="97" t="s">
        <v>75</v>
      </c>
      <c r="AD65" s="102"/>
      <c r="AE65" s="102"/>
    </row>
    <row r="66" spans="2:31" s="97" customFormat="1" ht="10.9" customHeight="1">
      <c r="B66" s="103"/>
      <c r="G66" s="104" t="s">
        <v>172</v>
      </c>
      <c r="N66" s="97" t="s">
        <v>76</v>
      </c>
      <c r="AD66" s="102"/>
      <c r="AE66" s="102"/>
    </row>
    <row r="67" spans="2:31" s="97" customFormat="1" ht="10.9" customHeight="1">
      <c r="B67" s="103"/>
      <c r="G67" s="104" t="s">
        <v>219</v>
      </c>
      <c r="N67" s="97" t="s">
        <v>77</v>
      </c>
      <c r="AD67" s="102"/>
      <c r="AE67" s="102"/>
    </row>
    <row r="68" spans="2:31" s="97" customFormat="1" ht="10.9" customHeight="1">
      <c r="B68" s="103"/>
      <c r="G68" s="104" t="s">
        <v>220</v>
      </c>
      <c r="N68" s="97" t="s">
        <v>78</v>
      </c>
      <c r="AD68" s="102"/>
      <c r="AE68" s="102"/>
    </row>
    <row r="69" spans="2:31" s="97" customFormat="1" ht="10.9" customHeight="1">
      <c r="B69" s="103"/>
      <c r="G69" s="104" t="s">
        <v>218</v>
      </c>
      <c r="N69" s="97" t="s">
        <v>79</v>
      </c>
      <c r="AD69" s="102"/>
      <c r="AE69" s="102"/>
    </row>
    <row r="70" spans="2:31" s="97" customFormat="1" ht="10.9" customHeight="1">
      <c r="B70" s="103"/>
      <c r="N70" s="97" t="s">
        <v>80</v>
      </c>
      <c r="AD70" s="102"/>
      <c r="AE70" s="102"/>
    </row>
    <row r="71" spans="2:31" s="97" customFormat="1" ht="10.9" customHeight="1">
      <c r="B71" s="103"/>
      <c r="N71" s="97" t="s">
        <v>81</v>
      </c>
      <c r="AD71" s="102"/>
      <c r="AE71" s="102"/>
    </row>
    <row r="72" spans="2:31" s="97" customFormat="1" ht="10.9" customHeight="1">
      <c r="B72" s="103"/>
      <c r="N72" s="97" t="s">
        <v>82</v>
      </c>
      <c r="AD72" s="102"/>
      <c r="AE72" s="102"/>
    </row>
    <row r="73" spans="2:31" s="97" customFormat="1" ht="10.9" customHeight="1">
      <c r="B73" s="103"/>
      <c r="N73" s="97" t="s">
        <v>83</v>
      </c>
      <c r="AD73" s="102"/>
      <c r="AE73" s="102"/>
    </row>
    <row r="74" spans="2:31" s="97" customFormat="1" ht="10.9" customHeight="1">
      <c r="B74" s="103"/>
      <c r="N74" s="97" t="s">
        <v>84</v>
      </c>
      <c r="AD74" s="102"/>
      <c r="AE74" s="102"/>
    </row>
    <row r="75" spans="2:31" s="97" customFormat="1" ht="10.9" customHeight="1">
      <c r="B75" s="103"/>
      <c r="N75" s="97" t="s">
        <v>85</v>
      </c>
      <c r="AD75" s="102"/>
      <c r="AE75" s="102"/>
    </row>
    <row r="76" spans="2:31" s="97" customFormat="1" ht="10.9" customHeight="1">
      <c r="B76" s="103"/>
      <c r="N76" s="97" t="s">
        <v>86</v>
      </c>
      <c r="AD76" s="102"/>
      <c r="AE76" s="102"/>
    </row>
    <row r="77" spans="2:31" s="97" customFormat="1" ht="10.9" customHeight="1">
      <c r="B77" s="103"/>
      <c r="N77" s="97" t="s">
        <v>87</v>
      </c>
      <c r="AD77" s="102"/>
      <c r="AE77" s="102"/>
    </row>
    <row r="78" spans="2:31" s="97" customFormat="1" ht="10.9" customHeight="1">
      <c r="B78" s="103"/>
      <c r="N78" s="97" t="s">
        <v>88</v>
      </c>
      <c r="AD78" s="102"/>
      <c r="AE78" s="102"/>
    </row>
    <row r="79" spans="2:31" s="97" customFormat="1" ht="10.9" customHeight="1">
      <c r="B79" s="103"/>
      <c r="N79" s="97" t="s">
        <v>89</v>
      </c>
      <c r="AD79" s="102"/>
      <c r="AE79" s="102"/>
    </row>
    <row r="80" spans="2:31" s="97" customFormat="1" ht="10.9" customHeight="1">
      <c r="B80" s="103"/>
      <c r="N80" s="97" t="s">
        <v>90</v>
      </c>
      <c r="AD80" s="102"/>
      <c r="AE80" s="102"/>
    </row>
    <row r="81" spans="2:31" s="97" customFormat="1" ht="10.9" customHeight="1">
      <c r="B81" s="103"/>
      <c r="N81" s="97" t="s">
        <v>91</v>
      </c>
      <c r="AD81" s="102"/>
      <c r="AE81" s="102"/>
    </row>
    <row r="82" spans="2:31" s="97" customFormat="1" ht="10.9" customHeight="1">
      <c r="B82" s="103"/>
      <c r="N82" s="97" t="s">
        <v>92</v>
      </c>
      <c r="AD82" s="102"/>
      <c r="AE82" s="102"/>
    </row>
    <row r="83" spans="2:31" s="97" customFormat="1" ht="10.9" customHeight="1">
      <c r="B83" s="103"/>
      <c r="N83" s="97" t="s">
        <v>93</v>
      </c>
      <c r="AD83" s="102"/>
      <c r="AE83" s="102"/>
    </row>
    <row r="84" spans="2:31" s="97" customFormat="1" ht="10.9" customHeight="1">
      <c r="B84" s="103"/>
      <c r="N84" s="97" t="s">
        <v>94</v>
      </c>
      <c r="AD84" s="102"/>
      <c r="AE84" s="102"/>
    </row>
    <row r="85" spans="2:31" s="97" customFormat="1" ht="10.9" customHeight="1">
      <c r="B85" s="103"/>
      <c r="N85" s="97" t="s">
        <v>95</v>
      </c>
      <c r="AD85" s="102"/>
      <c r="AE85" s="102"/>
    </row>
    <row r="86" spans="2:31" s="97" customFormat="1" ht="10.9" customHeight="1">
      <c r="B86" s="103"/>
      <c r="N86" s="97" t="s">
        <v>96</v>
      </c>
      <c r="AD86" s="102"/>
      <c r="AE86" s="102"/>
    </row>
    <row r="87" spans="2:31" s="97" customFormat="1" ht="10.9" customHeight="1">
      <c r="B87" s="103"/>
      <c r="N87" s="97" t="s">
        <v>97</v>
      </c>
      <c r="AD87" s="102"/>
      <c r="AE87" s="102"/>
    </row>
    <row r="88" spans="2:31" s="97" customFormat="1" ht="10.9" customHeight="1">
      <c r="B88" s="103"/>
      <c r="N88" s="97" t="s">
        <v>98</v>
      </c>
      <c r="AD88" s="102"/>
      <c r="AE88" s="102"/>
    </row>
    <row r="89" spans="2:31" s="97" customFormat="1" ht="10.9" customHeight="1">
      <c r="B89" s="103"/>
      <c r="N89" s="97" t="s">
        <v>99</v>
      </c>
      <c r="AD89" s="102"/>
      <c r="AE89" s="102"/>
    </row>
    <row r="90" spans="2:31" s="97" customFormat="1" ht="10.9" customHeight="1">
      <c r="B90" s="103"/>
      <c r="N90" s="97" t="s">
        <v>100</v>
      </c>
      <c r="AD90" s="102"/>
      <c r="AE90" s="102"/>
    </row>
    <row r="91" spans="2:31" s="97" customFormat="1" ht="10.9" customHeight="1">
      <c r="B91" s="103"/>
      <c r="N91" s="97" t="s">
        <v>101</v>
      </c>
      <c r="AD91" s="102"/>
      <c r="AE91" s="102"/>
    </row>
    <row r="92" spans="2:31" s="97" customFormat="1" ht="10.9" customHeight="1">
      <c r="B92" s="103"/>
      <c r="N92" s="97" t="s">
        <v>102</v>
      </c>
      <c r="AD92" s="102"/>
      <c r="AE92" s="102"/>
    </row>
    <row r="93" spans="2:31" s="97" customFormat="1" ht="10.9" customHeight="1">
      <c r="B93" s="103"/>
      <c r="N93" s="97" t="s">
        <v>103</v>
      </c>
      <c r="AD93" s="102"/>
      <c r="AE93" s="102"/>
    </row>
    <row r="94" spans="2:31" s="97" customFormat="1" ht="10.9" customHeight="1">
      <c r="B94" s="103"/>
      <c r="N94" s="97" t="s">
        <v>104</v>
      </c>
      <c r="AD94" s="102"/>
      <c r="AE94" s="102"/>
    </row>
    <row r="95" spans="2:31" s="97" customFormat="1" ht="10.9" customHeight="1">
      <c r="B95" s="103"/>
      <c r="N95" s="97" t="s">
        <v>105</v>
      </c>
      <c r="AD95" s="102"/>
      <c r="AE95" s="102"/>
    </row>
    <row r="96" spans="2:31" s="97" customFormat="1" ht="10.9" customHeight="1">
      <c r="B96" s="103"/>
      <c r="N96" s="97" t="s">
        <v>106</v>
      </c>
      <c r="AD96" s="102"/>
      <c r="AE96" s="102"/>
    </row>
    <row r="97" spans="2:31" s="97" customFormat="1" ht="10.9" customHeight="1">
      <c r="B97" s="103"/>
      <c r="N97" s="97" t="s">
        <v>107</v>
      </c>
      <c r="AD97" s="102"/>
      <c r="AE97" s="102"/>
    </row>
    <row r="98" spans="2:31" s="97" customFormat="1" ht="10.9" customHeight="1">
      <c r="B98" s="103"/>
      <c r="N98" s="97" t="s">
        <v>108</v>
      </c>
      <c r="AD98" s="102"/>
      <c r="AE98" s="102"/>
    </row>
    <row r="99" spans="2:31" s="97" customFormat="1" ht="10.9" customHeight="1">
      <c r="B99" s="103"/>
      <c r="N99" s="97" t="s">
        <v>109</v>
      </c>
      <c r="AD99" s="102"/>
      <c r="AE99" s="102"/>
    </row>
    <row r="100" spans="2:31" s="97" customFormat="1" ht="10.9" customHeight="1">
      <c r="B100" s="103"/>
      <c r="N100" s="97" t="s">
        <v>110</v>
      </c>
      <c r="AD100" s="102"/>
      <c r="AE100" s="102"/>
    </row>
    <row r="101" spans="2:31" s="97" customFormat="1" ht="10.9" customHeight="1">
      <c r="B101" s="103"/>
      <c r="N101" s="97" t="s">
        <v>111</v>
      </c>
      <c r="AD101" s="102"/>
      <c r="AE101" s="102"/>
    </row>
    <row r="102" spans="2:31" s="97" customFormat="1" ht="10.9" customHeight="1">
      <c r="B102" s="103"/>
      <c r="N102" s="97" t="s">
        <v>112</v>
      </c>
      <c r="AD102" s="102"/>
      <c r="AE102" s="102"/>
    </row>
    <row r="103" spans="2:31" s="97" customFormat="1" ht="10.9" customHeight="1">
      <c r="B103" s="103"/>
      <c r="N103" s="97" t="s">
        <v>113</v>
      </c>
      <c r="AD103" s="102"/>
      <c r="AE103" s="102"/>
    </row>
    <row r="104" spans="2:31" s="97" customFormat="1" ht="10.9" customHeight="1">
      <c r="B104" s="103"/>
      <c r="N104" s="97" t="s">
        <v>114</v>
      </c>
      <c r="AD104" s="102"/>
      <c r="AE104" s="102"/>
    </row>
    <row r="105" spans="2:31" s="97" customFormat="1" ht="10.9" customHeight="1">
      <c r="B105" s="103"/>
      <c r="N105" s="97" t="s">
        <v>115</v>
      </c>
      <c r="AD105" s="102"/>
      <c r="AE105" s="102"/>
    </row>
    <row r="106" spans="2:31" s="97" customFormat="1" ht="10.9" customHeight="1">
      <c r="B106" s="103"/>
      <c r="N106" s="97" t="s">
        <v>116</v>
      </c>
      <c r="AD106" s="102"/>
      <c r="AE106" s="102"/>
    </row>
    <row r="107" spans="2:31" s="97" customFormat="1" ht="10.9" customHeight="1">
      <c r="B107" s="103"/>
      <c r="AD107" s="102"/>
      <c r="AE107" s="102"/>
    </row>
    <row r="108" spans="2:31" s="97" customFormat="1" ht="10.9" customHeight="1">
      <c r="B108" s="103"/>
      <c r="AD108" s="102"/>
      <c r="AE108" s="102"/>
    </row>
    <row r="109" spans="2:31" s="97" customFormat="1" ht="10.9" customHeight="1">
      <c r="B109" s="103"/>
      <c r="AD109" s="102"/>
      <c r="AE109" s="102"/>
    </row>
    <row r="110" spans="2:31" s="97" customFormat="1" ht="10.9" customHeight="1">
      <c r="B110" s="103"/>
      <c r="AD110" s="102"/>
      <c r="AE110" s="102"/>
    </row>
    <row r="111" spans="2:31" s="97" customFormat="1" ht="10.9" customHeight="1">
      <c r="B111" s="103"/>
      <c r="AD111" s="102"/>
      <c r="AE111" s="102"/>
    </row>
    <row r="112" spans="2:31" s="97" customFormat="1" ht="10.9" customHeight="1">
      <c r="B112" s="103"/>
      <c r="AD112" s="102"/>
      <c r="AE112" s="102"/>
    </row>
    <row r="113" spans="2:31" s="97" customFormat="1" ht="10.9" customHeight="1">
      <c r="B113" s="103"/>
      <c r="AD113" s="102"/>
      <c r="AE113" s="102"/>
    </row>
    <row r="114" spans="2:31" s="97" customFormat="1" ht="10.9" customHeight="1">
      <c r="B114" s="103"/>
      <c r="AD114" s="102"/>
      <c r="AE114" s="102"/>
    </row>
    <row r="115" spans="2:31" s="97" customFormat="1" ht="10.9" customHeight="1">
      <c r="B115" s="103"/>
      <c r="AD115" s="102"/>
      <c r="AE115" s="102"/>
    </row>
    <row r="116" spans="2:31" s="97" customFormat="1" ht="10.9" customHeight="1">
      <c r="B116" s="103"/>
      <c r="AD116" s="102"/>
      <c r="AE116" s="102"/>
    </row>
    <row r="117" spans="2:31" s="97" customFormat="1" ht="10.9" customHeight="1">
      <c r="B117" s="103"/>
      <c r="AD117" s="102"/>
      <c r="AE117" s="102"/>
    </row>
    <row r="118" spans="2:31" s="97" customFormat="1" ht="10.9" customHeight="1">
      <c r="B118" s="103"/>
      <c r="AD118" s="102"/>
      <c r="AE118" s="102"/>
    </row>
    <row r="119" spans="2:31" s="97" customFormat="1" ht="10.9" customHeight="1">
      <c r="B119" s="103"/>
      <c r="AD119" s="102"/>
      <c r="AE119" s="102"/>
    </row>
    <row r="120" spans="2:31" s="97" customFormat="1" ht="10.9" customHeight="1">
      <c r="B120" s="103"/>
      <c r="AD120" s="102"/>
      <c r="AE120" s="102"/>
    </row>
    <row r="121" spans="2:31" s="97" customFormat="1" ht="10.9" customHeight="1">
      <c r="B121" s="103"/>
      <c r="AD121" s="102"/>
      <c r="AE121" s="102"/>
    </row>
    <row r="122" spans="2:31" s="97" customFormat="1" ht="10.9" customHeight="1">
      <c r="B122" s="103"/>
      <c r="AD122" s="102"/>
      <c r="AE122" s="102"/>
    </row>
    <row r="123" spans="2:31" s="97" customFormat="1" ht="10.9" customHeight="1">
      <c r="B123" s="103"/>
      <c r="AD123" s="102"/>
      <c r="AE123" s="102"/>
    </row>
    <row r="124" spans="2:31" s="97" customFormat="1" ht="10.9" customHeight="1">
      <c r="B124" s="103"/>
      <c r="AD124" s="102"/>
      <c r="AE124" s="102"/>
    </row>
    <row r="125" spans="2:31" s="97" customFormat="1" ht="10.9" customHeight="1">
      <c r="B125" s="103"/>
      <c r="AD125" s="102"/>
      <c r="AE125" s="102"/>
    </row>
    <row r="126" spans="2:31" s="97" customFormat="1" ht="10.9" customHeight="1">
      <c r="B126" s="103"/>
      <c r="AD126" s="102"/>
      <c r="AE126" s="102"/>
    </row>
    <row r="127" spans="2:31" s="97" customFormat="1" ht="10.9" customHeight="1">
      <c r="B127" s="103"/>
      <c r="AD127" s="102"/>
      <c r="AE127" s="102"/>
    </row>
    <row r="128" spans="2:31" s="97" customFormat="1" ht="10.9" customHeight="1">
      <c r="B128" s="103"/>
      <c r="AD128" s="102"/>
      <c r="AE128" s="102"/>
    </row>
    <row r="129" spans="2:31" s="97" customFormat="1" ht="10.9" customHeight="1">
      <c r="B129" s="103"/>
      <c r="AD129" s="102"/>
      <c r="AE129" s="102"/>
    </row>
    <row r="130" spans="2:31" s="97" customFormat="1" ht="10.9" customHeight="1">
      <c r="B130" s="103"/>
      <c r="AD130" s="102"/>
      <c r="AE130" s="102"/>
    </row>
    <row r="131" spans="2:31" s="97" customFormat="1" ht="10.9" customHeight="1">
      <c r="B131" s="103"/>
      <c r="AD131" s="102"/>
      <c r="AE131" s="102"/>
    </row>
    <row r="132" spans="2:31" s="97" customFormat="1" ht="10.9" customHeight="1">
      <c r="B132" s="103"/>
      <c r="AD132" s="102"/>
      <c r="AE132" s="102"/>
    </row>
    <row r="133" spans="2:31" s="97" customFormat="1" ht="10.9" customHeight="1">
      <c r="B133" s="103"/>
      <c r="AD133" s="102"/>
      <c r="AE133" s="102"/>
    </row>
    <row r="134" spans="2:31" s="97" customFormat="1" ht="10.9" customHeight="1">
      <c r="B134" s="103"/>
      <c r="AD134" s="102"/>
      <c r="AE134" s="102"/>
    </row>
    <row r="135" spans="2:31" s="97" customFormat="1" ht="10.9" customHeight="1">
      <c r="B135" s="103"/>
      <c r="AD135" s="102"/>
      <c r="AE135" s="102"/>
    </row>
    <row r="136" spans="2:31" s="97" customFormat="1" ht="10.9" customHeight="1">
      <c r="B136" s="103"/>
      <c r="AD136" s="102"/>
      <c r="AE136" s="102"/>
    </row>
    <row r="137" spans="2:31" s="97" customFormat="1" ht="10.9" customHeight="1">
      <c r="B137" s="103"/>
      <c r="AD137" s="102"/>
      <c r="AE137" s="102"/>
    </row>
    <row r="138" spans="2:31" s="97" customFormat="1" ht="10.9" customHeight="1">
      <c r="B138" s="103"/>
      <c r="AD138" s="102"/>
      <c r="AE138" s="102"/>
    </row>
    <row r="139" spans="2:31" s="97" customFormat="1" ht="10.9" customHeight="1">
      <c r="B139" s="103"/>
      <c r="AD139" s="102"/>
      <c r="AE139" s="102"/>
    </row>
    <row r="140" spans="2:31" s="97" customFormat="1" ht="10.9" customHeight="1">
      <c r="B140" s="103"/>
      <c r="AD140" s="102"/>
      <c r="AE140" s="102"/>
    </row>
    <row r="141" spans="2:31" s="97" customFormat="1" ht="10.9" customHeight="1">
      <c r="B141" s="103"/>
      <c r="AD141" s="102"/>
      <c r="AE141" s="102"/>
    </row>
    <row r="142" spans="2:31" s="97" customFormat="1" ht="10.9" customHeight="1">
      <c r="B142" s="103"/>
      <c r="AD142" s="102"/>
      <c r="AE142" s="102"/>
    </row>
    <row r="143" spans="2:31" ht="10.9" customHeight="1">
      <c r="B143" s="8"/>
    </row>
    <row r="144" spans="2:31" ht="10.9" customHeight="1">
      <c r="B144" s="8"/>
    </row>
    <row r="145" spans="2:2" ht="10.9" customHeight="1">
      <c r="B145" s="8"/>
    </row>
    <row r="146" spans="2:2" ht="10.9" customHeight="1">
      <c r="B146" s="8"/>
    </row>
  </sheetData>
  <sheetProtection algorithmName="SHA-512" hashValue="RrnMX9zYKrn9piNPJ0m80O7fplvJdeJ7/mG6qEVYGbOmDqlCpq7cJh2OKN/yXx/w1KleqT+CSeOljwSEEm8fnw==" saltValue="FqsiI5PVFnkb7AXJCPrxuQ==" spinCount="100000" sheet="1" objects="1" scenarios="1"/>
  <mergeCells count="86">
    <mergeCell ref="U12:V12"/>
    <mergeCell ref="B2:D5"/>
    <mergeCell ref="E2:J2"/>
    <mergeCell ref="K2:AA2"/>
    <mergeCell ref="E3:J3"/>
    <mergeCell ref="K3:AA3"/>
    <mergeCell ref="E4:J4"/>
    <mergeCell ref="K4:M4"/>
    <mergeCell ref="O4:Q4"/>
    <mergeCell ref="S4:U4"/>
    <mergeCell ref="V4:X4"/>
    <mergeCell ref="Y4:Z4"/>
    <mergeCell ref="E5:J5"/>
    <mergeCell ref="K5:Q5"/>
    <mergeCell ref="S5:AA5"/>
    <mergeCell ref="B10:AA10"/>
    <mergeCell ref="N18:P18"/>
    <mergeCell ref="Q18:AA18"/>
    <mergeCell ref="N20:AA20"/>
    <mergeCell ref="N22:S22"/>
    <mergeCell ref="U22:W22"/>
    <mergeCell ref="Y22:AA22"/>
    <mergeCell ref="B28:D29"/>
    <mergeCell ref="E28:J28"/>
    <mergeCell ref="K28:AA28"/>
    <mergeCell ref="E29:J29"/>
    <mergeCell ref="K29:M29"/>
    <mergeCell ref="N29:AA29"/>
    <mergeCell ref="E33:J33"/>
    <mergeCell ref="K33:Q33"/>
    <mergeCell ref="R33:V33"/>
    <mergeCell ref="W33:X33"/>
    <mergeCell ref="B30:J30"/>
    <mergeCell ref="K30:O30"/>
    <mergeCell ref="Q30:R30"/>
    <mergeCell ref="T30:U30"/>
    <mergeCell ref="B31:D35"/>
    <mergeCell ref="E31:J31"/>
    <mergeCell ref="K31:Q31"/>
    <mergeCell ref="R31:V31"/>
    <mergeCell ref="E34:J34"/>
    <mergeCell ref="K34:Q34"/>
    <mergeCell ref="W31:X31"/>
    <mergeCell ref="E32:J32"/>
    <mergeCell ref="K32:Q32"/>
    <mergeCell ref="R32:V32"/>
    <mergeCell ref="W32:X32"/>
    <mergeCell ref="R34:V34"/>
    <mergeCell ref="W34:X34"/>
    <mergeCell ref="E35:J35"/>
    <mergeCell ref="K35:Q35"/>
    <mergeCell ref="R35:V35"/>
    <mergeCell ref="W35:X35"/>
    <mergeCell ref="B38:F38"/>
    <mergeCell ref="G38:I38"/>
    <mergeCell ref="J38:O38"/>
    <mergeCell ref="P38:U38"/>
    <mergeCell ref="V38:AA38"/>
    <mergeCell ref="D49:AA49"/>
    <mergeCell ref="S39:U39"/>
    <mergeCell ref="V39:X39"/>
    <mergeCell ref="Y39:AA39"/>
    <mergeCell ref="B40:F40"/>
    <mergeCell ref="G40:I40"/>
    <mergeCell ref="J40:L40"/>
    <mergeCell ref="M40:O40"/>
    <mergeCell ref="P40:R40"/>
    <mergeCell ref="S40:U40"/>
    <mergeCell ref="V40:X40"/>
    <mergeCell ref="B39:F39"/>
    <mergeCell ref="G39:I39"/>
    <mergeCell ref="J39:L39"/>
    <mergeCell ref="M39:O39"/>
    <mergeCell ref="P39:R39"/>
    <mergeCell ref="Y40:AA40"/>
    <mergeCell ref="B41:F41"/>
    <mergeCell ref="G41:O41"/>
    <mergeCell ref="B42:AA43"/>
    <mergeCell ref="B44:AA45"/>
    <mergeCell ref="D56:AA56"/>
    <mergeCell ref="D50:AA50"/>
    <mergeCell ref="D51:AA51"/>
    <mergeCell ref="D52:AA52"/>
    <mergeCell ref="D53:AA53"/>
    <mergeCell ref="D54:AA54"/>
    <mergeCell ref="D55:AA55"/>
  </mergeCells>
  <phoneticPr fontId="2"/>
  <conditionalFormatting sqref="R31:V35">
    <cfRule type="expression" dxfId="0" priority="1">
      <formula>$E31="その他"</formula>
    </cfRule>
  </conditionalFormatting>
  <dataValidations count="11">
    <dataValidation type="list" allowBlank="1" showInputMessage="1" showErrorMessage="1" sqref="G41:O41" xr:uid="{BF6FE3CC-A833-42D8-A4F4-A3A79B717783}">
      <formula1>"選択してください,設備,設備の設置されている建物,工場等全体"</formula1>
    </dataValidation>
    <dataValidation type="whole" imeMode="halfAlpha" allowBlank="1" showInputMessage="1" showErrorMessage="1" sqref="T30:U30" xr:uid="{EC6C9EB8-4F34-474A-923C-2CB424DC1383}">
      <formula1>1</formula1>
      <formula2>31</formula2>
    </dataValidation>
    <dataValidation type="whole" imeMode="halfAlpha" operator="greaterThanOrEqual" allowBlank="1" showInputMessage="1" showErrorMessage="1" sqref="W31:X35 K30:O30" xr:uid="{C241E3CF-45B1-4353-B1FC-160EA6038A9F}">
      <formula1>2022</formula1>
    </dataValidation>
    <dataValidation type="whole" imeMode="halfAlpha" allowBlank="1" showInputMessage="1" showErrorMessage="1" sqref="Z31:Z35 Q30:R30" xr:uid="{20DB59D6-B338-4301-AABF-7D217A201875}">
      <formula1>1</formula1>
      <formula2>12</formula2>
    </dataValidation>
    <dataValidation type="list" allowBlank="1" showInputMessage="1" showErrorMessage="1" sqref="E33:J35" xr:uid="{DF035BF8-D14D-4674-BC33-2C89AB476280}">
      <formula1>$G$60:$G$69</formula1>
    </dataValidation>
    <dataValidation allowBlank="1" showInputMessage="1" showErrorMessage="1" prompt="代表者の役職を入力" sqref="N22:S22" xr:uid="{77CBCB4F-4B7D-42B2-8FAD-C572E840C3FC}"/>
    <dataValidation allowBlank="1" showInputMessage="1" showErrorMessage="1" prompt="代表者の姓を入力" sqref="U22:W22" xr:uid="{E75992C5-A8F9-42B4-AA12-2A3D0E98621F}"/>
    <dataValidation allowBlank="1" showInputMessage="1" showErrorMessage="1" prompt="代表者の名を入力" sqref="Y22:AA22" xr:uid="{C783A963-0A94-43C1-8AA3-018E7413DD64}"/>
    <dataValidation type="whole" operator="greaterThanOrEqual" allowBlank="1" showInputMessage="1" showErrorMessage="1" sqref="U12:V12" xr:uid="{3B7C388F-EA8B-4FAB-9136-4EF0D798D20A}">
      <formula1>2022</formula1>
    </dataValidation>
    <dataValidation type="list" allowBlank="1" showInputMessage="1" showErrorMessage="1" prompt="都道府県をプルダウン選択" sqref="N18:P18" xr:uid="{499B05EE-B71D-43C2-9193-58BF1BCC4E96}">
      <formula1>#REF!</formula1>
    </dataValidation>
    <dataValidation type="list" allowBlank="1" showInputMessage="1" showErrorMessage="1" sqref="E31:J32" xr:uid="{76F840A4-6D59-42F7-9719-75FCBF33CC78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2</xdr:col>
                    <xdr:colOff>19050</xdr:colOff>
                    <xdr:row>49</xdr:row>
                    <xdr:rowOff>0</xdr:rowOff>
                  </from>
                  <to>
                    <xdr:col>2</xdr:col>
                    <xdr:colOff>276225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2</xdr:col>
                    <xdr:colOff>19050</xdr:colOff>
                    <xdr:row>49</xdr:row>
                    <xdr:rowOff>228600</xdr:rowOff>
                  </from>
                  <to>
                    <xdr:col>2</xdr:col>
                    <xdr:colOff>276225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2</xdr:col>
                    <xdr:colOff>19050</xdr:colOff>
                    <xdr:row>51</xdr:row>
                    <xdr:rowOff>0</xdr:rowOff>
                  </from>
                  <to>
                    <xdr:col>2</xdr:col>
                    <xdr:colOff>276225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2</xdr:col>
                    <xdr:colOff>19050</xdr:colOff>
                    <xdr:row>51</xdr:row>
                    <xdr:rowOff>228600</xdr:rowOff>
                  </from>
                  <to>
                    <xdr:col>2</xdr:col>
                    <xdr:colOff>276225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2</xdr:col>
                    <xdr:colOff>19050</xdr:colOff>
                    <xdr:row>52</xdr:row>
                    <xdr:rowOff>228600</xdr:rowOff>
                  </from>
                  <to>
                    <xdr:col>2</xdr:col>
                    <xdr:colOff>276225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2</xdr:col>
                    <xdr:colOff>19050</xdr:colOff>
                    <xdr:row>53</xdr:row>
                    <xdr:rowOff>228600</xdr:rowOff>
                  </from>
                  <to>
                    <xdr:col>2</xdr:col>
                    <xdr:colOff>276225</xdr:colOff>
                    <xdr:row>55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C49E1-1BB7-46B9-A10C-44E2BF98750F}">
  <sheetPr>
    <tabColor rgb="FFFFFF00"/>
    <pageSetUpPr fitToPage="1"/>
  </sheetPr>
  <dimension ref="B1:Y45"/>
  <sheetViews>
    <sheetView view="pageBreakPreview" zoomScaleNormal="100" zoomScaleSheetLayoutView="100" workbookViewId="0">
      <pane xSplit="1" ySplit="4" topLeftCell="B5" activePane="bottomRight" state="frozen"/>
      <selection pane="topRight" activeCell="B1" sqref="B1"/>
      <selection pane="bottomLeft" activeCell="A3" sqref="A3"/>
      <selection pane="bottomRight" activeCell="P14" sqref="P14"/>
    </sheetView>
  </sheetViews>
  <sheetFormatPr defaultColWidth="8.875" defaultRowHeight="13.5"/>
  <cols>
    <col min="1" max="1" width="1" style="10" customWidth="1"/>
    <col min="2" max="2" width="3.5" style="10" customWidth="1"/>
    <col min="3" max="3" width="6.25" style="10" customWidth="1"/>
    <col min="4" max="4" width="11.5" style="10" customWidth="1"/>
    <col min="5" max="17" width="6.25" style="10" customWidth="1"/>
    <col min="18" max="18" width="7.25" style="11" customWidth="1"/>
    <col min="19" max="19" width="4.875" style="10" customWidth="1"/>
    <col min="20" max="20" width="9.375" style="10" customWidth="1"/>
    <col min="21" max="21" width="7.5" style="10" customWidth="1"/>
    <col min="22" max="22" width="6.25" style="40" customWidth="1"/>
    <col min="23" max="23" width="9.375" style="10" customWidth="1"/>
    <col min="24" max="24" width="1" style="10" customWidth="1"/>
    <col min="25" max="16384" width="8.875" style="10"/>
  </cols>
  <sheetData>
    <row r="1" spans="2:25" ht="15" customHeight="1">
      <c r="W1" s="107">
        <f>導入効果報告書!N20</f>
        <v>0</v>
      </c>
    </row>
    <row r="2" spans="2:25" ht="15" customHeight="1">
      <c r="B2" s="1" t="s">
        <v>176</v>
      </c>
      <c r="W2" s="41"/>
    </row>
    <row r="3" spans="2:25" ht="18.75">
      <c r="B3" s="228" t="s">
        <v>177</v>
      </c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Y3" s="42" t="s">
        <v>197</v>
      </c>
    </row>
    <row r="4" spans="2:25" ht="15" customHeight="1"/>
    <row r="5" spans="2:25" ht="34.5" customHeight="1">
      <c r="B5" s="229" t="s">
        <v>178</v>
      </c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</row>
    <row r="6" spans="2:25" ht="61.5" customHeight="1">
      <c r="B6" s="230" t="s">
        <v>18</v>
      </c>
      <c r="C6" s="231"/>
      <c r="D6" s="232"/>
      <c r="E6" s="239" t="s">
        <v>179</v>
      </c>
      <c r="F6" s="240"/>
      <c r="G6" s="240"/>
      <c r="H6" s="240"/>
      <c r="I6" s="240"/>
      <c r="J6" s="240"/>
      <c r="K6" s="240"/>
      <c r="L6" s="240"/>
      <c r="M6" s="240"/>
      <c r="N6" s="240"/>
      <c r="O6" s="240"/>
      <c r="P6" s="240"/>
      <c r="Q6" s="240"/>
      <c r="R6" s="240"/>
      <c r="S6" s="241" t="s">
        <v>180</v>
      </c>
      <c r="T6" s="241"/>
      <c r="U6" s="241" t="s">
        <v>181</v>
      </c>
      <c r="V6" s="241"/>
      <c r="W6" s="241"/>
    </row>
    <row r="7" spans="2:25" ht="33.75" customHeight="1">
      <c r="B7" s="233"/>
      <c r="C7" s="234"/>
      <c r="D7" s="235"/>
      <c r="E7" s="123" t="s">
        <v>182</v>
      </c>
      <c r="F7" s="123" t="s">
        <v>183</v>
      </c>
      <c r="G7" s="123" t="s">
        <v>184</v>
      </c>
      <c r="H7" s="123" t="s">
        <v>185</v>
      </c>
      <c r="I7" s="123" t="s">
        <v>186</v>
      </c>
      <c r="J7" s="123" t="s">
        <v>187</v>
      </c>
      <c r="K7" s="123" t="s">
        <v>188</v>
      </c>
      <c r="L7" s="123" t="s">
        <v>189</v>
      </c>
      <c r="M7" s="123" t="s">
        <v>190</v>
      </c>
      <c r="N7" s="123" t="s">
        <v>191</v>
      </c>
      <c r="O7" s="123" t="s">
        <v>192</v>
      </c>
      <c r="P7" s="123" t="s">
        <v>193</v>
      </c>
      <c r="Q7" s="242" t="s">
        <v>194</v>
      </c>
      <c r="R7" s="244" t="s">
        <v>133</v>
      </c>
      <c r="S7" s="244" t="s">
        <v>134</v>
      </c>
      <c r="T7" s="242" t="s">
        <v>195</v>
      </c>
      <c r="U7" s="244" t="s">
        <v>135</v>
      </c>
      <c r="V7" s="244" t="s">
        <v>136</v>
      </c>
      <c r="W7" s="242" t="s">
        <v>196</v>
      </c>
    </row>
    <row r="8" spans="2:25" ht="22.7" customHeight="1">
      <c r="B8" s="236"/>
      <c r="C8" s="237"/>
      <c r="D8" s="238"/>
      <c r="E8" s="370">
        <v>10</v>
      </c>
      <c r="F8" s="108">
        <f>IF($E$8="月","月",IF(E8=12,1,E8+1))</f>
        <v>11</v>
      </c>
      <c r="G8" s="108">
        <f t="shared" ref="G8:P8" si="0">IF($E$8="月","月",IF(F8=12,1,F8+1))</f>
        <v>12</v>
      </c>
      <c r="H8" s="108">
        <f t="shared" si="0"/>
        <v>1</v>
      </c>
      <c r="I8" s="108">
        <f t="shared" si="0"/>
        <v>2</v>
      </c>
      <c r="J8" s="108">
        <f t="shared" si="0"/>
        <v>3</v>
      </c>
      <c r="K8" s="108">
        <f t="shared" si="0"/>
        <v>4</v>
      </c>
      <c r="L8" s="108">
        <f>IF($E$8="月","月",IF(K8=12,1,K8+1))</f>
        <v>5</v>
      </c>
      <c r="M8" s="108">
        <f t="shared" si="0"/>
        <v>6</v>
      </c>
      <c r="N8" s="108">
        <f t="shared" si="0"/>
        <v>7</v>
      </c>
      <c r="O8" s="108">
        <f t="shared" si="0"/>
        <v>8</v>
      </c>
      <c r="P8" s="108">
        <f t="shared" si="0"/>
        <v>9</v>
      </c>
      <c r="Q8" s="243"/>
      <c r="R8" s="245"/>
      <c r="S8" s="245"/>
      <c r="T8" s="243"/>
      <c r="U8" s="245"/>
      <c r="V8" s="245"/>
      <c r="W8" s="243"/>
    </row>
    <row r="9" spans="2:25" ht="28.5" customHeight="1">
      <c r="B9" s="206" t="s">
        <v>19</v>
      </c>
      <c r="C9" s="221" t="s">
        <v>20</v>
      </c>
      <c r="D9" s="222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371">
        <f>SUM(E9:P9)</f>
        <v>0</v>
      </c>
      <c r="R9" s="12" t="s">
        <v>137</v>
      </c>
      <c r="S9" s="13">
        <v>38.299999999999997</v>
      </c>
      <c r="T9" s="44">
        <f>Q9*$S9*0.0258</f>
        <v>0</v>
      </c>
      <c r="U9" s="14">
        <v>1.9E-2</v>
      </c>
      <c r="V9" s="45" t="s">
        <v>138</v>
      </c>
      <c r="W9" s="46">
        <f>Q9*$S9*$U9*44/12</f>
        <v>0</v>
      </c>
    </row>
    <row r="10" spans="2:25" ht="28.5" customHeight="1">
      <c r="B10" s="215"/>
      <c r="C10" s="221" t="s">
        <v>21</v>
      </c>
      <c r="D10" s="222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371">
        <f t="shared" ref="Q10:Q38" si="1">SUM(E10:P10)</f>
        <v>0</v>
      </c>
      <c r="R10" s="12" t="s">
        <v>137</v>
      </c>
      <c r="S10" s="13">
        <v>34.799999999999997</v>
      </c>
      <c r="T10" s="44">
        <f t="shared" ref="T10:T36" si="2">Q10*$S10*0.0258</f>
        <v>0</v>
      </c>
      <c r="U10" s="14">
        <v>1.83E-2</v>
      </c>
      <c r="V10" s="45" t="s">
        <v>138</v>
      </c>
      <c r="W10" s="46">
        <f t="shared" ref="W10:W30" si="3">Q10*$S10*$U10*44/12</f>
        <v>0</v>
      </c>
    </row>
    <row r="11" spans="2:25" ht="28.5" customHeight="1">
      <c r="B11" s="215"/>
      <c r="C11" s="221" t="s">
        <v>22</v>
      </c>
      <c r="D11" s="222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371">
        <f t="shared" si="1"/>
        <v>0</v>
      </c>
      <c r="R11" s="12" t="s">
        <v>137</v>
      </c>
      <c r="S11" s="13">
        <v>33.4</v>
      </c>
      <c r="T11" s="44">
        <f t="shared" si="2"/>
        <v>0</v>
      </c>
      <c r="U11" s="14">
        <v>1.8700000000000001E-2</v>
      </c>
      <c r="V11" s="45" t="s">
        <v>138</v>
      </c>
      <c r="W11" s="46">
        <f t="shared" si="3"/>
        <v>0</v>
      </c>
    </row>
    <row r="12" spans="2:25" ht="28.5" customHeight="1">
      <c r="B12" s="215"/>
      <c r="C12" s="221" t="s">
        <v>139</v>
      </c>
      <c r="D12" s="222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371">
        <f t="shared" si="1"/>
        <v>0</v>
      </c>
      <c r="R12" s="12" t="s">
        <v>137</v>
      </c>
      <c r="S12" s="13">
        <v>33.299999999999997</v>
      </c>
      <c r="T12" s="44">
        <f t="shared" si="2"/>
        <v>0</v>
      </c>
      <c r="U12" s="14">
        <v>1.8599999999999998E-2</v>
      </c>
      <c r="V12" s="45" t="s">
        <v>138</v>
      </c>
      <c r="W12" s="46">
        <f t="shared" si="3"/>
        <v>0</v>
      </c>
    </row>
    <row r="13" spans="2:25" ht="28.5" customHeight="1">
      <c r="B13" s="215"/>
      <c r="C13" s="221" t="s">
        <v>23</v>
      </c>
      <c r="D13" s="222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371">
        <f t="shared" si="1"/>
        <v>0</v>
      </c>
      <c r="R13" s="12" t="s">
        <v>137</v>
      </c>
      <c r="S13" s="13">
        <v>36.5</v>
      </c>
      <c r="T13" s="44">
        <f t="shared" si="2"/>
        <v>0</v>
      </c>
      <c r="U13" s="14">
        <v>1.8700000000000001E-2</v>
      </c>
      <c r="V13" s="45" t="s">
        <v>138</v>
      </c>
      <c r="W13" s="46">
        <f t="shared" si="3"/>
        <v>0</v>
      </c>
    </row>
    <row r="14" spans="2:25" ht="28.5" customHeight="1">
      <c r="B14" s="215"/>
      <c r="C14" s="221" t="s">
        <v>24</v>
      </c>
      <c r="D14" s="222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371">
        <f t="shared" si="1"/>
        <v>0</v>
      </c>
      <c r="R14" s="12" t="s">
        <v>137</v>
      </c>
      <c r="S14" s="13">
        <v>38</v>
      </c>
      <c r="T14" s="44">
        <f t="shared" si="2"/>
        <v>0</v>
      </c>
      <c r="U14" s="14">
        <v>1.8800000000000001E-2</v>
      </c>
      <c r="V14" s="45" t="s">
        <v>138</v>
      </c>
      <c r="W14" s="46">
        <f t="shared" si="3"/>
        <v>0</v>
      </c>
    </row>
    <row r="15" spans="2:25" ht="28.5" customHeight="1">
      <c r="B15" s="215"/>
      <c r="C15" s="221" t="s">
        <v>25</v>
      </c>
      <c r="D15" s="222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371">
        <f t="shared" si="1"/>
        <v>0</v>
      </c>
      <c r="R15" s="12" t="s">
        <v>137</v>
      </c>
      <c r="S15" s="13">
        <v>38.9</v>
      </c>
      <c r="T15" s="44">
        <f t="shared" si="2"/>
        <v>0</v>
      </c>
      <c r="U15" s="14">
        <v>1.9300000000000001E-2</v>
      </c>
      <c r="V15" s="45" t="s">
        <v>138</v>
      </c>
      <c r="W15" s="46">
        <f t="shared" si="3"/>
        <v>0</v>
      </c>
    </row>
    <row r="16" spans="2:25" ht="28.5" customHeight="1">
      <c r="B16" s="215"/>
      <c r="C16" s="221" t="s">
        <v>26</v>
      </c>
      <c r="D16" s="222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371">
        <f t="shared" si="1"/>
        <v>0</v>
      </c>
      <c r="R16" s="12" t="s">
        <v>137</v>
      </c>
      <c r="S16" s="13">
        <v>41.8</v>
      </c>
      <c r="T16" s="44">
        <f t="shared" si="2"/>
        <v>0</v>
      </c>
      <c r="U16" s="14">
        <v>2.0199999999999999E-2</v>
      </c>
      <c r="V16" s="45" t="s">
        <v>138</v>
      </c>
      <c r="W16" s="46">
        <f t="shared" si="3"/>
        <v>0</v>
      </c>
    </row>
    <row r="17" spans="2:23" ht="28.5" customHeight="1">
      <c r="B17" s="215"/>
      <c r="C17" s="221" t="s">
        <v>27</v>
      </c>
      <c r="D17" s="222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371">
        <f t="shared" si="1"/>
        <v>0</v>
      </c>
      <c r="R17" s="12" t="s">
        <v>140</v>
      </c>
      <c r="S17" s="13">
        <v>40</v>
      </c>
      <c r="T17" s="44">
        <f t="shared" si="2"/>
        <v>0</v>
      </c>
      <c r="U17" s="14">
        <v>2.0400000000000001E-2</v>
      </c>
      <c r="V17" s="45" t="s">
        <v>138</v>
      </c>
      <c r="W17" s="46">
        <f t="shared" si="3"/>
        <v>0</v>
      </c>
    </row>
    <row r="18" spans="2:23" ht="28.5" customHeight="1">
      <c r="B18" s="215"/>
      <c r="C18" s="221" t="s">
        <v>28</v>
      </c>
      <c r="D18" s="222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371">
        <f t="shared" si="1"/>
        <v>0</v>
      </c>
      <c r="R18" s="12" t="s">
        <v>140</v>
      </c>
      <c r="S18" s="13">
        <v>34.1</v>
      </c>
      <c r="T18" s="44">
        <f t="shared" si="2"/>
        <v>0</v>
      </c>
      <c r="U18" s="14">
        <v>2.4500000000000001E-2</v>
      </c>
      <c r="V18" s="45" t="s">
        <v>138</v>
      </c>
      <c r="W18" s="46">
        <f t="shared" si="3"/>
        <v>0</v>
      </c>
    </row>
    <row r="19" spans="2:23" ht="28.5" customHeight="1">
      <c r="B19" s="215"/>
      <c r="C19" s="223" t="s">
        <v>29</v>
      </c>
      <c r="D19" s="110" t="s">
        <v>30</v>
      </c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371">
        <f t="shared" si="1"/>
        <v>0</v>
      </c>
      <c r="R19" s="12" t="s">
        <v>140</v>
      </c>
      <c r="S19" s="13">
        <v>50.1</v>
      </c>
      <c r="T19" s="44">
        <f t="shared" si="2"/>
        <v>0</v>
      </c>
      <c r="U19" s="14">
        <v>1.6299999999999999E-2</v>
      </c>
      <c r="V19" s="45" t="s">
        <v>138</v>
      </c>
      <c r="W19" s="46">
        <f t="shared" si="3"/>
        <v>0</v>
      </c>
    </row>
    <row r="20" spans="2:23" ht="28.5" customHeight="1">
      <c r="B20" s="215"/>
      <c r="C20" s="224"/>
      <c r="D20" s="110" t="s">
        <v>31</v>
      </c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371">
        <f t="shared" si="1"/>
        <v>0</v>
      </c>
      <c r="R20" s="12" t="s">
        <v>32</v>
      </c>
      <c r="S20" s="13">
        <v>46.1</v>
      </c>
      <c r="T20" s="44">
        <f t="shared" si="2"/>
        <v>0</v>
      </c>
      <c r="U20" s="14">
        <v>1.44E-2</v>
      </c>
      <c r="V20" s="45" t="s">
        <v>138</v>
      </c>
      <c r="W20" s="46">
        <f t="shared" si="3"/>
        <v>0</v>
      </c>
    </row>
    <row r="21" spans="2:23" ht="28.5" customHeight="1">
      <c r="B21" s="215"/>
      <c r="C21" s="225" t="s">
        <v>33</v>
      </c>
      <c r="D21" s="110" t="s">
        <v>34</v>
      </c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371">
        <f t="shared" si="1"/>
        <v>0</v>
      </c>
      <c r="R21" s="12" t="s">
        <v>140</v>
      </c>
      <c r="S21" s="13">
        <v>54.7</v>
      </c>
      <c r="T21" s="44">
        <f t="shared" si="2"/>
        <v>0</v>
      </c>
      <c r="U21" s="14">
        <v>1.3899999999999999E-2</v>
      </c>
      <c r="V21" s="45" t="s">
        <v>138</v>
      </c>
      <c r="W21" s="46">
        <f t="shared" si="3"/>
        <v>0</v>
      </c>
    </row>
    <row r="22" spans="2:23" ht="28.5" customHeight="1">
      <c r="B22" s="215"/>
      <c r="C22" s="226"/>
      <c r="D22" s="124" t="s">
        <v>141</v>
      </c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371">
        <f t="shared" si="1"/>
        <v>0</v>
      </c>
      <c r="R22" s="12" t="s">
        <v>32</v>
      </c>
      <c r="S22" s="13">
        <v>38.4</v>
      </c>
      <c r="T22" s="44">
        <f t="shared" si="2"/>
        <v>0</v>
      </c>
      <c r="U22" s="14">
        <v>1.3899999999999999E-2</v>
      </c>
      <c r="V22" s="45" t="s">
        <v>138</v>
      </c>
      <c r="W22" s="46">
        <f t="shared" si="3"/>
        <v>0</v>
      </c>
    </row>
    <row r="23" spans="2:23" ht="28.5" customHeight="1">
      <c r="B23" s="215"/>
      <c r="C23" s="223" t="s">
        <v>35</v>
      </c>
      <c r="D23" s="124" t="s">
        <v>174</v>
      </c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371">
        <f t="shared" si="1"/>
        <v>0</v>
      </c>
      <c r="R23" s="12" t="s">
        <v>140</v>
      </c>
      <c r="S23" s="13">
        <v>28.7</v>
      </c>
      <c r="T23" s="44">
        <f t="shared" si="2"/>
        <v>0</v>
      </c>
      <c r="U23" s="14">
        <v>2.46E-2</v>
      </c>
      <c r="V23" s="45" t="s">
        <v>138</v>
      </c>
      <c r="W23" s="46">
        <f t="shared" si="3"/>
        <v>0</v>
      </c>
    </row>
    <row r="24" spans="2:23" ht="28.5" customHeight="1">
      <c r="B24" s="215"/>
      <c r="C24" s="227"/>
      <c r="D24" s="124" t="s">
        <v>175</v>
      </c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371">
        <f t="shared" si="1"/>
        <v>0</v>
      </c>
      <c r="R24" s="12" t="s">
        <v>140</v>
      </c>
      <c r="S24" s="13">
        <v>26.1</v>
      </c>
      <c r="T24" s="44">
        <f t="shared" si="2"/>
        <v>0</v>
      </c>
      <c r="U24" s="14">
        <v>2.4299999999999999E-2</v>
      </c>
      <c r="V24" s="45" t="s">
        <v>138</v>
      </c>
      <c r="W24" s="46">
        <f t="shared" si="3"/>
        <v>0</v>
      </c>
    </row>
    <row r="25" spans="2:23" ht="28.5" customHeight="1">
      <c r="B25" s="215"/>
      <c r="C25" s="224"/>
      <c r="D25" s="124" t="s">
        <v>36</v>
      </c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371">
        <f t="shared" si="1"/>
        <v>0</v>
      </c>
      <c r="R25" s="12" t="s">
        <v>140</v>
      </c>
      <c r="S25" s="13">
        <v>27.8</v>
      </c>
      <c r="T25" s="44">
        <f t="shared" si="2"/>
        <v>0</v>
      </c>
      <c r="U25" s="14">
        <v>2.5899999999999999E-2</v>
      </c>
      <c r="V25" s="45" t="s">
        <v>138</v>
      </c>
      <c r="W25" s="46">
        <f t="shared" si="3"/>
        <v>0</v>
      </c>
    </row>
    <row r="26" spans="2:23" ht="28.5" customHeight="1">
      <c r="B26" s="215"/>
      <c r="C26" s="216" t="s">
        <v>37</v>
      </c>
      <c r="D26" s="217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371">
        <f t="shared" si="1"/>
        <v>0</v>
      </c>
      <c r="R26" s="12" t="s">
        <v>140</v>
      </c>
      <c r="S26" s="13">
        <v>29</v>
      </c>
      <c r="T26" s="44">
        <f t="shared" si="2"/>
        <v>0</v>
      </c>
      <c r="U26" s="14">
        <v>2.9899999999999999E-2</v>
      </c>
      <c r="V26" s="45" t="s">
        <v>138</v>
      </c>
      <c r="W26" s="46">
        <f t="shared" si="3"/>
        <v>0</v>
      </c>
    </row>
    <row r="27" spans="2:23" ht="28.5" customHeight="1">
      <c r="B27" s="215"/>
      <c r="C27" s="216" t="s">
        <v>142</v>
      </c>
      <c r="D27" s="217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371">
        <f t="shared" si="1"/>
        <v>0</v>
      </c>
      <c r="R27" s="12" t="s">
        <v>140</v>
      </c>
      <c r="S27" s="13">
        <v>37.299999999999997</v>
      </c>
      <c r="T27" s="44">
        <f t="shared" si="2"/>
        <v>0</v>
      </c>
      <c r="U27" s="14">
        <v>2.0899999999999998E-2</v>
      </c>
      <c r="V27" s="45" t="s">
        <v>138</v>
      </c>
      <c r="W27" s="46">
        <f t="shared" si="3"/>
        <v>0</v>
      </c>
    </row>
    <row r="28" spans="2:23" ht="28.5" customHeight="1">
      <c r="B28" s="215"/>
      <c r="C28" s="216" t="s">
        <v>38</v>
      </c>
      <c r="D28" s="217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371">
        <f t="shared" si="1"/>
        <v>0</v>
      </c>
      <c r="R28" s="12" t="s">
        <v>32</v>
      </c>
      <c r="S28" s="13">
        <v>18.399999999999999</v>
      </c>
      <c r="T28" s="44">
        <f t="shared" si="2"/>
        <v>0</v>
      </c>
      <c r="U28" s="14">
        <v>1.09E-2</v>
      </c>
      <c r="V28" s="45" t="s">
        <v>138</v>
      </c>
      <c r="W28" s="46">
        <f t="shared" si="3"/>
        <v>0</v>
      </c>
    </row>
    <row r="29" spans="2:23" ht="28.5" customHeight="1">
      <c r="B29" s="215"/>
      <c r="C29" s="216" t="s">
        <v>39</v>
      </c>
      <c r="D29" s="217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371">
        <f t="shared" si="1"/>
        <v>0</v>
      </c>
      <c r="R29" s="12" t="s">
        <v>32</v>
      </c>
      <c r="S29" s="15">
        <v>3.23</v>
      </c>
      <c r="T29" s="44">
        <f t="shared" si="2"/>
        <v>0</v>
      </c>
      <c r="U29" s="14">
        <v>2.64E-2</v>
      </c>
      <c r="V29" s="45" t="s">
        <v>138</v>
      </c>
      <c r="W29" s="46">
        <f t="shared" si="3"/>
        <v>0</v>
      </c>
    </row>
    <row r="30" spans="2:23" ht="28.5" customHeight="1">
      <c r="B30" s="215"/>
      <c r="C30" s="216" t="s">
        <v>40</v>
      </c>
      <c r="D30" s="217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371">
        <f t="shared" si="1"/>
        <v>0</v>
      </c>
      <c r="R30" s="12" t="s">
        <v>32</v>
      </c>
      <c r="S30" s="16">
        <v>7.53</v>
      </c>
      <c r="T30" s="44">
        <f t="shared" si="2"/>
        <v>0</v>
      </c>
      <c r="U30" s="14">
        <v>4.2000000000000003E-2</v>
      </c>
      <c r="V30" s="45" t="s">
        <v>138</v>
      </c>
      <c r="W30" s="46">
        <f t="shared" si="3"/>
        <v>0</v>
      </c>
    </row>
    <row r="31" spans="2:23" ht="28.5" customHeight="1">
      <c r="B31" s="215"/>
      <c r="C31" s="209" t="s">
        <v>41</v>
      </c>
      <c r="D31" s="218"/>
      <c r="E31" s="118">
        <v>1</v>
      </c>
      <c r="F31" s="118">
        <v>1</v>
      </c>
      <c r="G31" s="118">
        <v>1</v>
      </c>
      <c r="H31" s="118">
        <v>1</v>
      </c>
      <c r="I31" s="118">
        <v>1</v>
      </c>
      <c r="J31" s="118">
        <v>1</v>
      </c>
      <c r="K31" s="118">
        <v>1</v>
      </c>
      <c r="L31" s="118">
        <v>1</v>
      </c>
      <c r="M31" s="118">
        <v>1</v>
      </c>
      <c r="N31" s="118">
        <v>1</v>
      </c>
      <c r="O31" s="118">
        <v>1</v>
      </c>
      <c r="P31" s="118">
        <v>1</v>
      </c>
      <c r="Q31" s="371">
        <f t="shared" si="1"/>
        <v>12</v>
      </c>
      <c r="R31" s="17" t="s">
        <v>32</v>
      </c>
      <c r="S31" s="13">
        <v>40</v>
      </c>
      <c r="T31" s="44">
        <f t="shared" si="2"/>
        <v>12.384</v>
      </c>
      <c r="U31" s="14">
        <v>1.4E-2</v>
      </c>
      <c r="V31" s="45" t="s">
        <v>138</v>
      </c>
      <c r="W31" s="46">
        <f>Q31*$S31*$U31*44/12</f>
        <v>24.64</v>
      </c>
    </row>
    <row r="32" spans="2:23" ht="28.5" customHeight="1">
      <c r="B32" s="215"/>
      <c r="C32" s="219" t="s">
        <v>42</v>
      </c>
      <c r="D32" s="220"/>
      <c r="E32" s="18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19"/>
      <c r="S32" s="20"/>
      <c r="T32" s="48">
        <f>SUM(T9:T31)</f>
        <v>12.384</v>
      </c>
      <c r="U32" s="21"/>
      <c r="V32" s="49"/>
      <c r="W32" s="50">
        <f>SUM(W9:W31)</f>
        <v>24.64</v>
      </c>
    </row>
    <row r="33" spans="2:23" ht="28.5" customHeight="1">
      <c r="B33" s="206" t="s">
        <v>43</v>
      </c>
      <c r="C33" s="216" t="s">
        <v>44</v>
      </c>
      <c r="D33" s="217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371">
        <f t="shared" si="1"/>
        <v>0</v>
      </c>
      <c r="R33" s="12" t="s">
        <v>143</v>
      </c>
      <c r="S33" s="15">
        <v>1.17</v>
      </c>
      <c r="T33" s="44">
        <f t="shared" si="2"/>
        <v>0</v>
      </c>
      <c r="U33" s="22">
        <v>6.54E-2</v>
      </c>
      <c r="V33" s="51"/>
      <c r="W33" s="46">
        <f>Q33*$S33*$U33</f>
        <v>0</v>
      </c>
    </row>
    <row r="34" spans="2:23" ht="28.5" customHeight="1">
      <c r="B34" s="215"/>
      <c r="C34" s="216" t="s">
        <v>45</v>
      </c>
      <c r="D34" s="217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371">
        <f t="shared" si="1"/>
        <v>0</v>
      </c>
      <c r="R34" s="12" t="s">
        <v>143</v>
      </c>
      <c r="S34" s="15">
        <v>1.19</v>
      </c>
      <c r="T34" s="44">
        <f t="shared" si="2"/>
        <v>0</v>
      </c>
      <c r="U34" s="22">
        <v>5.3199999999999997E-2</v>
      </c>
      <c r="V34" s="51"/>
      <c r="W34" s="46">
        <f>Q34*$S34*$U34</f>
        <v>0</v>
      </c>
    </row>
    <row r="35" spans="2:23" ht="28.5" customHeight="1">
      <c r="B35" s="215"/>
      <c r="C35" s="216" t="s">
        <v>46</v>
      </c>
      <c r="D35" s="217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371">
        <f t="shared" si="1"/>
        <v>0</v>
      </c>
      <c r="R35" s="12" t="s">
        <v>143</v>
      </c>
      <c r="S35" s="15">
        <v>1.19</v>
      </c>
      <c r="T35" s="44">
        <f t="shared" si="2"/>
        <v>0</v>
      </c>
      <c r="U35" s="22">
        <v>5.3199999999999997E-2</v>
      </c>
      <c r="V35" s="51"/>
      <c r="W35" s="46">
        <f>Q35*$S35*$U35</f>
        <v>0</v>
      </c>
    </row>
    <row r="36" spans="2:23" ht="28.5" customHeight="1">
      <c r="B36" s="215"/>
      <c r="C36" s="216" t="s">
        <v>47</v>
      </c>
      <c r="D36" s="217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371">
        <f t="shared" si="1"/>
        <v>0</v>
      </c>
      <c r="R36" s="12" t="s">
        <v>143</v>
      </c>
      <c r="S36" s="15">
        <v>1.19</v>
      </c>
      <c r="T36" s="44">
        <f t="shared" si="2"/>
        <v>0</v>
      </c>
      <c r="U36" s="22">
        <v>5.3199999999999997E-2</v>
      </c>
      <c r="V36" s="51"/>
      <c r="W36" s="46">
        <f>Q36*$S36*$U36</f>
        <v>0</v>
      </c>
    </row>
    <row r="37" spans="2:23" ht="28.5" customHeight="1">
      <c r="B37" s="215"/>
      <c r="C37" s="210" t="s">
        <v>48</v>
      </c>
      <c r="D37" s="211"/>
      <c r="E37" s="26">
        <f>SUM(E33:E36)</f>
        <v>0</v>
      </c>
      <c r="F37" s="26">
        <f>SUM(F33:F36)</f>
        <v>0</v>
      </c>
      <c r="G37" s="26">
        <f t="shared" ref="G37:P37" si="4">SUM(G33:G36)</f>
        <v>0</v>
      </c>
      <c r="H37" s="26">
        <f t="shared" si="4"/>
        <v>0</v>
      </c>
      <c r="I37" s="26">
        <f t="shared" si="4"/>
        <v>0</v>
      </c>
      <c r="J37" s="26">
        <f t="shared" si="4"/>
        <v>0</v>
      </c>
      <c r="K37" s="26">
        <f t="shared" si="4"/>
        <v>0</v>
      </c>
      <c r="L37" s="26">
        <f t="shared" si="4"/>
        <v>0</v>
      </c>
      <c r="M37" s="26">
        <f t="shared" si="4"/>
        <v>0</v>
      </c>
      <c r="N37" s="26">
        <f t="shared" si="4"/>
        <v>0</v>
      </c>
      <c r="O37" s="26">
        <f t="shared" si="4"/>
        <v>0</v>
      </c>
      <c r="P37" s="26">
        <f t="shared" si="4"/>
        <v>0</v>
      </c>
      <c r="Q37" s="26">
        <f>SUM(Q33:Q36)</f>
        <v>0</v>
      </c>
      <c r="R37" s="23" t="s">
        <v>143</v>
      </c>
      <c r="S37" s="24"/>
      <c r="T37" s="52">
        <f>SUM(T33:T36)</f>
        <v>0</v>
      </c>
      <c r="U37" s="25"/>
      <c r="V37" s="53"/>
      <c r="W37" s="54">
        <f>SUM(W33:W36)</f>
        <v>0</v>
      </c>
    </row>
    <row r="38" spans="2:23" ht="28.5" customHeight="1">
      <c r="B38" s="206" t="s">
        <v>49</v>
      </c>
      <c r="C38" s="208" t="s">
        <v>235</v>
      </c>
      <c r="D38" s="209"/>
      <c r="E38" s="118">
        <v>250</v>
      </c>
      <c r="F38" s="118">
        <v>250</v>
      </c>
      <c r="G38" s="118">
        <v>250</v>
      </c>
      <c r="H38" s="118">
        <v>230</v>
      </c>
      <c r="I38" s="118">
        <v>230</v>
      </c>
      <c r="J38" s="118">
        <v>230</v>
      </c>
      <c r="K38" s="118">
        <v>240</v>
      </c>
      <c r="L38" s="118">
        <v>250</v>
      </c>
      <c r="M38" s="118">
        <v>250</v>
      </c>
      <c r="N38" s="118">
        <v>250</v>
      </c>
      <c r="O38" s="118">
        <v>230</v>
      </c>
      <c r="P38" s="118">
        <v>250</v>
      </c>
      <c r="Q38" s="371">
        <f t="shared" si="1"/>
        <v>2910</v>
      </c>
      <c r="R38" s="12" t="s">
        <v>50</v>
      </c>
      <c r="S38" s="15">
        <v>8.64</v>
      </c>
      <c r="T38" s="44">
        <f>Q38*$S38*0.0258</f>
        <v>648.67392000000007</v>
      </c>
      <c r="U38" s="372">
        <v>4.3100000000000001E-4</v>
      </c>
      <c r="V38" s="373"/>
      <c r="W38" s="46">
        <f>Q38*$U38*1000</f>
        <v>1254.21</v>
      </c>
    </row>
    <row r="39" spans="2:23" ht="28.5" customHeight="1" thickBot="1">
      <c r="B39" s="207"/>
      <c r="C39" s="210" t="s">
        <v>51</v>
      </c>
      <c r="D39" s="211"/>
      <c r="E39" s="26">
        <f t="shared" ref="E39:Q39" si="5">SUM(E38:E38)</f>
        <v>250</v>
      </c>
      <c r="F39" s="26">
        <f t="shared" si="5"/>
        <v>250</v>
      </c>
      <c r="G39" s="26">
        <f t="shared" si="5"/>
        <v>250</v>
      </c>
      <c r="H39" s="26">
        <f t="shared" si="5"/>
        <v>230</v>
      </c>
      <c r="I39" s="26">
        <f t="shared" si="5"/>
        <v>230</v>
      </c>
      <c r="J39" s="26">
        <f t="shared" si="5"/>
        <v>230</v>
      </c>
      <c r="K39" s="26">
        <f t="shared" si="5"/>
        <v>240</v>
      </c>
      <c r="L39" s="26">
        <f t="shared" si="5"/>
        <v>250</v>
      </c>
      <c r="M39" s="26">
        <f t="shared" si="5"/>
        <v>250</v>
      </c>
      <c r="N39" s="26">
        <f t="shared" si="5"/>
        <v>250</v>
      </c>
      <c r="O39" s="26">
        <f t="shared" si="5"/>
        <v>230</v>
      </c>
      <c r="P39" s="26">
        <f t="shared" si="5"/>
        <v>250</v>
      </c>
      <c r="Q39" s="26">
        <f t="shared" si="5"/>
        <v>2910</v>
      </c>
      <c r="R39" s="23" t="s">
        <v>143</v>
      </c>
      <c r="S39" s="24"/>
      <c r="T39" s="55">
        <f>SUM(T38:T38)</f>
        <v>648.67392000000007</v>
      </c>
      <c r="U39" s="25"/>
      <c r="V39" s="56"/>
      <c r="W39" s="55">
        <f>SUM(W38:W38)</f>
        <v>1254.21</v>
      </c>
    </row>
    <row r="40" spans="2:23" ht="28.5" customHeight="1" thickTop="1" thickBot="1">
      <c r="B40" s="212" t="s">
        <v>52</v>
      </c>
      <c r="C40" s="213"/>
      <c r="D40" s="213"/>
      <c r="E40" s="213"/>
      <c r="F40" s="213"/>
      <c r="G40" s="213"/>
      <c r="H40" s="213"/>
      <c r="I40" s="213"/>
      <c r="J40" s="213"/>
      <c r="K40" s="213"/>
      <c r="L40" s="213"/>
      <c r="M40" s="213"/>
      <c r="N40" s="213"/>
      <c r="O40" s="213"/>
      <c r="P40" s="213"/>
      <c r="Q40" s="213"/>
      <c r="R40" s="213"/>
      <c r="S40" s="214"/>
      <c r="T40" s="57">
        <f>ROUND(T32+T37+T39,1)</f>
        <v>661.1</v>
      </c>
      <c r="U40" s="58"/>
      <c r="V40" s="58"/>
      <c r="W40" s="60">
        <f>ROUND(W32+W37+W39,1)</f>
        <v>1278.9000000000001</v>
      </c>
    </row>
    <row r="41" spans="2:23" ht="15.75" customHeight="1" thickTop="1">
      <c r="B41" s="10" t="s">
        <v>236</v>
      </c>
      <c r="C41" s="114"/>
      <c r="T41" s="11"/>
      <c r="U41" s="28"/>
      <c r="V41" s="59"/>
      <c r="W41" s="28"/>
    </row>
    <row r="42" spans="2:23" ht="10.15" customHeight="1">
      <c r="T42" s="11"/>
      <c r="U42" s="28"/>
      <c r="V42" s="59"/>
      <c r="W42" s="28"/>
    </row>
    <row r="43" spans="2:23">
      <c r="B43" s="27" t="s">
        <v>53</v>
      </c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9"/>
      <c r="S43" s="28"/>
      <c r="T43" s="28"/>
      <c r="U43" s="28"/>
      <c r="V43" s="59"/>
      <c r="W43" s="28"/>
    </row>
    <row r="44" spans="2:23">
      <c r="B44" s="27">
        <v>1</v>
      </c>
      <c r="C44" s="27" t="s">
        <v>144</v>
      </c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9"/>
      <c r="S44" s="28"/>
      <c r="T44" s="28"/>
      <c r="U44" s="28"/>
      <c r="V44" s="59"/>
      <c r="W44" s="28"/>
    </row>
    <row r="45" spans="2:23" ht="38.25" customHeight="1">
      <c r="B45" s="28"/>
      <c r="C45" s="205" t="s">
        <v>234</v>
      </c>
      <c r="D45" s="205"/>
      <c r="E45" s="205"/>
      <c r="F45" s="205"/>
      <c r="G45" s="205"/>
      <c r="H45" s="205"/>
      <c r="I45" s="205"/>
      <c r="J45" s="205"/>
      <c r="K45" s="205"/>
      <c r="L45" s="205"/>
      <c r="M45" s="205"/>
      <c r="N45" s="205"/>
      <c r="O45" s="205"/>
      <c r="P45" s="205"/>
      <c r="Q45" s="205"/>
      <c r="R45" s="205"/>
      <c r="S45" s="205"/>
      <c r="T45" s="205"/>
      <c r="U45" s="205"/>
      <c r="V45" s="205"/>
      <c r="W45" s="205"/>
    </row>
  </sheetData>
  <sheetProtection algorithmName="SHA-512" hashValue="5SNsyc2jtm4ugSMVI6WmHHTsqfYuD0O7r+kVACc6s7mafgEBceuDhXwocYVK0RyHypIACpTUB4qvK9mhL6ylxA==" saltValue="ggYoWeW+fp2x+YuF3FhlGA==" spinCount="100000" sheet="1" objects="1" scenarios="1"/>
  <mergeCells count="45">
    <mergeCell ref="B3:W3"/>
    <mergeCell ref="B5:W5"/>
    <mergeCell ref="B6:D8"/>
    <mergeCell ref="E6:R6"/>
    <mergeCell ref="S6:T6"/>
    <mergeCell ref="U6:W6"/>
    <mergeCell ref="Q7:Q8"/>
    <mergeCell ref="R7:R8"/>
    <mergeCell ref="S7:S8"/>
    <mergeCell ref="T7:T8"/>
    <mergeCell ref="U7:U8"/>
    <mergeCell ref="V7:V8"/>
    <mergeCell ref="W7:W8"/>
    <mergeCell ref="B9:B32"/>
    <mergeCell ref="C9:D9"/>
    <mergeCell ref="C10:D10"/>
    <mergeCell ref="C11:D11"/>
    <mergeCell ref="C12:D12"/>
    <mergeCell ref="C13:D13"/>
    <mergeCell ref="C14:D14"/>
    <mergeCell ref="C30:D30"/>
    <mergeCell ref="C15:D15"/>
    <mergeCell ref="C16:D16"/>
    <mergeCell ref="C17:D17"/>
    <mergeCell ref="C18:D18"/>
    <mergeCell ref="C19:C20"/>
    <mergeCell ref="C21:C22"/>
    <mergeCell ref="C23:C25"/>
    <mergeCell ref="C26:D26"/>
    <mergeCell ref="C27:D27"/>
    <mergeCell ref="C28:D28"/>
    <mergeCell ref="C29:D29"/>
    <mergeCell ref="C31:D31"/>
    <mergeCell ref="C32:D32"/>
    <mergeCell ref="B33:B37"/>
    <mergeCell ref="C33:D33"/>
    <mergeCell ref="C34:D34"/>
    <mergeCell ref="C35:D35"/>
    <mergeCell ref="C36:D36"/>
    <mergeCell ref="C37:D37"/>
    <mergeCell ref="B38:B39"/>
    <mergeCell ref="C38:D38"/>
    <mergeCell ref="C39:D39"/>
    <mergeCell ref="B40:S40"/>
    <mergeCell ref="C45:W45"/>
  </mergeCells>
  <phoneticPr fontId="2"/>
  <dataValidations count="1">
    <dataValidation imeMode="halfAlpha" allowBlank="1" showInputMessage="1" showErrorMessage="1" promptTitle="注意" prompt="補助事業完了から１か月後の月を入力してください。_x000a_例）2026年２月に補助事業が完了した場合_x000a_⇒「3」のみ入力（「月」は不要です。）" sqref="E8" xr:uid="{4982C620-86E7-404B-B7CB-B6968EE0DA43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導入効果報告書</vt:lpstr>
      <vt:lpstr>原油換算エネルギー使用量の算定資料</vt:lpstr>
      <vt:lpstr>報告チェックリスト</vt:lpstr>
      <vt:lpstr>導入効果報告書 (記載例)</vt:lpstr>
      <vt:lpstr>原油換算エネルギー使用量の算定資料 (記載例)</vt:lpstr>
      <vt:lpstr>原油換算エネルギー使用量の算定資料!Print_Area</vt:lpstr>
      <vt:lpstr>'原油換算エネルギー使用量の算定資料 (記載例)'!Print_Area</vt:lpstr>
      <vt:lpstr>導入効果報告書!Print_Area</vt:lpstr>
      <vt:lpstr>'導入効果報告書 (記載例)'!Print_Area</vt:lpstr>
      <vt:lpstr>報告チェックリスト!Print_Area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2025-10-24T02:38:18Z</dcterms:created>
  <dcterms:modified xsi:type="dcterms:W3CDTF">2026-05-20T04:43:25Z</dcterms:modified>
</cp:coreProperties>
</file>