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02（高瀬）\05_経営比較分析表\10_公表\03_公表データ（加工）\★32_愛川町\"/>
    </mc:Choice>
  </mc:AlternateContent>
  <workbookProtection workbookAlgorithmName="SHA-512" workbookHashValue="mv5ryCMZ/JbwwG80uPl6vqLJxYyI6zl5SNjutKJF/lvjSCsKZGQ9/rZT0Gc/CY/SM0GRG/LZf2yAwWTrQyvanA==" workbookSaltValue="wLKgmnoyqElteMOwMZLE5g==" workbookSpinCount="100000" lockStructure="1"/>
  <bookViews>
    <workbookView xWindow="-120" yWindow="-120" windowWidth="20736" windowHeight="11160"/>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R6" i="5"/>
  <c r="AL8" i="4" s="1"/>
  <c r="Q6" i="5"/>
  <c r="P6" i="5"/>
  <c r="P10" i="4" s="1"/>
  <c r="O6" i="5"/>
  <c r="N6" i="5"/>
  <c r="M6" i="5"/>
  <c r="L6" i="5"/>
  <c r="W8" i="4" s="1"/>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J85" i="4"/>
  <c r="I85" i="4"/>
  <c r="H85" i="4"/>
  <c r="G85" i="4"/>
  <c r="F85" i="4"/>
  <c r="BB10" i="4"/>
  <c r="AT10" i="4"/>
  <c r="AL10" i="4"/>
  <c r="W10" i="4"/>
  <c r="I10" i="4"/>
  <c r="B10" i="4"/>
  <c r="AT8" i="4"/>
  <c r="AD8" i="4"/>
  <c r="P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<sst xmlns="http://schemas.openxmlformats.org/spreadsheetml/2006/main" count="228" uniqueCount="114">
  <si>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</si>
  <si>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</si>
  <si>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</si>
  <si>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</si>
  <si>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</si>
  <si>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</si>
  <si>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</si>
  <si>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</si>
  <si>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</si>
  <si>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</si>
  <si>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</si>
  <si>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</si>
  <si>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</si>
  <si>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</si>
  <si>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</si>
  <si>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</si>
  <si>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</si>
  <si>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</si>
  <si>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</si>
  <si>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</si>
  <si>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</si>
  <si>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</si>
  <si>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</si>
  <si>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</si>
  <si>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</si>
  <si>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</si>
  <si>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</si>
  <si>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</si>
  <si>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</si>
  <si>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</si>
  <si>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</si>
  <si>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</si>
  <si>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</si>
  <si>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</si>
  <si>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</si>
  <si>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</si>
  <si>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</si>
  <si>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</si>
  <si>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</si>
  <si>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</si>
  <si>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</si>
  <si>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</si>
  <si>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</si>
  <si>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</si>
  <si>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</si>
  <si>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</si>
  <si>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</si>
  <si>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</si>
  <si>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</si>
  <si>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</si>
  <si>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</si>
  <si>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</si>
  <si>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</si>
  <si>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</si>
  <si>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</si>
  <si>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</si>
  <si>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</si>
  <si>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</si>
  <si>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</si>
  <si>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</si>
  <si>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</si>
  <si>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</si>
  <si>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</si>
  <si>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</si>
  <si>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</si>
  <si>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</si>
  <si>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</si>
  <si>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</si>
  <si>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</si>
  <si>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</si>
  <si>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</si>
  <si>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</si>
  <si>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</si>
  <si>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</si>
  <si>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</si>
  <si>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</si>
  <si>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</si>
  <si>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</si>
  <si>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</si>
  <si>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</si>
  <si>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</si>
  <si>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</si>
  <si>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</si>
  <si>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</si>
  <si>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</si>
  <si>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</si>
  <si>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</si>
  <si>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</si>
  <si>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</si>
  <si>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</si>
  <si>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</si>
  <si>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</si>
  <si>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</si>
  <si>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愛川町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</si>
  <si>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</si>
  <si>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</si>
  <si>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</si>
  <si>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</si>
  <si>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</si>
  <si>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</si>
  <si>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</si>
  <si>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</si>
  <si>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</si>
  <si>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</si>
  <si>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</si>
  <si>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</si>
  <si>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</si>
  <si>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</si>
  <si>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</si>
  <si>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</si>
  <si>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</si>
  <si>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経常収支比率は、平均値をやや下回り、料金回収率は、平均値を上回るものの、100％を下回りました。
　給水原価は、設備投資により減価償却費が増加した影響で増加しておりますが、平均値を下回っております。
　経常収支比率、流動比率はいずれも類似団体平均は下回るものの100％を越えており、累積欠損金比率も０％であり経営の健全性は保たれております。
　企業債残高対給水収益比率は平均値を下回るものの、設備投資の影響で増加しております。
　施設利用率は平均値を下回り50％以下となっております。今後は設備の整理縮小も検討する必要があります。
　有収率は平均値を上回るものの、毎年減少しており、引き続き漏水調査等を行い有収率の回復に努めます。</t>
    <rPh sb="1" eb="3">
      <t>ケイジョウ</t>
    </rPh>
    <rPh sb="3" eb="5">
      <t>シュウシ</t>
    </rPh>
    <rPh sb="5" eb="7">
      <t>ヒリツ</t>
    </rPh>
    <rPh sb="9" eb="11">
      <t>ヘイキン</t>
    </rPh>
    <rPh sb="11" eb="12">
      <t>チ</t>
    </rPh>
    <rPh sb="15" eb="17">
      <t>シタマワ</t>
    </rPh>
    <rPh sb="19" eb="21">
      <t>リョウキン</t>
    </rPh>
    <rPh sb="21" eb="23">
      <t>カイシュウ</t>
    </rPh>
    <rPh sb="23" eb="24">
      <t>リツ</t>
    </rPh>
    <rPh sb="26" eb="28">
      <t>ヘイキン</t>
    </rPh>
    <rPh sb="28" eb="29">
      <t>チ</t>
    </rPh>
    <rPh sb="30" eb="32">
      <t>ウワマワ</t>
    </rPh>
    <rPh sb="42" eb="44">
      <t>シタマワ</t>
    </rPh>
    <rPh sb="51" eb="53">
      <t>キュウスイ</t>
    </rPh>
    <rPh sb="53" eb="55">
      <t>ゲンカ</t>
    </rPh>
    <rPh sb="57" eb="59">
      <t>セツビ</t>
    </rPh>
    <rPh sb="59" eb="61">
      <t>トウシ</t>
    </rPh>
    <rPh sb="64" eb="66">
      <t>ゲンカ</t>
    </rPh>
    <rPh sb="66" eb="68">
      <t>ショウキャク</t>
    </rPh>
    <rPh sb="68" eb="69">
      <t>ヒ</t>
    </rPh>
    <rPh sb="70" eb="72">
      <t>ゾウカ</t>
    </rPh>
    <rPh sb="74" eb="76">
      <t>エイキョウ</t>
    </rPh>
    <rPh sb="77" eb="79">
      <t>ゾウカ</t>
    </rPh>
    <rPh sb="87" eb="89">
      <t>ヘイキン</t>
    </rPh>
    <rPh sb="89" eb="90">
      <t>チ</t>
    </rPh>
    <rPh sb="91" eb="93">
      <t>シタマワ</t>
    </rPh>
    <rPh sb="142" eb="144">
      <t>ルイセキ</t>
    </rPh>
    <rPh sb="147" eb="149">
      <t>ヒリツ</t>
    </rPh>
    <rPh sb="172" eb="174">
      <t>キギョウ</t>
    </rPh>
    <rPh sb="174" eb="175">
      <t>サイ</t>
    </rPh>
    <rPh sb="175" eb="177">
      <t>ザンダカ</t>
    </rPh>
    <rPh sb="177" eb="178">
      <t>タイ</t>
    </rPh>
    <rPh sb="178" eb="180">
      <t>キュウスイ</t>
    </rPh>
    <rPh sb="180" eb="182">
      <t>シュウエキ</t>
    </rPh>
    <rPh sb="182" eb="184">
      <t>ヒリツ</t>
    </rPh>
    <rPh sb="185" eb="187">
      <t>ヘイキン</t>
    </rPh>
    <rPh sb="187" eb="188">
      <t>チ</t>
    </rPh>
    <rPh sb="189" eb="191">
      <t>シタマワ</t>
    </rPh>
    <rPh sb="196" eb="198">
      <t>セツビ</t>
    </rPh>
    <rPh sb="198" eb="200">
      <t>トウシ</t>
    </rPh>
    <rPh sb="201" eb="203">
      <t>エイキョウ</t>
    </rPh>
    <rPh sb="204" eb="206">
      <t>ゾウカ</t>
    </rPh>
    <rPh sb="215" eb="217">
      <t>シセツ</t>
    </rPh>
    <rPh sb="217" eb="219">
      <t>リヨウ</t>
    </rPh>
    <rPh sb="219" eb="220">
      <t>リツ</t>
    </rPh>
    <rPh sb="221" eb="223">
      <t>ヘイキン</t>
    </rPh>
    <rPh sb="223" eb="224">
      <t>チ</t>
    </rPh>
    <rPh sb="225" eb="227">
      <t>シタマワ</t>
    </rPh>
    <rPh sb="231" eb="233">
      <t>イカ</t>
    </rPh>
    <rPh sb="242" eb="244">
      <t>コンゴ</t>
    </rPh>
    <rPh sb="245" eb="247">
      <t>セツビ</t>
    </rPh>
    <rPh sb="248" eb="250">
      <t>セイリ</t>
    </rPh>
    <rPh sb="250" eb="252">
      <t>シュクショウ</t>
    </rPh>
    <rPh sb="253" eb="255">
      <t>ケントウ</t>
    </rPh>
    <rPh sb="257" eb="259">
      <t>ヒツヨウ</t>
    </rPh>
    <rPh sb="267" eb="269">
      <t>ユウシュウ</t>
    </rPh>
    <rPh sb="269" eb="270">
      <t>リツ</t>
    </rPh>
    <rPh sb="271" eb="273">
      <t>ヘイキン</t>
    </rPh>
    <rPh sb="273" eb="274">
      <t>チ</t>
    </rPh>
    <rPh sb="275" eb="277">
      <t>ウワマワ</t>
    </rPh>
    <rPh sb="282" eb="284">
      <t>マイトシ</t>
    </rPh>
    <rPh sb="284" eb="286">
      <t>ゲンショウ</t>
    </rPh>
    <rPh sb="291" eb="292">
      <t>ヒ</t>
    </rPh>
    <rPh sb="293" eb="294">
      <t>ツヅ</t>
    </rPh>
    <rPh sb="295" eb="297">
      <t>ロウスイ</t>
    </rPh>
    <rPh sb="297" eb="299">
      <t>チョウサ</t>
    </rPh>
    <rPh sb="299" eb="300">
      <t>トウ</t>
    </rPh>
    <rPh sb="301" eb="302">
      <t>オコナ</t>
    </rPh>
    <rPh sb="303" eb="305">
      <t>ユウシュウ</t>
    </rPh>
    <rPh sb="305" eb="306">
      <t>リツ</t>
    </rPh>
    <rPh sb="307" eb="309">
      <t>カイフク</t>
    </rPh>
    <rPh sb="310" eb="311">
      <t>ツト</t>
    </rPh>
    <phoneticPr fontId="4"/>
  </si>
  <si>
    <t>　有形固定資産減価償却率・管路経年化率は平均値より低い数値にあります。これは、管路をはじめとする固定資産が比較的新しく老朽化の進行が穏やかであると分析されます。しかし、毎年上昇しており、数年後には耐用年数を超える管が増えて急速に管路経年化率は上昇します。
　管路更新率は、平均値を下回っており、１％を下回っておりますので高い水準にはありません。管路以外の設備更新などにも費用が必要であり管路の老朽化も進んでいないことから、低い数値となっております。</t>
    <rPh sb="1" eb="3">
      <t>ユウケイ</t>
    </rPh>
    <rPh sb="3" eb="7">
      <t>コテイシサン</t>
    </rPh>
    <rPh sb="7" eb="9">
      <t>ゲンカ</t>
    </rPh>
    <rPh sb="9" eb="11">
      <t>ショウキャク</t>
    </rPh>
    <rPh sb="11" eb="12">
      <t>リツ</t>
    </rPh>
    <rPh sb="13" eb="15">
      <t>カンロ</t>
    </rPh>
    <rPh sb="15" eb="17">
      <t>ケイネン</t>
    </rPh>
    <rPh sb="17" eb="18">
      <t>カ</t>
    </rPh>
    <rPh sb="18" eb="19">
      <t>リツ</t>
    </rPh>
    <rPh sb="20" eb="22">
      <t>ヘイキン</t>
    </rPh>
    <rPh sb="22" eb="23">
      <t>チ</t>
    </rPh>
    <rPh sb="25" eb="26">
      <t>ヒク</t>
    </rPh>
    <rPh sb="27" eb="29">
      <t>スウチ</t>
    </rPh>
    <rPh sb="39" eb="41">
      <t>カンロ</t>
    </rPh>
    <rPh sb="48" eb="50">
      <t>コテイ</t>
    </rPh>
    <rPh sb="50" eb="52">
      <t>シサン</t>
    </rPh>
    <rPh sb="53" eb="55">
      <t>ヒカク</t>
    </rPh>
    <rPh sb="55" eb="56">
      <t>テキ</t>
    </rPh>
    <rPh sb="56" eb="57">
      <t>アタラ</t>
    </rPh>
    <rPh sb="59" eb="62">
      <t>ロウキュウカ</t>
    </rPh>
    <rPh sb="63" eb="65">
      <t>シンコウ</t>
    </rPh>
    <rPh sb="66" eb="67">
      <t>オダ</t>
    </rPh>
    <rPh sb="73" eb="75">
      <t>ブンセキ</t>
    </rPh>
    <rPh sb="84" eb="86">
      <t>マイトシ</t>
    </rPh>
    <rPh sb="86" eb="88">
      <t>ジョウショウ</t>
    </rPh>
    <rPh sb="93" eb="96">
      <t>スウネンゴ</t>
    </rPh>
    <rPh sb="98" eb="100">
      <t>タイヨウ</t>
    </rPh>
    <rPh sb="100" eb="102">
      <t>ネンスウ</t>
    </rPh>
    <rPh sb="103" eb="104">
      <t>コ</t>
    </rPh>
    <rPh sb="106" eb="107">
      <t>カン</t>
    </rPh>
    <rPh sb="108" eb="109">
      <t>フ</t>
    </rPh>
    <rPh sb="111" eb="113">
      <t>キュウソク</t>
    </rPh>
    <rPh sb="114" eb="116">
      <t>カンロ</t>
    </rPh>
    <rPh sb="116" eb="118">
      <t>ケイネン</t>
    </rPh>
    <rPh sb="118" eb="119">
      <t>カ</t>
    </rPh>
    <rPh sb="119" eb="120">
      <t>リツ</t>
    </rPh>
    <rPh sb="121" eb="123">
      <t>ジョウショウ</t>
    </rPh>
    <rPh sb="129" eb="131">
      <t>カンロ</t>
    </rPh>
    <rPh sb="131" eb="133">
      <t>コウシン</t>
    </rPh>
    <rPh sb="133" eb="134">
      <t>リツ</t>
    </rPh>
    <rPh sb="136" eb="138">
      <t>ヘイキン</t>
    </rPh>
    <rPh sb="138" eb="139">
      <t>チ</t>
    </rPh>
    <rPh sb="150" eb="152">
      <t>シタカイ</t>
    </rPh>
    <rPh sb="160" eb="161">
      <t>タカ</t>
    </rPh>
    <rPh sb="162" eb="164">
      <t>スイジュン</t>
    </rPh>
    <rPh sb="172" eb="174">
      <t>カンロ</t>
    </rPh>
    <rPh sb="174" eb="176">
      <t>イガイ</t>
    </rPh>
    <rPh sb="177" eb="179">
      <t>セツビ</t>
    </rPh>
    <rPh sb="179" eb="181">
      <t>コウシン</t>
    </rPh>
    <rPh sb="185" eb="187">
      <t>ヒヨウ</t>
    </rPh>
    <rPh sb="188" eb="190">
      <t>ヒツヨウ</t>
    </rPh>
    <rPh sb="193" eb="195">
      <t>カンロ</t>
    </rPh>
    <rPh sb="196" eb="199">
      <t>ロウキュウカ</t>
    </rPh>
    <rPh sb="200" eb="201">
      <t>スス</t>
    </rPh>
    <rPh sb="211" eb="212">
      <t>ヒク</t>
    </rPh>
    <rPh sb="213" eb="215">
      <t>スウチ</t>
    </rPh>
    <phoneticPr fontId="4"/>
  </si>
  <si>
    <t>　経常収支比率について、平均値を下回り、料金回収率も100％を下回るなど厳しい経営状況に変わりつつあります。
  経常収支比率が100％を越えているとはいえ、減少傾向にあり、平成10年から据置している料金についても見直しが必要な時期が近づいております。
 有形固定資産減価償却率や管路経年化率が低いので現時点では更新投資の先送りをしている状況にはありません。
 管路経年化率が低いとはいえ、今後は老朽化が　進むため管路更新率を上昇させていく必要があります。</t>
    <rPh sb="12" eb="14">
      <t>ヘイキン</t>
    </rPh>
    <rPh sb="14" eb="15">
      <t>チ</t>
    </rPh>
    <rPh sb="16" eb="18">
      <t>シタマワ</t>
    </rPh>
    <rPh sb="20" eb="22">
      <t>リョウキン</t>
    </rPh>
    <rPh sb="22" eb="24">
      <t>カイシュウ</t>
    </rPh>
    <rPh sb="24" eb="25">
      <t>リツ</t>
    </rPh>
    <rPh sb="31" eb="33">
      <t>シタマワ</t>
    </rPh>
    <rPh sb="36" eb="37">
      <t>キビ</t>
    </rPh>
    <rPh sb="39" eb="41">
      <t>ケイエイ</t>
    </rPh>
    <rPh sb="41" eb="43">
      <t>ジョウキョウ</t>
    </rPh>
    <rPh sb="44" eb="45">
      <t>カ</t>
    </rPh>
    <rPh sb="81" eb="83">
      <t>ケイコウ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</si>
</sst>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8" xfId="0" applyFont="1" applyBorder="1" applyAlignment="1">
      <alignment horizontal="left" vertical="center"/>
    </xf>
    <xf numFmtId="0" fontId="16" fillId="0" borderId="9" xfId="0" applyFont="1" applyBorder="1" applyAlignment="1">
      <alignment horizontal="left" vertical="center"/>
    </xf>
    <xf numFmtId="0" fontId="16" fillId="0" borderId="0" xfId="0" applyFont="1" applyBorder="1" applyAlignment="1">
      <alignment horizontal="left" vertical="center"/>
    </xf>
    <xf numFmtId="0" fontId="16" fillId="0" borderId="10" xfId="0" applyFont="1" applyBorder="1" applyAlignment="1">
      <alignment horizontal="left" vertical="center"/>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0.52</c:v>
                </c:pt>
                <c:pt idx="1">
                  <c:v>0.56999999999999995</c:v>
                </c:pt>
                <c:pt idx="2">
                  <c:v>0.97</c:v>
                </c:pt>
                <c:pt idx="3">
                  <c:v>0.71</c:v>
                </c:pt>
                <c:pt idx="4">
                  <c:v>0.4</c:v>
                </c:pt>
              </c:numCache>
            </c:numRef>
          </c:val>
          <c:extLst xmlns:c16r2="http://schemas.microsoft.com/office/drawing/2015/06/chart">
            <c:ext xmlns:c16="http://schemas.microsoft.com/office/drawing/2014/chart" uri="{C3380CC4-5D6E-409C-BE32-E72D297353CC}">
              <c16:uniqueId val="{00000000-7583-4AAA-96A7-B9582AFF99EE}"/>
            </c:ext>
          </c:extLst>
        </c:ser>
        <c:dLbls>
          <c:showLegendKey val="0"/>
          <c:showVal val="0"/>
          <c:showCatName val="0"/>
          <c:showSerName val="0"/>
          <c:showPercent val="0"/>
          <c:showBubbleSize val="0"/>
        </c:dLbls>
        <c:gapWidth val="150"/>
        <c:axId val="345631896"/>
        <c:axId val="346459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0.99</c:v>
                </c:pt>
                <c:pt idx="1">
                  <c:v>0.71</c:v>
                </c:pt>
                <c:pt idx="2">
                  <c:v>0.54</c:v>
                </c:pt>
                <c:pt idx="3">
                  <c:v>0.5</c:v>
                </c:pt>
                <c:pt idx="4">
                  <c:v>0.52</c:v>
                </c:pt>
              </c:numCache>
            </c:numRef>
          </c:val>
          <c:smooth val="0"/>
          <c:extLst xmlns:c16r2="http://schemas.microsoft.com/office/drawing/2015/06/chart">
            <c:ext xmlns:c16="http://schemas.microsoft.com/office/drawing/2014/chart" uri="{C3380CC4-5D6E-409C-BE32-E72D297353CC}">
              <c16:uniqueId val="{00000001-7583-4AAA-96A7-B9582AFF99EE}"/>
            </c:ext>
          </c:extLst>
        </c:ser>
        <c:dLbls>
          <c:showLegendKey val="0"/>
          <c:showVal val="0"/>
          <c:showCatName val="0"/>
          <c:showSerName val="0"/>
          <c:showPercent val="0"/>
          <c:showBubbleSize val="0"/>
        </c:dLbls>
        <c:marker val="1"/>
        <c:smooth val="0"/>
        <c:axId val="345631896"/>
        <c:axId val="346459952"/>
      </c:lineChart>
      <c:dateAx>
        <c:axId val="345631896"/>
        <c:scaling>
          <c:orientation val="minMax"/>
        </c:scaling>
        <c:delete val="1"/>
        <c:axPos val="b"/>
        <c:numFmt formatCode="&quot;H&quot;yy" sourceLinked="1"/>
        <c:majorTickMark val="none"/>
        <c:minorTickMark val="none"/>
        <c:tickLblPos val="none"/>
        <c:crossAx val="346459952"/>
        <c:crosses val="autoZero"/>
        <c:auto val="1"/>
        <c:lblOffset val="100"/>
        <c:baseTimeUnit val="years"/>
      </c:dateAx>
      <c:valAx>
        <c:axId val="346459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5631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45.53</c:v>
                </c:pt>
                <c:pt idx="1">
                  <c:v>44.88</c:v>
                </c:pt>
                <c:pt idx="2">
                  <c:v>46.02</c:v>
                </c:pt>
                <c:pt idx="3">
                  <c:v>46.15</c:v>
                </c:pt>
                <c:pt idx="4">
                  <c:v>45.39</c:v>
                </c:pt>
              </c:numCache>
            </c:numRef>
          </c:val>
          <c:extLst xmlns:c16r2="http://schemas.microsoft.com/office/drawing/2015/06/chart">
            <c:ext xmlns:c16="http://schemas.microsoft.com/office/drawing/2014/chart" uri="{C3380CC4-5D6E-409C-BE32-E72D297353CC}">
              <c16:uniqueId val="{00000000-584A-48C8-AD0E-7E2C300C1251}"/>
            </c:ext>
          </c:extLst>
        </c:ser>
        <c:dLbls>
          <c:showLegendKey val="0"/>
          <c:showVal val="0"/>
          <c:showCatName val="0"/>
          <c:showSerName val="0"/>
          <c:showPercent val="0"/>
          <c:showBubbleSize val="0"/>
        </c:dLbls>
        <c:gapWidth val="150"/>
        <c:axId val="346602784"/>
        <c:axId val="346600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54.77</c:v>
                </c:pt>
                <c:pt idx="1">
                  <c:v>54.92</c:v>
                </c:pt>
                <c:pt idx="2">
                  <c:v>55.63</c:v>
                </c:pt>
                <c:pt idx="3">
                  <c:v>55.03</c:v>
                </c:pt>
                <c:pt idx="4">
                  <c:v>55.14</c:v>
                </c:pt>
              </c:numCache>
            </c:numRef>
          </c:val>
          <c:smooth val="0"/>
          <c:extLst xmlns:c16r2="http://schemas.microsoft.com/office/drawing/2015/06/chart">
            <c:ext xmlns:c16="http://schemas.microsoft.com/office/drawing/2014/chart" uri="{C3380CC4-5D6E-409C-BE32-E72D297353CC}">
              <c16:uniqueId val="{00000001-584A-48C8-AD0E-7E2C300C1251}"/>
            </c:ext>
          </c:extLst>
        </c:ser>
        <c:dLbls>
          <c:showLegendKey val="0"/>
          <c:showVal val="0"/>
          <c:showCatName val="0"/>
          <c:showSerName val="0"/>
          <c:showPercent val="0"/>
          <c:showBubbleSize val="0"/>
        </c:dLbls>
        <c:marker val="1"/>
        <c:smooth val="0"/>
        <c:axId val="346602784"/>
        <c:axId val="346600432"/>
      </c:lineChart>
      <c:dateAx>
        <c:axId val="346602784"/>
        <c:scaling>
          <c:orientation val="minMax"/>
        </c:scaling>
        <c:delete val="1"/>
        <c:axPos val="b"/>
        <c:numFmt formatCode="&quot;H&quot;yy" sourceLinked="1"/>
        <c:majorTickMark val="none"/>
        <c:minorTickMark val="none"/>
        <c:tickLblPos val="none"/>
        <c:crossAx val="346600432"/>
        <c:crosses val="autoZero"/>
        <c:auto val="1"/>
        <c:lblOffset val="100"/>
        <c:baseTimeUnit val="years"/>
      </c:dateAx>
      <c:valAx>
        <c:axId val="346600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602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92.85</c:v>
                </c:pt>
                <c:pt idx="1">
                  <c:v>92.43</c:v>
                </c:pt>
                <c:pt idx="2">
                  <c:v>92.24</c:v>
                </c:pt>
                <c:pt idx="3">
                  <c:v>91.81</c:v>
                </c:pt>
                <c:pt idx="4">
                  <c:v>91.09</c:v>
                </c:pt>
              </c:numCache>
            </c:numRef>
          </c:val>
          <c:extLst xmlns:c16r2="http://schemas.microsoft.com/office/drawing/2015/06/chart">
            <c:ext xmlns:c16="http://schemas.microsoft.com/office/drawing/2014/chart" uri="{C3380CC4-5D6E-409C-BE32-E72D297353CC}">
              <c16:uniqueId val="{00000000-B9A1-4F9B-A38C-D276FAB8E8BC}"/>
            </c:ext>
          </c:extLst>
        </c:ser>
        <c:dLbls>
          <c:showLegendKey val="0"/>
          <c:showVal val="0"/>
          <c:showCatName val="0"/>
          <c:showSerName val="0"/>
          <c:showPercent val="0"/>
          <c:showBubbleSize val="0"/>
        </c:dLbls>
        <c:gapWidth val="150"/>
        <c:axId val="346601608"/>
        <c:axId val="3466043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82.89</c:v>
                </c:pt>
                <c:pt idx="1">
                  <c:v>82.66</c:v>
                </c:pt>
                <c:pt idx="2">
                  <c:v>82.04</c:v>
                </c:pt>
                <c:pt idx="3">
                  <c:v>81.900000000000006</c:v>
                </c:pt>
                <c:pt idx="4">
                  <c:v>81.39</c:v>
                </c:pt>
              </c:numCache>
            </c:numRef>
          </c:val>
          <c:smooth val="0"/>
          <c:extLst xmlns:c16r2="http://schemas.microsoft.com/office/drawing/2015/06/chart">
            <c:ext xmlns:c16="http://schemas.microsoft.com/office/drawing/2014/chart" uri="{C3380CC4-5D6E-409C-BE32-E72D297353CC}">
              <c16:uniqueId val="{00000001-B9A1-4F9B-A38C-D276FAB8E8BC}"/>
            </c:ext>
          </c:extLst>
        </c:ser>
        <c:dLbls>
          <c:showLegendKey val="0"/>
          <c:showVal val="0"/>
          <c:showCatName val="0"/>
          <c:showSerName val="0"/>
          <c:showPercent val="0"/>
          <c:showBubbleSize val="0"/>
        </c:dLbls>
        <c:marker val="1"/>
        <c:smooth val="0"/>
        <c:axId val="346601608"/>
        <c:axId val="346604352"/>
      </c:lineChart>
      <c:dateAx>
        <c:axId val="346601608"/>
        <c:scaling>
          <c:orientation val="minMax"/>
        </c:scaling>
        <c:delete val="1"/>
        <c:axPos val="b"/>
        <c:numFmt formatCode="&quot;H&quot;yy" sourceLinked="1"/>
        <c:majorTickMark val="none"/>
        <c:minorTickMark val="none"/>
        <c:tickLblPos val="none"/>
        <c:crossAx val="346604352"/>
        <c:crosses val="autoZero"/>
        <c:auto val="1"/>
        <c:lblOffset val="100"/>
        <c:baseTimeUnit val="years"/>
      </c:dateAx>
      <c:valAx>
        <c:axId val="346604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601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112.79</c:v>
                </c:pt>
                <c:pt idx="1">
                  <c:v>107.43</c:v>
                </c:pt>
                <c:pt idx="2">
                  <c:v>109.99</c:v>
                </c:pt>
                <c:pt idx="3">
                  <c:v>108.12</c:v>
                </c:pt>
                <c:pt idx="4">
                  <c:v>107.32</c:v>
                </c:pt>
              </c:numCache>
            </c:numRef>
          </c:val>
          <c:extLst xmlns:c16r2="http://schemas.microsoft.com/office/drawing/2015/06/chart">
            <c:ext xmlns:c16="http://schemas.microsoft.com/office/drawing/2014/chart" uri="{C3380CC4-5D6E-409C-BE32-E72D297353CC}">
              <c16:uniqueId val="{00000000-B3A4-4A8D-84B1-5D15F3C7AF85}"/>
            </c:ext>
          </c:extLst>
        </c:ser>
        <c:dLbls>
          <c:showLegendKey val="0"/>
          <c:showVal val="0"/>
          <c:showCatName val="0"/>
          <c:showSerName val="0"/>
          <c:showPercent val="0"/>
          <c:showBubbleSize val="0"/>
        </c:dLbls>
        <c:gapWidth val="150"/>
        <c:axId val="346461912"/>
        <c:axId val="346461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111.21</c:v>
                </c:pt>
                <c:pt idx="1">
                  <c:v>111.71</c:v>
                </c:pt>
                <c:pt idx="2">
                  <c:v>110.05</c:v>
                </c:pt>
                <c:pt idx="3">
                  <c:v>108.87</c:v>
                </c:pt>
                <c:pt idx="4">
                  <c:v>108.61</c:v>
                </c:pt>
              </c:numCache>
            </c:numRef>
          </c:val>
          <c:smooth val="0"/>
          <c:extLst xmlns:c16r2="http://schemas.microsoft.com/office/drawing/2015/06/chart">
            <c:ext xmlns:c16="http://schemas.microsoft.com/office/drawing/2014/chart" uri="{C3380CC4-5D6E-409C-BE32-E72D297353CC}">
              <c16:uniqueId val="{00000001-B3A4-4A8D-84B1-5D15F3C7AF85}"/>
            </c:ext>
          </c:extLst>
        </c:ser>
        <c:dLbls>
          <c:showLegendKey val="0"/>
          <c:showVal val="0"/>
          <c:showCatName val="0"/>
          <c:showSerName val="0"/>
          <c:showPercent val="0"/>
          <c:showBubbleSize val="0"/>
        </c:dLbls>
        <c:marker val="1"/>
        <c:smooth val="0"/>
        <c:axId val="346461912"/>
        <c:axId val="346461128"/>
      </c:lineChart>
      <c:dateAx>
        <c:axId val="346461912"/>
        <c:scaling>
          <c:orientation val="minMax"/>
        </c:scaling>
        <c:delete val="1"/>
        <c:axPos val="b"/>
        <c:numFmt formatCode="&quot;H&quot;yy" sourceLinked="1"/>
        <c:majorTickMark val="none"/>
        <c:minorTickMark val="none"/>
        <c:tickLblPos val="none"/>
        <c:crossAx val="346461128"/>
        <c:crosses val="autoZero"/>
        <c:auto val="1"/>
        <c:lblOffset val="100"/>
        <c:baseTimeUnit val="years"/>
      </c:dateAx>
      <c:valAx>
        <c:axId val="3464611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6461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41.36</c:v>
                </c:pt>
                <c:pt idx="1">
                  <c:v>42.52</c:v>
                </c:pt>
                <c:pt idx="2">
                  <c:v>43.14</c:v>
                </c:pt>
                <c:pt idx="3">
                  <c:v>44.47</c:v>
                </c:pt>
                <c:pt idx="4">
                  <c:v>46</c:v>
                </c:pt>
              </c:numCache>
            </c:numRef>
          </c:val>
          <c:extLst xmlns:c16r2="http://schemas.microsoft.com/office/drawing/2015/06/chart">
            <c:ext xmlns:c16="http://schemas.microsoft.com/office/drawing/2014/chart" uri="{C3380CC4-5D6E-409C-BE32-E72D297353CC}">
              <c16:uniqueId val="{00000000-CE5D-49E9-9625-2AA26216A62A}"/>
            </c:ext>
          </c:extLst>
        </c:ser>
        <c:dLbls>
          <c:showLegendKey val="0"/>
          <c:showVal val="0"/>
          <c:showCatName val="0"/>
          <c:showSerName val="0"/>
          <c:showPercent val="0"/>
          <c:showBubbleSize val="0"/>
        </c:dLbls>
        <c:gapWidth val="150"/>
        <c:axId val="346463088"/>
        <c:axId val="346462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47.46</c:v>
                </c:pt>
                <c:pt idx="1">
                  <c:v>48.49</c:v>
                </c:pt>
                <c:pt idx="2">
                  <c:v>48.05</c:v>
                </c:pt>
                <c:pt idx="3">
                  <c:v>48.87</c:v>
                </c:pt>
                <c:pt idx="4">
                  <c:v>49.92</c:v>
                </c:pt>
              </c:numCache>
            </c:numRef>
          </c:val>
          <c:smooth val="0"/>
          <c:extLst xmlns:c16r2="http://schemas.microsoft.com/office/drawing/2015/06/chart">
            <c:ext xmlns:c16="http://schemas.microsoft.com/office/drawing/2014/chart" uri="{C3380CC4-5D6E-409C-BE32-E72D297353CC}">
              <c16:uniqueId val="{00000001-CE5D-49E9-9625-2AA26216A62A}"/>
            </c:ext>
          </c:extLst>
        </c:ser>
        <c:dLbls>
          <c:showLegendKey val="0"/>
          <c:showVal val="0"/>
          <c:showCatName val="0"/>
          <c:showSerName val="0"/>
          <c:showPercent val="0"/>
          <c:showBubbleSize val="0"/>
        </c:dLbls>
        <c:marker val="1"/>
        <c:smooth val="0"/>
        <c:axId val="346463088"/>
        <c:axId val="346462696"/>
      </c:lineChart>
      <c:dateAx>
        <c:axId val="346463088"/>
        <c:scaling>
          <c:orientation val="minMax"/>
        </c:scaling>
        <c:delete val="1"/>
        <c:axPos val="b"/>
        <c:numFmt formatCode="&quot;H&quot;yy" sourceLinked="1"/>
        <c:majorTickMark val="none"/>
        <c:minorTickMark val="none"/>
        <c:tickLblPos val="none"/>
        <c:crossAx val="346462696"/>
        <c:crosses val="autoZero"/>
        <c:auto val="1"/>
        <c:lblOffset val="100"/>
        <c:baseTimeUnit val="years"/>
      </c:dateAx>
      <c:valAx>
        <c:axId val="346462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463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6.55</c:v>
                </c:pt>
                <c:pt idx="1">
                  <c:v>6.56</c:v>
                </c:pt>
                <c:pt idx="2">
                  <c:v>7.63</c:v>
                </c:pt>
                <c:pt idx="3">
                  <c:v>9.25</c:v>
                </c:pt>
                <c:pt idx="4">
                  <c:v>11.67</c:v>
                </c:pt>
              </c:numCache>
            </c:numRef>
          </c:val>
          <c:extLst xmlns:c16r2="http://schemas.microsoft.com/office/drawing/2015/06/chart">
            <c:ext xmlns:c16="http://schemas.microsoft.com/office/drawing/2014/chart" uri="{C3380CC4-5D6E-409C-BE32-E72D297353CC}">
              <c16:uniqueId val="{00000000-3055-46FC-8BEA-06FD583F6736}"/>
            </c:ext>
          </c:extLst>
        </c:ser>
        <c:dLbls>
          <c:showLegendKey val="0"/>
          <c:showVal val="0"/>
          <c:showCatName val="0"/>
          <c:showSerName val="0"/>
          <c:showPercent val="0"/>
          <c:showBubbleSize val="0"/>
        </c:dLbls>
        <c:gapWidth val="150"/>
        <c:axId val="346260528"/>
        <c:axId val="346255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9.7100000000000009</c:v>
                </c:pt>
                <c:pt idx="1">
                  <c:v>12.79</c:v>
                </c:pt>
                <c:pt idx="2">
                  <c:v>13.39</c:v>
                </c:pt>
                <c:pt idx="3">
                  <c:v>14.85</c:v>
                </c:pt>
                <c:pt idx="4">
                  <c:v>16.88</c:v>
                </c:pt>
              </c:numCache>
            </c:numRef>
          </c:val>
          <c:smooth val="0"/>
          <c:extLst xmlns:c16r2="http://schemas.microsoft.com/office/drawing/2015/06/chart">
            <c:ext xmlns:c16="http://schemas.microsoft.com/office/drawing/2014/chart" uri="{C3380CC4-5D6E-409C-BE32-E72D297353CC}">
              <c16:uniqueId val="{00000001-3055-46FC-8BEA-06FD583F6736}"/>
            </c:ext>
          </c:extLst>
        </c:ser>
        <c:dLbls>
          <c:showLegendKey val="0"/>
          <c:showVal val="0"/>
          <c:showCatName val="0"/>
          <c:showSerName val="0"/>
          <c:showPercent val="0"/>
          <c:showBubbleSize val="0"/>
        </c:dLbls>
        <c:marker val="1"/>
        <c:smooth val="0"/>
        <c:axId val="346260528"/>
        <c:axId val="346255824"/>
      </c:lineChart>
      <c:dateAx>
        <c:axId val="346260528"/>
        <c:scaling>
          <c:orientation val="minMax"/>
        </c:scaling>
        <c:delete val="1"/>
        <c:axPos val="b"/>
        <c:numFmt formatCode="&quot;H&quot;yy" sourceLinked="1"/>
        <c:majorTickMark val="none"/>
        <c:minorTickMark val="none"/>
        <c:tickLblPos val="none"/>
        <c:crossAx val="346255824"/>
        <c:crosses val="autoZero"/>
        <c:auto val="1"/>
        <c:lblOffset val="100"/>
        <c:baseTimeUnit val="years"/>
      </c:dateAx>
      <c:valAx>
        <c:axId val="346255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260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421-448A-8E6D-DCCDFE3E8F13}"/>
            </c:ext>
          </c:extLst>
        </c:ser>
        <c:dLbls>
          <c:showLegendKey val="0"/>
          <c:showVal val="0"/>
          <c:showCatName val="0"/>
          <c:showSerName val="0"/>
          <c:showPercent val="0"/>
          <c:showBubbleSize val="0"/>
        </c:dLbls>
        <c:gapWidth val="150"/>
        <c:axId val="346255432"/>
        <c:axId val="346258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1.93</c:v>
                </c:pt>
                <c:pt idx="1">
                  <c:v>1.72</c:v>
                </c:pt>
                <c:pt idx="2">
                  <c:v>2.64</c:v>
                </c:pt>
                <c:pt idx="3">
                  <c:v>3.16</c:v>
                </c:pt>
                <c:pt idx="4">
                  <c:v>3.59</c:v>
                </c:pt>
              </c:numCache>
            </c:numRef>
          </c:val>
          <c:smooth val="0"/>
          <c:extLst xmlns:c16r2="http://schemas.microsoft.com/office/drawing/2015/06/chart">
            <c:ext xmlns:c16="http://schemas.microsoft.com/office/drawing/2014/chart" uri="{C3380CC4-5D6E-409C-BE32-E72D297353CC}">
              <c16:uniqueId val="{00000001-0421-448A-8E6D-DCCDFE3E8F13}"/>
            </c:ext>
          </c:extLst>
        </c:ser>
        <c:dLbls>
          <c:showLegendKey val="0"/>
          <c:showVal val="0"/>
          <c:showCatName val="0"/>
          <c:showSerName val="0"/>
          <c:showPercent val="0"/>
          <c:showBubbleSize val="0"/>
        </c:dLbls>
        <c:marker val="1"/>
        <c:smooth val="0"/>
        <c:axId val="346255432"/>
        <c:axId val="346258568"/>
      </c:lineChart>
      <c:dateAx>
        <c:axId val="346255432"/>
        <c:scaling>
          <c:orientation val="minMax"/>
        </c:scaling>
        <c:delete val="1"/>
        <c:axPos val="b"/>
        <c:numFmt formatCode="&quot;H&quot;yy" sourceLinked="1"/>
        <c:majorTickMark val="none"/>
        <c:minorTickMark val="none"/>
        <c:tickLblPos val="none"/>
        <c:crossAx val="346258568"/>
        <c:crosses val="autoZero"/>
        <c:auto val="1"/>
        <c:lblOffset val="100"/>
        <c:baseTimeUnit val="years"/>
      </c:dateAx>
      <c:valAx>
        <c:axId val="3462585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6255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160.44</c:v>
                </c:pt>
                <c:pt idx="1">
                  <c:v>176.52</c:v>
                </c:pt>
                <c:pt idx="2">
                  <c:v>162.71</c:v>
                </c:pt>
                <c:pt idx="3">
                  <c:v>167.91</c:v>
                </c:pt>
                <c:pt idx="4">
                  <c:v>171.11</c:v>
                </c:pt>
              </c:numCache>
            </c:numRef>
          </c:val>
          <c:extLst xmlns:c16r2="http://schemas.microsoft.com/office/drawing/2015/06/chart">
            <c:ext xmlns:c16="http://schemas.microsoft.com/office/drawing/2014/chart" uri="{C3380CC4-5D6E-409C-BE32-E72D297353CC}">
              <c16:uniqueId val="{00000000-1871-4FAD-80CA-61EC5F3EA584}"/>
            </c:ext>
          </c:extLst>
        </c:ser>
        <c:dLbls>
          <c:showLegendKey val="0"/>
          <c:showVal val="0"/>
          <c:showCatName val="0"/>
          <c:showSerName val="0"/>
          <c:showPercent val="0"/>
          <c:showBubbleSize val="0"/>
        </c:dLbls>
        <c:gapWidth val="150"/>
        <c:axId val="346256216"/>
        <c:axId val="346262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391.54</c:v>
                </c:pt>
                <c:pt idx="1">
                  <c:v>384.34</c:v>
                </c:pt>
                <c:pt idx="2">
                  <c:v>359.47</c:v>
                </c:pt>
                <c:pt idx="3">
                  <c:v>369.69</c:v>
                </c:pt>
                <c:pt idx="4">
                  <c:v>379.08</c:v>
                </c:pt>
              </c:numCache>
            </c:numRef>
          </c:val>
          <c:smooth val="0"/>
          <c:extLst xmlns:c16r2="http://schemas.microsoft.com/office/drawing/2015/06/chart">
            <c:ext xmlns:c16="http://schemas.microsoft.com/office/drawing/2014/chart" uri="{C3380CC4-5D6E-409C-BE32-E72D297353CC}">
              <c16:uniqueId val="{00000001-1871-4FAD-80CA-61EC5F3EA584}"/>
            </c:ext>
          </c:extLst>
        </c:ser>
        <c:dLbls>
          <c:showLegendKey val="0"/>
          <c:showVal val="0"/>
          <c:showCatName val="0"/>
          <c:showSerName val="0"/>
          <c:showPercent val="0"/>
          <c:showBubbleSize val="0"/>
        </c:dLbls>
        <c:marker val="1"/>
        <c:smooth val="0"/>
        <c:axId val="346256216"/>
        <c:axId val="346262488"/>
      </c:lineChart>
      <c:dateAx>
        <c:axId val="346256216"/>
        <c:scaling>
          <c:orientation val="minMax"/>
        </c:scaling>
        <c:delete val="1"/>
        <c:axPos val="b"/>
        <c:numFmt formatCode="&quot;H&quot;yy" sourceLinked="1"/>
        <c:majorTickMark val="none"/>
        <c:minorTickMark val="none"/>
        <c:tickLblPos val="none"/>
        <c:crossAx val="346262488"/>
        <c:crosses val="autoZero"/>
        <c:auto val="1"/>
        <c:lblOffset val="100"/>
        <c:baseTimeUnit val="years"/>
      </c:dateAx>
      <c:valAx>
        <c:axId val="3462624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6256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367.16</c:v>
                </c:pt>
                <c:pt idx="1">
                  <c:v>366.26</c:v>
                </c:pt>
                <c:pt idx="2">
                  <c:v>347.63</c:v>
                </c:pt>
                <c:pt idx="3">
                  <c:v>336.53</c:v>
                </c:pt>
                <c:pt idx="4">
                  <c:v>342.64</c:v>
                </c:pt>
              </c:numCache>
            </c:numRef>
          </c:val>
          <c:extLst xmlns:c16r2="http://schemas.microsoft.com/office/drawing/2015/06/chart">
            <c:ext xmlns:c16="http://schemas.microsoft.com/office/drawing/2014/chart" uri="{C3380CC4-5D6E-409C-BE32-E72D297353CC}">
              <c16:uniqueId val="{00000000-E8B3-4B6F-BA6E-1A7FD62C4410}"/>
            </c:ext>
          </c:extLst>
        </c:ser>
        <c:dLbls>
          <c:showLegendKey val="0"/>
          <c:showVal val="0"/>
          <c:showCatName val="0"/>
          <c:showSerName val="0"/>
          <c:showPercent val="0"/>
          <c:showBubbleSize val="0"/>
        </c:dLbls>
        <c:gapWidth val="150"/>
        <c:axId val="346257392"/>
        <c:axId val="346258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386.97</c:v>
                </c:pt>
                <c:pt idx="1">
                  <c:v>380.58</c:v>
                </c:pt>
                <c:pt idx="2">
                  <c:v>401.79</c:v>
                </c:pt>
                <c:pt idx="3">
                  <c:v>402.99</c:v>
                </c:pt>
                <c:pt idx="4">
                  <c:v>398.98</c:v>
                </c:pt>
              </c:numCache>
            </c:numRef>
          </c:val>
          <c:smooth val="0"/>
          <c:extLst xmlns:c16r2="http://schemas.microsoft.com/office/drawing/2015/06/chart">
            <c:ext xmlns:c16="http://schemas.microsoft.com/office/drawing/2014/chart" uri="{C3380CC4-5D6E-409C-BE32-E72D297353CC}">
              <c16:uniqueId val="{00000001-E8B3-4B6F-BA6E-1A7FD62C4410}"/>
            </c:ext>
          </c:extLst>
        </c:ser>
        <c:dLbls>
          <c:showLegendKey val="0"/>
          <c:showVal val="0"/>
          <c:showCatName val="0"/>
          <c:showSerName val="0"/>
          <c:showPercent val="0"/>
          <c:showBubbleSize val="0"/>
        </c:dLbls>
        <c:marker val="1"/>
        <c:smooth val="0"/>
        <c:axId val="346257392"/>
        <c:axId val="346258960"/>
      </c:lineChart>
      <c:dateAx>
        <c:axId val="346257392"/>
        <c:scaling>
          <c:orientation val="minMax"/>
        </c:scaling>
        <c:delete val="1"/>
        <c:axPos val="b"/>
        <c:numFmt formatCode="&quot;H&quot;yy" sourceLinked="1"/>
        <c:majorTickMark val="none"/>
        <c:minorTickMark val="none"/>
        <c:tickLblPos val="none"/>
        <c:crossAx val="346258960"/>
        <c:crosses val="autoZero"/>
        <c:auto val="1"/>
        <c:lblOffset val="100"/>
        <c:baseTimeUnit val="years"/>
      </c:dateAx>
      <c:valAx>
        <c:axId val="3462589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46257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106.27</c:v>
                </c:pt>
                <c:pt idx="1">
                  <c:v>101.45</c:v>
                </c:pt>
                <c:pt idx="2">
                  <c:v>103.97</c:v>
                </c:pt>
                <c:pt idx="3">
                  <c:v>101.17</c:v>
                </c:pt>
                <c:pt idx="4">
                  <c:v>98.97</c:v>
                </c:pt>
              </c:numCache>
            </c:numRef>
          </c:val>
          <c:extLst xmlns:c16r2="http://schemas.microsoft.com/office/drawing/2015/06/chart">
            <c:ext xmlns:c16="http://schemas.microsoft.com/office/drawing/2014/chart" uri="{C3380CC4-5D6E-409C-BE32-E72D297353CC}">
              <c16:uniqueId val="{00000000-1F40-405B-8F60-88157551E4F4}"/>
            </c:ext>
          </c:extLst>
        </c:ser>
        <c:dLbls>
          <c:showLegendKey val="0"/>
          <c:showVal val="0"/>
          <c:showCatName val="0"/>
          <c:showSerName val="0"/>
          <c:showPercent val="0"/>
          <c:showBubbleSize val="0"/>
        </c:dLbls>
        <c:gapWidth val="150"/>
        <c:axId val="346261704"/>
        <c:axId val="346262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101.72</c:v>
                </c:pt>
                <c:pt idx="1">
                  <c:v>102.38</c:v>
                </c:pt>
                <c:pt idx="2">
                  <c:v>100.12</c:v>
                </c:pt>
                <c:pt idx="3">
                  <c:v>98.66</c:v>
                </c:pt>
                <c:pt idx="4">
                  <c:v>98.64</c:v>
                </c:pt>
              </c:numCache>
            </c:numRef>
          </c:val>
          <c:smooth val="0"/>
          <c:extLst xmlns:c16r2="http://schemas.microsoft.com/office/drawing/2015/06/chart">
            <c:ext xmlns:c16="http://schemas.microsoft.com/office/drawing/2014/chart" uri="{C3380CC4-5D6E-409C-BE32-E72D297353CC}">
              <c16:uniqueId val="{00000001-1F40-405B-8F60-88157551E4F4}"/>
            </c:ext>
          </c:extLst>
        </c:ser>
        <c:dLbls>
          <c:showLegendKey val="0"/>
          <c:showVal val="0"/>
          <c:showCatName val="0"/>
          <c:showSerName val="0"/>
          <c:showPercent val="0"/>
          <c:showBubbleSize val="0"/>
        </c:dLbls>
        <c:marker val="1"/>
        <c:smooth val="0"/>
        <c:axId val="346261704"/>
        <c:axId val="346262096"/>
      </c:lineChart>
      <c:dateAx>
        <c:axId val="346261704"/>
        <c:scaling>
          <c:orientation val="minMax"/>
        </c:scaling>
        <c:delete val="1"/>
        <c:axPos val="b"/>
        <c:numFmt formatCode="&quot;H&quot;yy" sourceLinked="1"/>
        <c:majorTickMark val="none"/>
        <c:minorTickMark val="none"/>
        <c:tickLblPos val="none"/>
        <c:crossAx val="346262096"/>
        <c:crosses val="autoZero"/>
        <c:auto val="1"/>
        <c:lblOffset val="100"/>
        <c:baseTimeUnit val="years"/>
      </c:dateAx>
      <c:valAx>
        <c:axId val="346262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261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139.22999999999999</c:v>
                </c:pt>
                <c:pt idx="1">
                  <c:v>144.36000000000001</c:v>
                </c:pt>
                <c:pt idx="2">
                  <c:v>143.49</c:v>
                </c:pt>
                <c:pt idx="3">
                  <c:v>149.19</c:v>
                </c:pt>
                <c:pt idx="4">
                  <c:v>151.72</c:v>
                </c:pt>
              </c:numCache>
            </c:numRef>
          </c:val>
          <c:extLst xmlns:c16r2="http://schemas.microsoft.com/office/drawing/2015/06/chart">
            <c:ext xmlns:c16="http://schemas.microsoft.com/office/drawing/2014/chart" uri="{C3380CC4-5D6E-409C-BE32-E72D297353CC}">
              <c16:uniqueId val="{00000000-83A9-49E8-A9AA-02CDD88BA72B}"/>
            </c:ext>
          </c:extLst>
        </c:ser>
        <c:dLbls>
          <c:showLegendKey val="0"/>
          <c:showVal val="0"/>
          <c:showCatName val="0"/>
          <c:showSerName val="0"/>
          <c:showPercent val="0"/>
          <c:showBubbleSize val="0"/>
        </c:dLbls>
        <c:gapWidth val="150"/>
        <c:axId val="346603568"/>
        <c:axId val="346600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168.2</c:v>
                </c:pt>
                <c:pt idx="1">
                  <c:v>168.67</c:v>
                </c:pt>
                <c:pt idx="2">
                  <c:v>174.97</c:v>
                </c:pt>
                <c:pt idx="3">
                  <c:v>178.59</c:v>
                </c:pt>
                <c:pt idx="4">
                  <c:v>178.92</c:v>
                </c:pt>
              </c:numCache>
            </c:numRef>
          </c:val>
          <c:smooth val="0"/>
          <c:extLst xmlns:c16r2="http://schemas.microsoft.com/office/drawing/2015/06/chart">
            <c:ext xmlns:c16="http://schemas.microsoft.com/office/drawing/2014/chart" uri="{C3380CC4-5D6E-409C-BE32-E72D297353CC}">
              <c16:uniqueId val="{00000001-83A9-49E8-A9AA-02CDD88BA72B}"/>
            </c:ext>
          </c:extLst>
        </c:ser>
        <c:dLbls>
          <c:showLegendKey val="0"/>
          <c:showVal val="0"/>
          <c:showCatName val="0"/>
          <c:showSerName val="0"/>
          <c:showPercent val="0"/>
          <c:showBubbleSize val="0"/>
        </c:dLbls>
        <c:marker val="1"/>
        <c:smooth val="0"/>
        <c:axId val="346603568"/>
        <c:axId val="346600824"/>
      </c:lineChart>
      <c:dateAx>
        <c:axId val="346603568"/>
        <c:scaling>
          <c:orientation val="minMax"/>
        </c:scaling>
        <c:delete val="1"/>
        <c:axPos val="b"/>
        <c:numFmt formatCode="&quot;H&quot;yy" sourceLinked="1"/>
        <c:majorTickMark val="none"/>
        <c:minorTickMark val="none"/>
        <c:tickLblPos val="none"/>
        <c:crossAx val="346600824"/>
        <c:crosses val="autoZero"/>
        <c:auto val="1"/>
        <c:lblOffset val="100"/>
        <c:baseTimeUnit val="years"/>
      </c:dateAx>
      <c:valAx>
        <c:axId val="346600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46603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2">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2">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6" t="str">
        <f>データ!H6</f>
        <v>神奈川県　愛川町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2">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A6</v>
      </c>
      <c r="X8" s="60"/>
      <c r="Y8" s="60"/>
      <c r="Z8" s="60"/>
      <c r="AA8" s="60"/>
      <c r="AB8" s="60"/>
      <c r="AC8" s="60"/>
      <c r="AD8" s="60" t="str">
        <f>データ!$M$6</f>
        <v>非設置</v>
      </c>
      <c r="AE8" s="60"/>
      <c r="AF8" s="60"/>
      <c r="AG8" s="60"/>
      <c r="AH8" s="60"/>
      <c r="AI8" s="60"/>
      <c r="AJ8" s="60"/>
      <c r="AK8" s="4"/>
      <c r="AL8" s="61">
        <f>データ!$R$6</f>
        <v>40248</v>
      </c>
      <c r="AM8" s="61"/>
      <c r="AN8" s="61"/>
      <c r="AO8" s="61"/>
      <c r="AP8" s="61"/>
      <c r="AQ8" s="61"/>
      <c r="AR8" s="61"/>
      <c r="AS8" s="61"/>
      <c r="AT8" s="52">
        <f>データ!$S$6</f>
        <v>34.28</v>
      </c>
      <c r="AU8" s="53"/>
      <c r="AV8" s="53"/>
      <c r="AW8" s="53"/>
      <c r="AX8" s="53"/>
      <c r="AY8" s="53"/>
      <c r="AZ8" s="53"/>
      <c r="BA8" s="53"/>
      <c r="BB8" s="54">
        <f>データ!$T$6</f>
        <v>1174.0999999999999</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2">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2">
      <c r="A10" s="2"/>
      <c r="B10" s="52" t="str">
        <f>データ!$N$6</f>
        <v>-</v>
      </c>
      <c r="C10" s="53"/>
      <c r="D10" s="53"/>
      <c r="E10" s="53"/>
      <c r="F10" s="53"/>
      <c r="G10" s="53"/>
      <c r="H10" s="53"/>
      <c r="I10" s="52">
        <f>データ!$O$6</f>
        <v>74.239999999999995</v>
      </c>
      <c r="J10" s="53"/>
      <c r="K10" s="53"/>
      <c r="L10" s="53"/>
      <c r="M10" s="53"/>
      <c r="N10" s="53"/>
      <c r="O10" s="64"/>
      <c r="P10" s="54">
        <f>データ!$P$6</f>
        <v>67.650000000000006</v>
      </c>
      <c r="Q10" s="54"/>
      <c r="R10" s="54"/>
      <c r="S10" s="54"/>
      <c r="T10" s="54"/>
      <c r="U10" s="54"/>
      <c r="V10" s="54"/>
      <c r="W10" s="61">
        <f>データ!$Q$6</f>
        <v>2070</v>
      </c>
      <c r="X10" s="61"/>
      <c r="Y10" s="61"/>
      <c r="Z10" s="61"/>
      <c r="AA10" s="61"/>
      <c r="AB10" s="61"/>
      <c r="AC10" s="61"/>
      <c r="AD10" s="2"/>
      <c r="AE10" s="2"/>
      <c r="AF10" s="2"/>
      <c r="AG10" s="2"/>
      <c r="AH10" s="4"/>
      <c r="AI10" s="4"/>
      <c r="AJ10" s="4"/>
      <c r="AK10" s="4"/>
      <c r="AL10" s="61">
        <f>データ!$U$6</f>
        <v>27141</v>
      </c>
      <c r="AM10" s="61"/>
      <c r="AN10" s="61"/>
      <c r="AO10" s="61"/>
      <c r="AP10" s="61"/>
      <c r="AQ10" s="61"/>
      <c r="AR10" s="61"/>
      <c r="AS10" s="61"/>
      <c r="AT10" s="52">
        <f>データ!$V$6</f>
        <v>30</v>
      </c>
      <c r="AU10" s="53"/>
      <c r="AV10" s="53"/>
      <c r="AW10" s="53"/>
      <c r="AX10" s="53"/>
      <c r="AY10" s="53"/>
      <c r="AZ10" s="53"/>
      <c r="BA10" s="53"/>
      <c r="BB10" s="54">
        <f>データ!$W$6</f>
        <v>904.7</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3" t="s">
        <v>23</v>
      </c>
      <c r="BM11" s="73"/>
      <c r="BN11" s="73"/>
      <c r="BO11" s="73"/>
      <c r="BP11" s="73"/>
      <c r="BQ11" s="73"/>
      <c r="BR11" s="73"/>
      <c r="BS11" s="73"/>
      <c r="BT11" s="73"/>
      <c r="BU11" s="73"/>
      <c r="BV11" s="73"/>
      <c r="BW11" s="73"/>
      <c r="BX11" s="73"/>
      <c r="BY11" s="73"/>
      <c r="BZ11" s="73"/>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3"/>
      <c r="BM12" s="73"/>
      <c r="BN12" s="73"/>
      <c r="BO12" s="73"/>
      <c r="BP12" s="73"/>
      <c r="BQ12" s="73"/>
      <c r="BR12" s="73"/>
      <c r="BS12" s="73"/>
      <c r="BT12" s="73"/>
      <c r="BU12" s="73"/>
      <c r="BV12" s="73"/>
      <c r="BW12" s="73"/>
      <c r="BX12" s="73"/>
      <c r="BY12" s="73"/>
      <c r="BZ12" s="73"/>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4"/>
      <c r="BM13" s="74"/>
      <c r="BN13" s="74"/>
      <c r="BO13" s="74"/>
      <c r="BP13" s="74"/>
      <c r="BQ13" s="74"/>
      <c r="BR13" s="74"/>
      <c r="BS13" s="74"/>
      <c r="BT13" s="74"/>
      <c r="BU13" s="74"/>
      <c r="BV13" s="74"/>
      <c r="BW13" s="74"/>
      <c r="BX13" s="74"/>
      <c r="BY13" s="74"/>
      <c r="BZ13" s="74"/>
    </row>
    <row r="14" spans="1:78" ht="13.5" customHeight="1" x14ac:dyDescent="0.2">
      <c r="A14" s="2"/>
      <c r="B14" s="75" t="s">
        <v>24</v>
      </c>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77"/>
      <c r="BK14" s="2"/>
      <c r="BL14" s="67" t="s">
        <v>25</v>
      </c>
      <c r="BM14" s="68"/>
      <c r="BN14" s="68"/>
      <c r="BO14" s="68"/>
      <c r="BP14" s="68"/>
      <c r="BQ14" s="68"/>
      <c r="BR14" s="68"/>
      <c r="BS14" s="68"/>
      <c r="BT14" s="68"/>
      <c r="BU14" s="68"/>
      <c r="BV14" s="68"/>
      <c r="BW14" s="68"/>
      <c r="BX14" s="68"/>
      <c r="BY14" s="68"/>
      <c r="BZ14" s="69"/>
    </row>
    <row r="15" spans="1:78" ht="13.5" customHeight="1" x14ac:dyDescent="0.2">
      <c r="A15" s="2"/>
      <c r="B15" s="78"/>
      <c r="C15" s="79"/>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80"/>
      <c r="BK15" s="2"/>
      <c r="BL15" s="70"/>
      <c r="BM15" s="71"/>
      <c r="BN15" s="71"/>
      <c r="BO15" s="71"/>
      <c r="BP15" s="71"/>
      <c r="BQ15" s="71"/>
      <c r="BR15" s="71"/>
      <c r="BS15" s="71"/>
      <c r="BT15" s="71"/>
      <c r="BU15" s="71"/>
      <c r="BV15" s="71"/>
      <c r="BW15" s="71"/>
      <c r="BX15" s="71"/>
      <c r="BY15" s="71"/>
      <c r="BZ15" s="72"/>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89" t="s">
        <v>111</v>
      </c>
      <c r="BM16" s="90"/>
      <c r="BN16" s="90"/>
      <c r="BO16" s="90"/>
      <c r="BP16" s="90"/>
      <c r="BQ16" s="90"/>
      <c r="BR16" s="90"/>
      <c r="BS16" s="90"/>
      <c r="BT16" s="90"/>
      <c r="BU16" s="90"/>
      <c r="BV16" s="90"/>
      <c r="BW16" s="90"/>
      <c r="BX16" s="90"/>
      <c r="BY16" s="90"/>
      <c r="BZ16" s="91"/>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89"/>
      <c r="BM17" s="90"/>
      <c r="BN17" s="90"/>
      <c r="BO17" s="90"/>
      <c r="BP17" s="90"/>
      <c r="BQ17" s="90"/>
      <c r="BR17" s="90"/>
      <c r="BS17" s="90"/>
      <c r="BT17" s="90"/>
      <c r="BU17" s="90"/>
      <c r="BV17" s="90"/>
      <c r="BW17" s="90"/>
      <c r="BX17" s="90"/>
      <c r="BY17" s="90"/>
      <c r="BZ17" s="91"/>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89"/>
      <c r="BM18" s="90"/>
      <c r="BN18" s="90"/>
      <c r="BO18" s="90"/>
      <c r="BP18" s="90"/>
      <c r="BQ18" s="90"/>
      <c r="BR18" s="90"/>
      <c r="BS18" s="90"/>
      <c r="BT18" s="90"/>
      <c r="BU18" s="90"/>
      <c r="BV18" s="90"/>
      <c r="BW18" s="90"/>
      <c r="BX18" s="90"/>
      <c r="BY18" s="90"/>
      <c r="BZ18" s="91"/>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89"/>
      <c r="BM19" s="90"/>
      <c r="BN19" s="90"/>
      <c r="BO19" s="90"/>
      <c r="BP19" s="90"/>
      <c r="BQ19" s="90"/>
      <c r="BR19" s="90"/>
      <c r="BS19" s="90"/>
      <c r="BT19" s="90"/>
      <c r="BU19" s="90"/>
      <c r="BV19" s="90"/>
      <c r="BW19" s="90"/>
      <c r="BX19" s="90"/>
      <c r="BY19" s="90"/>
      <c r="BZ19" s="91"/>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89"/>
      <c r="BM20" s="90"/>
      <c r="BN20" s="90"/>
      <c r="BO20" s="90"/>
      <c r="BP20" s="90"/>
      <c r="BQ20" s="90"/>
      <c r="BR20" s="90"/>
      <c r="BS20" s="90"/>
      <c r="BT20" s="90"/>
      <c r="BU20" s="90"/>
      <c r="BV20" s="90"/>
      <c r="BW20" s="90"/>
      <c r="BX20" s="90"/>
      <c r="BY20" s="90"/>
      <c r="BZ20" s="91"/>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89"/>
      <c r="BM21" s="90"/>
      <c r="BN21" s="90"/>
      <c r="BO21" s="90"/>
      <c r="BP21" s="90"/>
      <c r="BQ21" s="90"/>
      <c r="BR21" s="90"/>
      <c r="BS21" s="90"/>
      <c r="BT21" s="90"/>
      <c r="BU21" s="90"/>
      <c r="BV21" s="90"/>
      <c r="BW21" s="90"/>
      <c r="BX21" s="90"/>
      <c r="BY21" s="90"/>
      <c r="BZ21" s="91"/>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89"/>
      <c r="BM22" s="90"/>
      <c r="BN22" s="90"/>
      <c r="BO22" s="90"/>
      <c r="BP22" s="90"/>
      <c r="BQ22" s="90"/>
      <c r="BR22" s="90"/>
      <c r="BS22" s="90"/>
      <c r="BT22" s="90"/>
      <c r="BU22" s="90"/>
      <c r="BV22" s="90"/>
      <c r="BW22" s="90"/>
      <c r="BX22" s="90"/>
      <c r="BY22" s="90"/>
      <c r="BZ22" s="91"/>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89"/>
      <c r="BM23" s="90"/>
      <c r="BN23" s="90"/>
      <c r="BO23" s="90"/>
      <c r="BP23" s="90"/>
      <c r="BQ23" s="90"/>
      <c r="BR23" s="90"/>
      <c r="BS23" s="90"/>
      <c r="BT23" s="90"/>
      <c r="BU23" s="90"/>
      <c r="BV23" s="90"/>
      <c r="BW23" s="90"/>
      <c r="BX23" s="90"/>
      <c r="BY23" s="90"/>
      <c r="BZ23" s="91"/>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89"/>
      <c r="BM24" s="90"/>
      <c r="BN24" s="90"/>
      <c r="BO24" s="90"/>
      <c r="BP24" s="90"/>
      <c r="BQ24" s="90"/>
      <c r="BR24" s="90"/>
      <c r="BS24" s="90"/>
      <c r="BT24" s="90"/>
      <c r="BU24" s="90"/>
      <c r="BV24" s="90"/>
      <c r="BW24" s="90"/>
      <c r="BX24" s="90"/>
      <c r="BY24" s="90"/>
      <c r="BZ24" s="91"/>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89"/>
      <c r="BM25" s="90"/>
      <c r="BN25" s="90"/>
      <c r="BO25" s="90"/>
      <c r="BP25" s="90"/>
      <c r="BQ25" s="90"/>
      <c r="BR25" s="90"/>
      <c r="BS25" s="90"/>
      <c r="BT25" s="90"/>
      <c r="BU25" s="90"/>
      <c r="BV25" s="90"/>
      <c r="BW25" s="90"/>
      <c r="BX25" s="90"/>
      <c r="BY25" s="90"/>
      <c r="BZ25" s="91"/>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89"/>
      <c r="BM26" s="90"/>
      <c r="BN26" s="90"/>
      <c r="BO26" s="90"/>
      <c r="BP26" s="90"/>
      <c r="BQ26" s="90"/>
      <c r="BR26" s="90"/>
      <c r="BS26" s="90"/>
      <c r="BT26" s="90"/>
      <c r="BU26" s="90"/>
      <c r="BV26" s="90"/>
      <c r="BW26" s="90"/>
      <c r="BX26" s="90"/>
      <c r="BY26" s="90"/>
      <c r="BZ26" s="91"/>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89"/>
      <c r="BM27" s="90"/>
      <c r="BN27" s="90"/>
      <c r="BO27" s="90"/>
      <c r="BP27" s="90"/>
      <c r="BQ27" s="90"/>
      <c r="BR27" s="90"/>
      <c r="BS27" s="90"/>
      <c r="BT27" s="90"/>
      <c r="BU27" s="90"/>
      <c r="BV27" s="90"/>
      <c r="BW27" s="90"/>
      <c r="BX27" s="90"/>
      <c r="BY27" s="90"/>
      <c r="BZ27" s="91"/>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89"/>
      <c r="BM28" s="90"/>
      <c r="BN28" s="90"/>
      <c r="BO28" s="90"/>
      <c r="BP28" s="90"/>
      <c r="BQ28" s="90"/>
      <c r="BR28" s="90"/>
      <c r="BS28" s="90"/>
      <c r="BT28" s="90"/>
      <c r="BU28" s="90"/>
      <c r="BV28" s="90"/>
      <c r="BW28" s="90"/>
      <c r="BX28" s="90"/>
      <c r="BY28" s="90"/>
      <c r="BZ28" s="91"/>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89"/>
      <c r="BM29" s="90"/>
      <c r="BN29" s="90"/>
      <c r="BO29" s="90"/>
      <c r="BP29" s="90"/>
      <c r="BQ29" s="90"/>
      <c r="BR29" s="90"/>
      <c r="BS29" s="90"/>
      <c r="BT29" s="90"/>
      <c r="BU29" s="90"/>
      <c r="BV29" s="90"/>
      <c r="BW29" s="90"/>
      <c r="BX29" s="90"/>
      <c r="BY29" s="90"/>
      <c r="BZ29" s="91"/>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89"/>
      <c r="BM30" s="90"/>
      <c r="BN30" s="90"/>
      <c r="BO30" s="90"/>
      <c r="BP30" s="90"/>
      <c r="BQ30" s="90"/>
      <c r="BR30" s="90"/>
      <c r="BS30" s="90"/>
      <c r="BT30" s="90"/>
      <c r="BU30" s="90"/>
      <c r="BV30" s="90"/>
      <c r="BW30" s="90"/>
      <c r="BX30" s="90"/>
      <c r="BY30" s="90"/>
      <c r="BZ30" s="91"/>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89"/>
      <c r="BM31" s="90"/>
      <c r="BN31" s="90"/>
      <c r="BO31" s="90"/>
      <c r="BP31" s="90"/>
      <c r="BQ31" s="90"/>
      <c r="BR31" s="90"/>
      <c r="BS31" s="90"/>
      <c r="BT31" s="90"/>
      <c r="BU31" s="90"/>
      <c r="BV31" s="90"/>
      <c r="BW31" s="90"/>
      <c r="BX31" s="90"/>
      <c r="BY31" s="90"/>
      <c r="BZ31" s="91"/>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89"/>
      <c r="BM32" s="90"/>
      <c r="BN32" s="90"/>
      <c r="BO32" s="90"/>
      <c r="BP32" s="90"/>
      <c r="BQ32" s="90"/>
      <c r="BR32" s="90"/>
      <c r="BS32" s="90"/>
      <c r="BT32" s="90"/>
      <c r="BU32" s="90"/>
      <c r="BV32" s="90"/>
      <c r="BW32" s="90"/>
      <c r="BX32" s="90"/>
      <c r="BY32" s="90"/>
      <c r="BZ32" s="91"/>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89"/>
      <c r="BM33" s="90"/>
      <c r="BN33" s="90"/>
      <c r="BO33" s="90"/>
      <c r="BP33" s="90"/>
      <c r="BQ33" s="90"/>
      <c r="BR33" s="90"/>
      <c r="BS33" s="90"/>
      <c r="BT33" s="90"/>
      <c r="BU33" s="90"/>
      <c r="BV33" s="90"/>
      <c r="BW33" s="90"/>
      <c r="BX33" s="90"/>
      <c r="BY33" s="90"/>
      <c r="BZ33" s="91"/>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9"/>
      <c r="BM34" s="90"/>
      <c r="BN34" s="90"/>
      <c r="BO34" s="90"/>
      <c r="BP34" s="90"/>
      <c r="BQ34" s="90"/>
      <c r="BR34" s="90"/>
      <c r="BS34" s="90"/>
      <c r="BT34" s="90"/>
      <c r="BU34" s="90"/>
      <c r="BV34" s="90"/>
      <c r="BW34" s="90"/>
      <c r="BX34" s="90"/>
      <c r="BY34" s="90"/>
      <c r="BZ34" s="91"/>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9"/>
      <c r="BM35" s="90"/>
      <c r="BN35" s="90"/>
      <c r="BO35" s="90"/>
      <c r="BP35" s="90"/>
      <c r="BQ35" s="90"/>
      <c r="BR35" s="90"/>
      <c r="BS35" s="90"/>
      <c r="BT35" s="90"/>
      <c r="BU35" s="90"/>
      <c r="BV35" s="90"/>
      <c r="BW35" s="90"/>
      <c r="BX35" s="90"/>
      <c r="BY35" s="90"/>
      <c r="BZ35" s="91"/>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89"/>
      <c r="BM36" s="90"/>
      <c r="BN36" s="90"/>
      <c r="BO36" s="90"/>
      <c r="BP36" s="90"/>
      <c r="BQ36" s="90"/>
      <c r="BR36" s="90"/>
      <c r="BS36" s="90"/>
      <c r="BT36" s="90"/>
      <c r="BU36" s="90"/>
      <c r="BV36" s="90"/>
      <c r="BW36" s="90"/>
      <c r="BX36" s="90"/>
      <c r="BY36" s="90"/>
      <c r="BZ36" s="91"/>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89"/>
      <c r="BM37" s="90"/>
      <c r="BN37" s="90"/>
      <c r="BO37" s="90"/>
      <c r="BP37" s="90"/>
      <c r="BQ37" s="90"/>
      <c r="BR37" s="90"/>
      <c r="BS37" s="90"/>
      <c r="BT37" s="90"/>
      <c r="BU37" s="90"/>
      <c r="BV37" s="90"/>
      <c r="BW37" s="90"/>
      <c r="BX37" s="90"/>
      <c r="BY37" s="90"/>
      <c r="BZ37" s="91"/>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89"/>
      <c r="BM38" s="90"/>
      <c r="BN38" s="90"/>
      <c r="BO38" s="90"/>
      <c r="BP38" s="90"/>
      <c r="BQ38" s="90"/>
      <c r="BR38" s="90"/>
      <c r="BS38" s="90"/>
      <c r="BT38" s="90"/>
      <c r="BU38" s="90"/>
      <c r="BV38" s="90"/>
      <c r="BW38" s="90"/>
      <c r="BX38" s="90"/>
      <c r="BY38" s="90"/>
      <c r="BZ38" s="91"/>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89"/>
      <c r="BM39" s="90"/>
      <c r="BN39" s="90"/>
      <c r="BO39" s="90"/>
      <c r="BP39" s="90"/>
      <c r="BQ39" s="90"/>
      <c r="BR39" s="90"/>
      <c r="BS39" s="90"/>
      <c r="BT39" s="90"/>
      <c r="BU39" s="90"/>
      <c r="BV39" s="90"/>
      <c r="BW39" s="90"/>
      <c r="BX39" s="90"/>
      <c r="BY39" s="90"/>
      <c r="BZ39" s="91"/>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89"/>
      <c r="BM40" s="90"/>
      <c r="BN40" s="90"/>
      <c r="BO40" s="90"/>
      <c r="BP40" s="90"/>
      <c r="BQ40" s="90"/>
      <c r="BR40" s="90"/>
      <c r="BS40" s="90"/>
      <c r="BT40" s="90"/>
      <c r="BU40" s="90"/>
      <c r="BV40" s="90"/>
      <c r="BW40" s="90"/>
      <c r="BX40" s="90"/>
      <c r="BY40" s="90"/>
      <c r="BZ40" s="91"/>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89"/>
      <c r="BM41" s="90"/>
      <c r="BN41" s="90"/>
      <c r="BO41" s="90"/>
      <c r="BP41" s="90"/>
      <c r="BQ41" s="90"/>
      <c r="BR41" s="90"/>
      <c r="BS41" s="90"/>
      <c r="BT41" s="90"/>
      <c r="BU41" s="90"/>
      <c r="BV41" s="90"/>
      <c r="BW41" s="90"/>
      <c r="BX41" s="90"/>
      <c r="BY41" s="90"/>
      <c r="BZ41" s="91"/>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89"/>
      <c r="BM42" s="90"/>
      <c r="BN42" s="90"/>
      <c r="BO42" s="90"/>
      <c r="BP42" s="90"/>
      <c r="BQ42" s="90"/>
      <c r="BR42" s="90"/>
      <c r="BS42" s="90"/>
      <c r="BT42" s="90"/>
      <c r="BU42" s="90"/>
      <c r="BV42" s="90"/>
      <c r="BW42" s="90"/>
      <c r="BX42" s="90"/>
      <c r="BY42" s="90"/>
      <c r="BZ42" s="91"/>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89"/>
      <c r="BM43" s="90"/>
      <c r="BN43" s="90"/>
      <c r="BO43" s="90"/>
      <c r="BP43" s="90"/>
      <c r="BQ43" s="90"/>
      <c r="BR43" s="90"/>
      <c r="BS43" s="90"/>
      <c r="BT43" s="90"/>
      <c r="BU43" s="90"/>
      <c r="BV43" s="90"/>
      <c r="BW43" s="90"/>
      <c r="BX43" s="90"/>
      <c r="BY43" s="90"/>
      <c r="BZ43" s="91"/>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89"/>
      <c r="BM44" s="90"/>
      <c r="BN44" s="90"/>
      <c r="BO44" s="90"/>
      <c r="BP44" s="90"/>
      <c r="BQ44" s="90"/>
      <c r="BR44" s="90"/>
      <c r="BS44" s="90"/>
      <c r="BT44" s="90"/>
      <c r="BU44" s="90"/>
      <c r="BV44" s="90"/>
      <c r="BW44" s="90"/>
      <c r="BX44" s="90"/>
      <c r="BY44" s="90"/>
      <c r="BZ44" s="91"/>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92" t="s">
        <v>26</v>
      </c>
      <c r="BM45" s="93"/>
      <c r="BN45" s="93"/>
      <c r="BO45" s="93"/>
      <c r="BP45" s="93"/>
      <c r="BQ45" s="93"/>
      <c r="BR45" s="93"/>
      <c r="BS45" s="93"/>
      <c r="BT45" s="93"/>
      <c r="BU45" s="93"/>
      <c r="BV45" s="93"/>
      <c r="BW45" s="93"/>
      <c r="BX45" s="93"/>
      <c r="BY45" s="93"/>
      <c r="BZ45" s="94"/>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95"/>
      <c r="BM46" s="96"/>
      <c r="BN46" s="96"/>
      <c r="BO46" s="96"/>
      <c r="BP46" s="96"/>
      <c r="BQ46" s="96"/>
      <c r="BR46" s="96"/>
      <c r="BS46" s="96"/>
      <c r="BT46" s="96"/>
      <c r="BU46" s="96"/>
      <c r="BV46" s="96"/>
      <c r="BW46" s="96"/>
      <c r="BX46" s="96"/>
      <c r="BY46" s="96"/>
      <c r="BZ46" s="97"/>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9" t="s">
        <v>112</v>
      </c>
      <c r="BM47" s="90"/>
      <c r="BN47" s="90"/>
      <c r="BO47" s="90"/>
      <c r="BP47" s="90"/>
      <c r="BQ47" s="90"/>
      <c r="BR47" s="90"/>
      <c r="BS47" s="90"/>
      <c r="BT47" s="90"/>
      <c r="BU47" s="90"/>
      <c r="BV47" s="90"/>
      <c r="BW47" s="90"/>
      <c r="BX47" s="90"/>
      <c r="BY47" s="90"/>
      <c r="BZ47" s="91"/>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9"/>
      <c r="BM48" s="90"/>
      <c r="BN48" s="90"/>
      <c r="BO48" s="90"/>
      <c r="BP48" s="90"/>
      <c r="BQ48" s="90"/>
      <c r="BR48" s="90"/>
      <c r="BS48" s="90"/>
      <c r="BT48" s="90"/>
      <c r="BU48" s="90"/>
      <c r="BV48" s="90"/>
      <c r="BW48" s="90"/>
      <c r="BX48" s="90"/>
      <c r="BY48" s="90"/>
      <c r="BZ48" s="91"/>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9"/>
      <c r="BM49" s="90"/>
      <c r="BN49" s="90"/>
      <c r="BO49" s="90"/>
      <c r="BP49" s="90"/>
      <c r="BQ49" s="90"/>
      <c r="BR49" s="90"/>
      <c r="BS49" s="90"/>
      <c r="BT49" s="90"/>
      <c r="BU49" s="90"/>
      <c r="BV49" s="90"/>
      <c r="BW49" s="90"/>
      <c r="BX49" s="90"/>
      <c r="BY49" s="90"/>
      <c r="BZ49" s="91"/>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9"/>
      <c r="BM50" s="90"/>
      <c r="BN50" s="90"/>
      <c r="BO50" s="90"/>
      <c r="BP50" s="90"/>
      <c r="BQ50" s="90"/>
      <c r="BR50" s="90"/>
      <c r="BS50" s="90"/>
      <c r="BT50" s="90"/>
      <c r="BU50" s="90"/>
      <c r="BV50" s="90"/>
      <c r="BW50" s="90"/>
      <c r="BX50" s="90"/>
      <c r="BY50" s="90"/>
      <c r="BZ50" s="91"/>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9"/>
      <c r="BM51" s="90"/>
      <c r="BN51" s="90"/>
      <c r="BO51" s="90"/>
      <c r="BP51" s="90"/>
      <c r="BQ51" s="90"/>
      <c r="BR51" s="90"/>
      <c r="BS51" s="90"/>
      <c r="BT51" s="90"/>
      <c r="BU51" s="90"/>
      <c r="BV51" s="90"/>
      <c r="BW51" s="90"/>
      <c r="BX51" s="90"/>
      <c r="BY51" s="90"/>
      <c r="BZ51" s="91"/>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9"/>
      <c r="BM52" s="90"/>
      <c r="BN52" s="90"/>
      <c r="BO52" s="90"/>
      <c r="BP52" s="90"/>
      <c r="BQ52" s="90"/>
      <c r="BR52" s="90"/>
      <c r="BS52" s="90"/>
      <c r="BT52" s="90"/>
      <c r="BU52" s="90"/>
      <c r="BV52" s="90"/>
      <c r="BW52" s="90"/>
      <c r="BX52" s="90"/>
      <c r="BY52" s="90"/>
      <c r="BZ52" s="91"/>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9"/>
      <c r="BM53" s="90"/>
      <c r="BN53" s="90"/>
      <c r="BO53" s="90"/>
      <c r="BP53" s="90"/>
      <c r="BQ53" s="90"/>
      <c r="BR53" s="90"/>
      <c r="BS53" s="90"/>
      <c r="BT53" s="90"/>
      <c r="BU53" s="90"/>
      <c r="BV53" s="90"/>
      <c r="BW53" s="90"/>
      <c r="BX53" s="90"/>
      <c r="BY53" s="90"/>
      <c r="BZ53" s="91"/>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9"/>
      <c r="BM54" s="90"/>
      <c r="BN54" s="90"/>
      <c r="BO54" s="90"/>
      <c r="BP54" s="90"/>
      <c r="BQ54" s="90"/>
      <c r="BR54" s="90"/>
      <c r="BS54" s="90"/>
      <c r="BT54" s="90"/>
      <c r="BU54" s="90"/>
      <c r="BV54" s="90"/>
      <c r="BW54" s="90"/>
      <c r="BX54" s="90"/>
      <c r="BY54" s="90"/>
      <c r="BZ54" s="91"/>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9"/>
      <c r="BM55" s="90"/>
      <c r="BN55" s="90"/>
      <c r="BO55" s="90"/>
      <c r="BP55" s="90"/>
      <c r="BQ55" s="90"/>
      <c r="BR55" s="90"/>
      <c r="BS55" s="90"/>
      <c r="BT55" s="90"/>
      <c r="BU55" s="90"/>
      <c r="BV55" s="90"/>
      <c r="BW55" s="90"/>
      <c r="BX55" s="90"/>
      <c r="BY55" s="90"/>
      <c r="BZ55" s="91"/>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89"/>
      <c r="BM56" s="90"/>
      <c r="BN56" s="90"/>
      <c r="BO56" s="90"/>
      <c r="BP56" s="90"/>
      <c r="BQ56" s="90"/>
      <c r="BR56" s="90"/>
      <c r="BS56" s="90"/>
      <c r="BT56" s="90"/>
      <c r="BU56" s="90"/>
      <c r="BV56" s="90"/>
      <c r="BW56" s="90"/>
      <c r="BX56" s="90"/>
      <c r="BY56" s="90"/>
      <c r="BZ56" s="91"/>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89"/>
      <c r="BM57" s="90"/>
      <c r="BN57" s="90"/>
      <c r="BO57" s="90"/>
      <c r="BP57" s="90"/>
      <c r="BQ57" s="90"/>
      <c r="BR57" s="90"/>
      <c r="BS57" s="90"/>
      <c r="BT57" s="90"/>
      <c r="BU57" s="90"/>
      <c r="BV57" s="90"/>
      <c r="BW57" s="90"/>
      <c r="BX57" s="90"/>
      <c r="BY57" s="90"/>
      <c r="BZ57" s="91"/>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89"/>
      <c r="BM58" s="90"/>
      <c r="BN58" s="90"/>
      <c r="BO58" s="90"/>
      <c r="BP58" s="90"/>
      <c r="BQ58" s="90"/>
      <c r="BR58" s="90"/>
      <c r="BS58" s="90"/>
      <c r="BT58" s="90"/>
      <c r="BU58" s="90"/>
      <c r="BV58" s="90"/>
      <c r="BW58" s="90"/>
      <c r="BX58" s="90"/>
      <c r="BY58" s="90"/>
      <c r="BZ58" s="91"/>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9"/>
      <c r="BM59" s="90"/>
      <c r="BN59" s="90"/>
      <c r="BO59" s="90"/>
      <c r="BP59" s="90"/>
      <c r="BQ59" s="90"/>
      <c r="BR59" s="90"/>
      <c r="BS59" s="90"/>
      <c r="BT59" s="90"/>
      <c r="BU59" s="90"/>
      <c r="BV59" s="90"/>
      <c r="BW59" s="90"/>
      <c r="BX59" s="90"/>
      <c r="BY59" s="90"/>
      <c r="BZ59" s="91"/>
    </row>
    <row r="60" spans="1:78" ht="13.5" customHeight="1" x14ac:dyDescent="0.2">
      <c r="A60" s="2"/>
      <c r="B60" s="78" t="s">
        <v>27</v>
      </c>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79"/>
      <c r="AP60" s="79"/>
      <c r="AQ60" s="79"/>
      <c r="AR60" s="79"/>
      <c r="AS60" s="79"/>
      <c r="AT60" s="79"/>
      <c r="AU60" s="79"/>
      <c r="AV60" s="79"/>
      <c r="AW60" s="79"/>
      <c r="AX60" s="79"/>
      <c r="AY60" s="79"/>
      <c r="AZ60" s="79"/>
      <c r="BA60" s="79"/>
      <c r="BB60" s="79"/>
      <c r="BC60" s="79"/>
      <c r="BD60" s="79"/>
      <c r="BE60" s="79"/>
      <c r="BF60" s="79"/>
      <c r="BG60" s="79"/>
      <c r="BH60" s="79"/>
      <c r="BI60" s="79"/>
      <c r="BJ60" s="80"/>
      <c r="BK60" s="2"/>
      <c r="BL60" s="89"/>
      <c r="BM60" s="90"/>
      <c r="BN60" s="90"/>
      <c r="BO60" s="90"/>
      <c r="BP60" s="90"/>
      <c r="BQ60" s="90"/>
      <c r="BR60" s="90"/>
      <c r="BS60" s="90"/>
      <c r="BT60" s="90"/>
      <c r="BU60" s="90"/>
      <c r="BV60" s="90"/>
      <c r="BW60" s="90"/>
      <c r="BX60" s="90"/>
      <c r="BY60" s="90"/>
      <c r="BZ60" s="91"/>
    </row>
    <row r="61" spans="1:78" ht="13.5" customHeight="1" x14ac:dyDescent="0.2">
      <c r="A61" s="2"/>
      <c r="B61" s="78"/>
      <c r="C61" s="79"/>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79"/>
      <c r="AL61" s="79"/>
      <c r="AM61" s="79"/>
      <c r="AN61" s="79"/>
      <c r="AO61" s="79"/>
      <c r="AP61" s="79"/>
      <c r="AQ61" s="79"/>
      <c r="AR61" s="79"/>
      <c r="AS61" s="79"/>
      <c r="AT61" s="79"/>
      <c r="AU61" s="79"/>
      <c r="AV61" s="79"/>
      <c r="AW61" s="79"/>
      <c r="AX61" s="79"/>
      <c r="AY61" s="79"/>
      <c r="AZ61" s="79"/>
      <c r="BA61" s="79"/>
      <c r="BB61" s="79"/>
      <c r="BC61" s="79"/>
      <c r="BD61" s="79"/>
      <c r="BE61" s="79"/>
      <c r="BF61" s="79"/>
      <c r="BG61" s="79"/>
      <c r="BH61" s="79"/>
      <c r="BI61" s="79"/>
      <c r="BJ61" s="80"/>
      <c r="BK61" s="2"/>
      <c r="BL61" s="89"/>
      <c r="BM61" s="90"/>
      <c r="BN61" s="90"/>
      <c r="BO61" s="90"/>
      <c r="BP61" s="90"/>
      <c r="BQ61" s="90"/>
      <c r="BR61" s="90"/>
      <c r="BS61" s="90"/>
      <c r="BT61" s="90"/>
      <c r="BU61" s="90"/>
      <c r="BV61" s="90"/>
      <c r="BW61" s="90"/>
      <c r="BX61" s="90"/>
      <c r="BY61" s="90"/>
      <c r="BZ61" s="91"/>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9"/>
      <c r="BM62" s="90"/>
      <c r="BN62" s="90"/>
      <c r="BO62" s="90"/>
      <c r="BP62" s="90"/>
      <c r="BQ62" s="90"/>
      <c r="BR62" s="90"/>
      <c r="BS62" s="90"/>
      <c r="BT62" s="90"/>
      <c r="BU62" s="90"/>
      <c r="BV62" s="90"/>
      <c r="BW62" s="90"/>
      <c r="BX62" s="90"/>
      <c r="BY62" s="90"/>
      <c r="BZ62" s="91"/>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9"/>
      <c r="BM63" s="90"/>
      <c r="BN63" s="90"/>
      <c r="BO63" s="90"/>
      <c r="BP63" s="90"/>
      <c r="BQ63" s="90"/>
      <c r="BR63" s="90"/>
      <c r="BS63" s="90"/>
      <c r="BT63" s="90"/>
      <c r="BU63" s="90"/>
      <c r="BV63" s="90"/>
      <c r="BW63" s="90"/>
      <c r="BX63" s="90"/>
      <c r="BY63" s="90"/>
      <c r="BZ63" s="91"/>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92" t="s">
        <v>28</v>
      </c>
      <c r="BM64" s="93"/>
      <c r="BN64" s="93"/>
      <c r="BO64" s="93"/>
      <c r="BP64" s="93"/>
      <c r="BQ64" s="93"/>
      <c r="BR64" s="93"/>
      <c r="BS64" s="93"/>
      <c r="BT64" s="93"/>
      <c r="BU64" s="93"/>
      <c r="BV64" s="93"/>
      <c r="BW64" s="93"/>
      <c r="BX64" s="93"/>
      <c r="BY64" s="93"/>
      <c r="BZ64" s="94"/>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95"/>
      <c r="BM65" s="96"/>
      <c r="BN65" s="96"/>
      <c r="BO65" s="96"/>
      <c r="BP65" s="96"/>
      <c r="BQ65" s="96"/>
      <c r="BR65" s="96"/>
      <c r="BS65" s="96"/>
      <c r="BT65" s="96"/>
      <c r="BU65" s="96"/>
      <c r="BV65" s="96"/>
      <c r="BW65" s="96"/>
      <c r="BX65" s="96"/>
      <c r="BY65" s="96"/>
      <c r="BZ65" s="97"/>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89" t="s">
        <v>113</v>
      </c>
      <c r="BM66" s="90"/>
      <c r="BN66" s="90"/>
      <c r="BO66" s="90"/>
      <c r="BP66" s="90"/>
      <c r="BQ66" s="90"/>
      <c r="BR66" s="90"/>
      <c r="BS66" s="90"/>
      <c r="BT66" s="90"/>
      <c r="BU66" s="90"/>
      <c r="BV66" s="90"/>
      <c r="BW66" s="90"/>
      <c r="BX66" s="90"/>
      <c r="BY66" s="90"/>
      <c r="BZ66" s="91"/>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89"/>
      <c r="BM67" s="90"/>
      <c r="BN67" s="90"/>
      <c r="BO67" s="90"/>
      <c r="BP67" s="90"/>
      <c r="BQ67" s="90"/>
      <c r="BR67" s="90"/>
      <c r="BS67" s="90"/>
      <c r="BT67" s="90"/>
      <c r="BU67" s="90"/>
      <c r="BV67" s="90"/>
      <c r="BW67" s="90"/>
      <c r="BX67" s="90"/>
      <c r="BY67" s="90"/>
      <c r="BZ67" s="91"/>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89"/>
      <c r="BM68" s="90"/>
      <c r="BN68" s="90"/>
      <c r="BO68" s="90"/>
      <c r="BP68" s="90"/>
      <c r="BQ68" s="90"/>
      <c r="BR68" s="90"/>
      <c r="BS68" s="90"/>
      <c r="BT68" s="90"/>
      <c r="BU68" s="90"/>
      <c r="BV68" s="90"/>
      <c r="BW68" s="90"/>
      <c r="BX68" s="90"/>
      <c r="BY68" s="90"/>
      <c r="BZ68" s="91"/>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89"/>
      <c r="BM69" s="90"/>
      <c r="BN69" s="90"/>
      <c r="BO69" s="90"/>
      <c r="BP69" s="90"/>
      <c r="BQ69" s="90"/>
      <c r="BR69" s="90"/>
      <c r="BS69" s="90"/>
      <c r="BT69" s="90"/>
      <c r="BU69" s="90"/>
      <c r="BV69" s="90"/>
      <c r="BW69" s="90"/>
      <c r="BX69" s="90"/>
      <c r="BY69" s="90"/>
      <c r="BZ69" s="91"/>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89"/>
      <c r="BM70" s="90"/>
      <c r="BN70" s="90"/>
      <c r="BO70" s="90"/>
      <c r="BP70" s="90"/>
      <c r="BQ70" s="90"/>
      <c r="BR70" s="90"/>
      <c r="BS70" s="90"/>
      <c r="BT70" s="90"/>
      <c r="BU70" s="90"/>
      <c r="BV70" s="90"/>
      <c r="BW70" s="90"/>
      <c r="BX70" s="90"/>
      <c r="BY70" s="90"/>
      <c r="BZ70" s="91"/>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89"/>
      <c r="BM71" s="90"/>
      <c r="BN71" s="90"/>
      <c r="BO71" s="90"/>
      <c r="BP71" s="90"/>
      <c r="BQ71" s="90"/>
      <c r="BR71" s="90"/>
      <c r="BS71" s="90"/>
      <c r="BT71" s="90"/>
      <c r="BU71" s="90"/>
      <c r="BV71" s="90"/>
      <c r="BW71" s="90"/>
      <c r="BX71" s="90"/>
      <c r="BY71" s="90"/>
      <c r="BZ71" s="91"/>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89"/>
      <c r="BM72" s="90"/>
      <c r="BN72" s="90"/>
      <c r="BO72" s="90"/>
      <c r="BP72" s="90"/>
      <c r="BQ72" s="90"/>
      <c r="BR72" s="90"/>
      <c r="BS72" s="90"/>
      <c r="BT72" s="90"/>
      <c r="BU72" s="90"/>
      <c r="BV72" s="90"/>
      <c r="BW72" s="90"/>
      <c r="BX72" s="90"/>
      <c r="BY72" s="90"/>
      <c r="BZ72" s="91"/>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89"/>
      <c r="BM73" s="90"/>
      <c r="BN73" s="90"/>
      <c r="BO73" s="90"/>
      <c r="BP73" s="90"/>
      <c r="BQ73" s="90"/>
      <c r="BR73" s="90"/>
      <c r="BS73" s="90"/>
      <c r="BT73" s="90"/>
      <c r="BU73" s="90"/>
      <c r="BV73" s="90"/>
      <c r="BW73" s="90"/>
      <c r="BX73" s="90"/>
      <c r="BY73" s="90"/>
      <c r="BZ73" s="91"/>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89"/>
      <c r="BM74" s="90"/>
      <c r="BN74" s="90"/>
      <c r="BO74" s="90"/>
      <c r="BP74" s="90"/>
      <c r="BQ74" s="90"/>
      <c r="BR74" s="90"/>
      <c r="BS74" s="90"/>
      <c r="BT74" s="90"/>
      <c r="BU74" s="90"/>
      <c r="BV74" s="90"/>
      <c r="BW74" s="90"/>
      <c r="BX74" s="90"/>
      <c r="BY74" s="90"/>
      <c r="BZ74" s="91"/>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89"/>
      <c r="BM75" s="90"/>
      <c r="BN75" s="90"/>
      <c r="BO75" s="90"/>
      <c r="BP75" s="90"/>
      <c r="BQ75" s="90"/>
      <c r="BR75" s="90"/>
      <c r="BS75" s="90"/>
      <c r="BT75" s="90"/>
      <c r="BU75" s="90"/>
      <c r="BV75" s="90"/>
      <c r="BW75" s="90"/>
      <c r="BX75" s="90"/>
      <c r="BY75" s="90"/>
      <c r="BZ75" s="91"/>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89"/>
      <c r="BM76" s="90"/>
      <c r="BN76" s="90"/>
      <c r="BO76" s="90"/>
      <c r="BP76" s="90"/>
      <c r="BQ76" s="90"/>
      <c r="BR76" s="90"/>
      <c r="BS76" s="90"/>
      <c r="BT76" s="90"/>
      <c r="BU76" s="90"/>
      <c r="BV76" s="90"/>
      <c r="BW76" s="90"/>
      <c r="BX76" s="90"/>
      <c r="BY76" s="90"/>
      <c r="BZ76" s="91"/>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89"/>
      <c r="BM77" s="90"/>
      <c r="BN77" s="90"/>
      <c r="BO77" s="90"/>
      <c r="BP77" s="90"/>
      <c r="BQ77" s="90"/>
      <c r="BR77" s="90"/>
      <c r="BS77" s="90"/>
      <c r="BT77" s="90"/>
      <c r="BU77" s="90"/>
      <c r="BV77" s="90"/>
      <c r="BW77" s="90"/>
      <c r="BX77" s="90"/>
      <c r="BY77" s="90"/>
      <c r="BZ77" s="91"/>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89"/>
      <c r="BM78" s="90"/>
      <c r="BN78" s="90"/>
      <c r="BO78" s="90"/>
      <c r="BP78" s="90"/>
      <c r="BQ78" s="90"/>
      <c r="BR78" s="90"/>
      <c r="BS78" s="90"/>
      <c r="BT78" s="90"/>
      <c r="BU78" s="90"/>
      <c r="BV78" s="90"/>
      <c r="BW78" s="90"/>
      <c r="BX78" s="90"/>
      <c r="BY78" s="90"/>
      <c r="BZ78" s="91"/>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89"/>
      <c r="BM79" s="90"/>
      <c r="BN79" s="90"/>
      <c r="BO79" s="90"/>
      <c r="BP79" s="90"/>
      <c r="BQ79" s="90"/>
      <c r="BR79" s="90"/>
      <c r="BS79" s="90"/>
      <c r="BT79" s="90"/>
      <c r="BU79" s="90"/>
      <c r="BV79" s="90"/>
      <c r="BW79" s="90"/>
      <c r="BX79" s="90"/>
      <c r="BY79" s="90"/>
      <c r="BZ79" s="91"/>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89"/>
      <c r="BM80" s="90"/>
      <c r="BN80" s="90"/>
      <c r="BO80" s="90"/>
      <c r="BP80" s="90"/>
      <c r="BQ80" s="90"/>
      <c r="BR80" s="90"/>
      <c r="BS80" s="90"/>
      <c r="BT80" s="90"/>
      <c r="BU80" s="90"/>
      <c r="BV80" s="90"/>
      <c r="BW80" s="90"/>
      <c r="BX80" s="90"/>
      <c r="BY80" s="90"/>
      <c r="BZ80" s="91"/>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89"/>
      <c r="BM81" s="90"/>
      <c r="BN81" s="90"/>
      <c r="BO81" s="90"/>
      <c r="BP81" s="90"/>
      <c r="BQ81" s="90"/>
      <c r="BR81" s="90"/>
      <c r="BS81" s="90"/>
      <c r="BT81" s="90"/>
      <c r="BU81" s="90"/>
      <c r="BV81" s="90"/>
      <c r="BW81" s="90"/>
      <c r="BX81" s="90"/>
      <c r="BY81" s="90"/>
      <c r="BZ81" s="91"/>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98"/>
      <c r="BM82" s="99"/>
      <c r="BN82" s="99"/>
      <c r="BO82" s="99"/>
      <c r="BP82" s="99"/>
      <c r="BQ82" s="99"/>
      <c r="BR82" s="99"/>
      <c r="BS82" s="99"/>
      <c r="BT82" s="99"/>
      <c r="BU82" s="99"/>
      <c r="BV82" s="99"/>
      <c r="BW82" s="99"/>
      <c r="BX82" s="99"/>
      <c r="BY82" s="99"/>
      <c r="BZ82" s="100"/>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gQAQXs2gztAcooZZplUpYGxGYC6fhNIHdu96jUBF9LM5oakQEuYDnE+kWOlkYyhDYMMwIUwEzwrrulXHBSQv0w==" saltValue="AHgW2dokPzXTtCw8gwKc3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29" t="s">
        <v>53</v>
      </c>
      <c r="B4" s="31"/>
      <c r="C4" s="31"/>
      <c r="D4" s="31"/>
      <c r="E4" s="31"/>
      <c r="F4" s="31"/>
      <c r="G4" s="31"/>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
      <c r="A6" s="29" t="s">
        <v>92</v>
      </c>
      <c r="B6" s="34">
        <f>B7</f>
        <v>2019</v>
      </c>
      <c r="C6" s="34">
        <f t="shared" ref="C6:W6" si="3">C7</f>
        <v>144011</v>
      </c>
      <c r="D6" s="34">
        <f t="shared" si="3"/>
        <v>46</v>
      </c>
      <c r="E6" s="34">
        <f t="shared" si="3"/>
        <v>1</v>
      </c>
      <c r="F6" s="34">
        <f t="shared" si="3"/>
        <v>0</v>
      </c>
      <c r="G6" s="34">
        <f t="shared" si="3"/>
        <v>1</v>
      </c>
      <c r="H6" s="34" t="str">
        <f t="shared" si="3"/>
        <v>神奈川県　愛川町</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74.239999999999995</v>
      </c>
      <c r="P6" s="35">
        <f t="shared" si="3"/>
        <v>67.650000000000006</v>
      </c>
      <c r="Q6" s="35">
        <f t="shared" si="3"/>
        <v>2070</v>
      </c>
      <c r="R6" s="35">
        <f t="shared" si="3"/>
        <v>40248</v>
      </c>
      <c r="S6" s="35">
        <f t="shared" si="3"/>
        <v>34.28</v>
      </c>
      <c r="T6" s="35">
        <f t="shared" si="3"/>
        <v>1174.0999999999999</v>
      </c>
      <c r="U6" s="35">
        <f t="shared" si="3"/>
        <v>27141</v>
      </c>
      <c r="V6" s="35">
        <f t="shared" si="3"/>
        <v>30</v>
      </c>
      <c r="W6" s="35">
        <f t="shared" si="3"/>
        <v>904.7</v>
      </c>
      <c r="X6" s="36">
        <f>IF(X7="",NA(),X7)</f>
        <v>112.79</v>
      </c>
      <c r="Y6" s="36">
        <f t="shared" ref="Y6:AG6" si="4">IF(Y7="",NA(),Y7)</f>
        <v>107.43</v>
      </c>
      <c r="Z6" s="36">
        <f t="shared" si="4"/>
        <v>109.99</v>
      </c>
      <c r="AA6" s="36">
        <f t="shared" si="4"/>
        <v>108.12</v>
      </c>
      <c r="AB6" s="36">
        <f t="shared" si="4"/>
        <v>107.32</v>
      </c>
      <c r="AC6" s="36">
        <f t="shared" si="4"/>
        <v>111.21</v>
      </c>
      <c r="AD6" s="36">
        <f t="shared" si="4"/>
        <v>111.71</v>
      </c>
      <c r="AE6" s="36">
        <f t="shared" si="4"/>
        <v>110.05</v>
      </c>
      <c r="AF6" s="36">
        <f t="shared" si="4"/>
        <v>108.87</v>
      </c>
      <c r="AG6" s="36">
        <f t="shared" si="4"/>
        <v>108.61</v>
      </c>
      <c r="AH6" s="35" t="str">
        <f>IF(AH7="","",IF(AH7="-","【-】","【"&amp;SUBSTITUTE(TEXT(AH7,"#,##0.00"),"-","△")&amp;"】"))</f>
        <v>【112.01】</v>
      </c>
      <c r="AI6" s="35">
        <f>IF(AI7="",NA(),AI7)</f>
        <v>0</v>
      </c>
      <c r="AJ6" s="35">
        <f t="shared" ref="AJ6:AR6" si="5">IF(AJ7="",NA(),AJ7)</f>
        <v>0</v>
      </c>
      <c r="AK6" s="35">
        <f t="shared" si="5"/>
        <v>0</v>
      </c>
      <c r="AL6" s="35">
        <f t="shared" si="5"/>
        <v>0</v>
      </c>
      <c r="AM6" s="35">
        <f t="shared" si="5"/>
        <v>0</v>
      </c>
      <c r="AN6" s="36">
        <f t="shared" si="5"/>
        <v>1.93</v>
      </c>
      <c r="AO6" s="36">
        <f t="shared" si="5"/>
        <v>1.72</v>
      </c>
      <c r="AP6" s="36">
        <f t="shared" si="5"/>
        <v>2.64</v>
      </c>
      <c r="AQ6" s="36">
        <f t="shared" si="5"/>
        <v>3.16</v>
      </c>
      <c r="AR6" s="36">
        <f t="shared" si="5"/>
        <v>3.59</v>
      </c>
      <c r="AS6" s="35" t="str">
        <f>IF(AS7="","",IF(AS7="-","【-】","【"&amp;SUBSTITUTE(TEXT(AS7,"#,##0.00"),"-","△")&amp;"】"))</f>
        <v>【1.08】</v>
      </c>
      <c r="AT6" s="36">
        <f>IF(AT7="",NA(),AT7)</f>
        <v>160.44</v>
      </c>
      <c r="AU6" s="36">
        <f t="shared" ref="AU6:BC6" si="6">IF(AU7="",NA(),AU7)</f>
        <v>176.52</v>
      </c>
      <c r="AV6" s="36">
        <f t="shared" si="6"/>
        <v>162.71</v>
      </c>
      <c r="AW6" s="36">
        <f t="shared" si="6"/>
        <v>167.91</v>
      </c>
      <c r="AX6" s="36">
        <f t="shared" si="6"/>
        <v>171.11</v>
      </c>
      <c r="AY6" s="36">
        <f t="shared" si="6"/>
        <v>391.54</v>
      </c>
      <c r="AZ6" s="36">
        <f t="shared" si="6"/>
        <v>384.34</v>
      </c>
      <c r="BA6" s="36">
        <f t="shared" si="6"/>
        <v>359.47</v>
      </c>
      <c r="BB6" s="36">
        <f t="shared" si="6"/>
        <v>369.69</v>
      </c>
      <c r="BC6" s="36">
        <f t="shared" si="6"/>
        <v>379.08</v>
      </c>
      <c r="BD6" s="35" t="str">
        <f>IF(BD7="","",IF(BD7="-","【-】","【"&amp;SUBSTITUTE(TEXT(BD7,"#,##0.00"),"-","△")&amp;"】"))</f>
        <v>【264.97】</v>
      </c>
      <c r="BE6" s="36">
        <f>IF(BE7="",NA(),BE7)</f>
        <v>367.16</v>
      </c>
      <c r="BF6" s="36">
        <f t="shared" ref="BF6:BN6" si="7">IF(BF7="",NA(),BF7)</f>
        <v>366.26</v>
      </c>
      <c r="BG6" s="36">
        <f t="shared" si="7"/>
        <v>347.63</v>
      </c>
      <c r="BH6" s="36">
        <f t="shared" si="7"/>
        <v>336.53</v>
      </c>
      <c r="BI6" s="36">
        <f t="shared" si="7"/>
        <v>342.64</v>
      </c>
      <c r="BJ6" s="36">
        <f t="shared" si="7"/>
        <v>386.97</v>
      </c>
      <c r="BK6" s="36">
        <f t="shared" si="7"/>
        <v>380.58</v>
      </c>
      <c r="BL6" s="36">
        <f t="shared" si="7"/>
        <v>401.79</v>
      </c>
      <c r="BM6" s="36">
        <f t="shared" si="7"/>
        <v>402.99</v>
      </c>
      <c r="BN6" s="36">
        <f t="shared" si="7"/>
        <v>398.98</v>
      </c>
      <c r="BO6" s="35" t="str">
        <f>IF(BO7="","",IF(BO7="-","【-】","【"&amp;SUBSTITUTE(TEXT(BO7,"#,##0.00"),"-","△")&amp;"】"))</f>
        <v>【266.61】</v>
      </c>
      <c r="BP6" s="36">
        <f>IF(BP7="",NA(),BP7)</f>
        <v>106.27</v>
      </c>
      <c r="BQ6" s="36">
        <f t="shared" ref="BQ6:BY6" si="8">IF(BQ7="",NA(),BQ7)</f>
        <v>101.45</v>
      </c>
      <c r="BR6" s="36">
        <f t="shared" si="8"/>
        <v>103.97</v>
      </c>
      <c r="BS6" s="36">
        <f t="shared" si="8"/>
        <v>101.17</v>
      </c>
      <c r="BT6" s="36">
        <f t="shared" si="8"/>
        <v>98.97</v>
      </c>
      <c r="BU6" s="36">
        <f t="shared" si="8"/>
        <v>101.72</v>
      </c>
      <c r="BV6" s="36">
        <f t="shared" si="8"/>
        <v>102.38</v>
      </c>
      <c r="BW6" s="36">
        <f t="shared" si="8"/>
        <v>100.12</v>
      </c>
      <c r="BX6" s="36">
        <f t="shared" si="8"/>
        <v>98.66</v>
      </c>
      <c r="BY6" s="36">
        <f t="shared" si="8"/>
        <v>98.64</v>
      </c>
      <c r="BZ6" s="35" t="str">
        <f>IF(BZ7="","",IF(BZ7="-","【-】","【"&amp;SUBSTITUTE(TEXT(BZ7,"#,##0.00"),"-","△")&amp;"】"))</f>
        <v>【103.24】</v>
      </c>
      <c r="CA6" s="36">
        <f>IF(CA7="",NA(),CA7)</f>
        <v>139.22999999999999</v>
      </c>
      <c r="CB6" s="36">
        <f t="shared" ref="CB6:CJ6" si="9">IF(CB7="",NA(),CB7)</f>
        <v>144.36000000000001</v>
      </c>
      <c r="CC6" s="36">
        <f t="shared" si="9"/>
        <v>143.49</v>
      </c>
      <c r="CD6" s="36">
        <f t="shared" si="9"/>
        <v>149.19</v>
      </c>
      <c r="CE6" s="36">
        <f t="shared" si="9"/>
        <v>151.72</v>
      </c>
      <c r="CF6" s="36">
        <f t="shared" si="9"/>
        <v>168.2</v>
      </c>
      <c r="CG6" s="36">
        <f t="shared" si="9"/>
        <v>168.67</v>
      </c>
      <c r="CH6" s="36">
        <f t="shared" si="9"/>
        <v>174.97</v>
      </c>
      <c r="CI6" s="36">
        <f t="shared" si="9"/>
        <v>178.59</v>
      </c>
      <c r="CJ6" s="36">
        <f t="shared" si="9"/>
        <v>178.92</v>
      </c>
      <c r="CK6" s="35" t="str">
        <f>IF(CK7="","",IF(CK7="-","【-】","【"&amp;SUBSTITUTE(TEXT(CK7,"#,##0.00"),"-","△")&amp;"】"))</f>
        <v>【168.38】</v>
      </c>
      <c r="CL6" s="36">
        <f>IF(CL7="",NA(),CL7)</f>
        <v>45.53</v>
      </c>
      <c r="CM6" s="36">
        <f t="shared" ref="CM6:CU6" si="10">IF(CM7="",NA(),CM7)</f>
        <v>44.88</v>
      </c>
      <c r="CN6" s="36">
        <f t="shared" si="10"/>
        <v>46.02</v>
      </c>
      <c r="CO6" s="36">
        <f t="shared" si="10"/>
        <v>46.15</v>
      </c>
      <c r="CP6" s="36">
        <f t="shared" si="10"/>
        <v>45.39</v>
      </c>
      <c r="CQ6" s="36">
        <f t="shared" si="10"/>
        <v>54.77</v>
      </c>
      <c r="CR6" s="36">
        <f t="shared" si="10"/>
        <v>54.92</v>
      </c>
      <c r="CS6" s="36">
        <f t="shared" si="10"/>
        <v>55.63</v>
      </c>
      <c r="CT6" s="36">
        <f t="shared" si="10"/>
        <v>55.03</v>
      </c>
      <c r="CU6" s="36">
        <f t="shared" si="10"/>
        <v>55.14</v>
      </c>
      <c r="CV6" s="35" t="str">
        <f>IF(CV7="","",IF(CV7="-","【-】","【"&amp;SUBSTITUTE(TEXT(CV7,"#,##0.00"),"-","△")&amp;"】"))</f>
        <v>【60.00】</v>
      </c>
      <c r="CW6" s="36">
        <f>IF(CW7="",NA(),CW7)</f>
        <v>92.85</v>
      </c>
      <c r="CX6" s="36">
        <f t="shared" ref="CX6:DF6" si="11">IF(CX7="",NA(),CX7)</f>
        <v>92.43</v>
      </c>
      <c r="CY6" s="36">
        <f t="shared" si="11"/>
        <v>92.24</v>
      </c>
      <c r="CZ6" s="36">
        <f t="shared" si="11"/>
        <v>91.81</v>
      </c>
      <c r="DA6" s="36">
        <f t="shared" si="11"/>
        <v>91.09</v>
      </c>
      <c r="DB6" s="36">
        <f t="shared" si="11"/>
        <v>82.89</v>
      </c>
      <c r="DC6" s="36">
        <f t="shared" si="11"/>
        <v>82.66</v>
      </c>
      <c r="DD6" s="36">
        <f t="shared" si="11"/>
        <v>82.04</v>
      </c>
      <c r="DE6" s="36">
        <f t="shared" si="11"/>
        <v>81.900000000000006</v>
      </c>
      <c r="DF6" s="36">
        <f t="shared" si="11"/>
        <v>81.39</v>
      </c>
      <c r="DG6" s="35" t="str">
        <f>IF(DG7="","",IF(DG7="-","【-】","【"&amp;SUBSTITUTE(TEXT(DG7,"#,##0.00"),"-","△")&amp;"】"))</f>
        <v>【89.80】</v>
      </c>
      <c r="DH6" s="36">
        <f>IF(DH7="",NA(),DH7)</f>
        <v>41.36</v>
      </c>
      <c r="DI6" s="36">
        <f t="shared" ref="DI6:DQ6" si="12">IF(DI7="",NA(),DI7)</f>
        <v>42.52</v>
      </c>
      <c r="DJ6" s="36">
        <f t="shared" si="12"/>
        <v>43.14</v>
      </c>
      <c r="DK6" s="36">
        <f t="shared" si="12"/>
        <v>44.47</v>
      </c>
      <c r="DL6" s="36">
        <f t="shared" si="12"/>
        <v>46</v>
      </c>
      <c r="DM6" s="36">
        <f t="shared" si="12"/>
        <v>47.46</v>
      </c>
      <c r="DN6" s="36">
        <f t="shared" si="12"/>
        <v>48.49</v>
      </c>
      <c r="DO6" s="36">
        <f t="shared" si="12"/>
        <v>48.05</v>
      </c>
      <c r="DP6" s="36">
        <f t="shared" si="12"/>
        <v>48.87</v>
      </c>
      <c r="DQ6" s="36">
        <f t="shared" si="12"/>
        <v>49.92</v>
      </c>
      <c r="DR6" s="35" t="str">
        <f>IF(DR7="","",IF(DR7="-","【-】","【"&amp;SUBSTITUTE(TEXT(DR7,"#,##0.00"),"-","△")&amp;"】"))</f>
        <v>【49.59】</v>
      </c>
      <c r="DS6" s="36">
        <f>IF(DS7="",NA(),DS7)</f>
        <v>6.55</v>
      </c>
      <c r="DT6" s="36">
        <f t="shared" ref="DT6:EB6" si="13">IF(DT7="",NA(),DT7)</f>
        <v>6.56</v>
      </c>
      <c r="DU6" s="36">
        <f t="shared" si="13"/>
        <v>7.63</v>
      </c>
      <c r="DV6" s="36">
        <f t="shared" si="13"/>
        <v>9.25</v>
      </c>
      <c r="DW6" s="36">
        <f t="shared" si="13"/>
        <v>11.67</v>
      </c>
      <c r="DX6" s="36">
        <f t="shared" si="13"/>
        <v>9.7100000000000009</v>
      </c>
      <c r="DY6" s="36">
        <f t="shared" si="13"/>
        <v>12.79</v>
      </c>
      <c r="DZ6" s="36">
        <f t="shared" si="13"/>
        <v>13.39</v>
      </c>
      <c r="EA6" s="36">
        <f t="shared" si="13"/>
        <v>14.85</v>
      </c>
      <c r="EB6" s="36">
        <f t="shared" si="13"/>
        <v>16.88</v>
      </c>
      <c r="EC6" s="35" t="str">
        <f>IF(EC7="","",IF(EC7="-","【-】","【"&amp;SUBSTITUTE(TEXT(EC7,"#,##0.00"),"-","△")&amp;"】"))</f>
        <v>【19.44】</v>
      </c>
      <c r="ED6" s="36">
        <f>IF(ED7="",NA(),ED7)</f>
        <v>0.52</v>
      </c>
      <c r="EE6" s="36">
        <f t="shared" ref="EE6:EM6" si="14">IF(EE7="",NA(),EE7)</f>
        <v>0.56999999999999995</v>
      </c>
      <c r="EF6" s="36">
        <f t="shared" si="14"/>
        <v>0.97</v>
      </c>
      <c r="EG6" s="36">
        <f t="shared" si="14"/>
        <v>0.71</v>
      </c>
      <c r="EH6" s="36">
        <f t="shared" si="14"/>
        <v>0.4</v>
      </c>
      <c r="EI6" s="36">
        <f t="shared" si="14"/>
        <v>0.99</v>
      </c>
      <c r="EJ6" s="36">
        <f t="shared" si="14"/>
        <v>0.71</v>
      </c>
      <c r="EK6" s="36">
        <f t="shared" si="14"/>
        <v>0.54</v>
      </c>
      <c r="EL6" s="36">
        <f t="shared" si="14"/>
        <v>0.5</v>
      </c>
      <c r="EM6" s="36">
        <f t="shared" si="14"/>
        <v>0.52</v>
      </c>
      <c r="EN6" s="35" t="str">
        <f>IF(EN7="","",IF(EN7="-","【-】","【"&amp;SUBSTITUTE(TEXT(EN7,"#,##0.00"),"-","△")&amp;"】"))</f>
        <v>【0.68】</v>
      </c>
    </row>
    <row r="7" spans="1:144" s="37" customFormat="1" x14ac:dyDescent="0.2">
      <c r="A7" s="29"/>
      <c r="B7" s="38">
        <v>2019</v>
      </c>
      <c r="C7" s="38">
        <v>144011</v>
      </c>
      <c r="D7" s="38">
        <v>46</v>
      </c>
      <c r="E7" s="38">
        <v>1</v>
      </c>
      <c r="F7" s="38">
        <v>0</v>
      </c>
      <c r="G7" s="38">
        <v>1</v>
      </c>
      <c r="H7" s="38" t="s">
        <v>93</v>
      </c>
      <c r="I7" s="38" t="s">
        <v>94</v>
      </c>
      <c r="J7" s="38" t="s">
        <v>95</v>
      </c>
      <c r="K7" s="38" t="s">
        <v>96</v>
      </c>
      <c r="L7" s="38" t="s">
        <v>97</v>
      </c>
      <c r="M7" s="38" t="s">
        <v>98</v>
      </c>
      <c r="N7" s="39" t="s">
        <v>99</v>
      </c>
      <c r="O7" s="39">
        <v>74.239999999999995</v>
      </c>
      <c r="P7" s="39">
        <v>67.650000000000006</v>
      </c>
      <c r="Q7" s="39">
        <v>2070</v>
      </c>
      <c r="R7" s="39">
        <v>40248</v>
      </c>
      <c r="S7" s="39">
        <v>34.28</v>
      </c>
      <c r="T7" s="39">
        <v>1174.0999999999999</v>
      </c>
      <c r="U7" s="39">
        <v>27141</v>
      </c>
      <c r="V7" s="39">
        <v>30</v>
      </c>
      <c r="W7" s="39">
        <v>904.7</v>
      </c>
      <c r="X7" s="39">
        <v>112.79</v>
      </c>
      <c r="Y7" s="39">
        <v>107.43</v>
      </c>
      <c r="Z7" s="39">
        <v>109.99</v>
      </c>
      <c r="AA7" s="39">
        <v>108.12</v>
      </c>
      <c r="AB7" s="39">
        <v>107.32</v>
      </c>
      <c r="AC7" s="39">
        <v>111.21</v>
      </c>
      <c r="AD7" s="39">
        <v>111.71</v>
      </c>
      <c r="AE7" s="39">
        <v>110.05</v>
      </c>
      <c r="AF7" s="39">
        <v>108.87</v>
      </c>
      <c r="AG7" s="39">
        <v>108.61</v>
      </c>
      <c r="AH7" s="39">
        <v>112.01</v>
      </c>
      <c r="AI7" s="39">
        <v>0</v>
      </c>
      <c r="AJ7" s="39">
        <v>0</v>
      </c>
      <c r="AK7" s="39">
        <v>0</v>
      </c>
      <c r="AL7" s="39">
        <v>0</v>
      </c>
      <c r="AM7" s="39">
        <v>0</v>
      </c>
      <c r="AN7" s="39">
        <v>1.93</v>
      </c>
      <c r="AO7" s="39">
        <v>1.72</v>
      </c>
      <c r="AP7" s="39">
        <v>2.64</v>
      </c>
      <c r="AQ7" s="39">
        <v>3.16</v>
      </c>
      <c r="AR7" s="39">
        <v>3.59</v>
      </c>
      <c r="AS7" s="39">
        <v>1.08</v>
      </c>
      <c r="AT7" s="39">
        <v>160.44</v>
      </c>
      <c r="AU7" s="39">
        <v>176.52</v>
      </c>
      <c r="AV7" s="39">
        <v>162.71</v>
      </c>
      <c r="AW7" s="39">
        <v>167.91</v>
      </c>
      <c r="AX7" s="39">
        <v>171.11</v>
      </c>
      <c r="AY7" s="39">
        <v>391.54</v>
      </c>
      <c r="AZ7" s="39">
        <v>384.34</v>
      </c>
      <c r="BA7" s="39">
        <v>359.47</v>
      </c>
      <c r="BB7" s="39">
        <v>369.69</v>
      </c>
      <c r="BC7" s="39">
        <v>379.08</v>
      </c>
      <c r="BD7" s="39">
        <v>264.97000000000003</v>
      </c>
      <c r="BE7" s="39">
        <v>367.16</v>
      </c>
      <c r="BF7" s="39">
        <v>366.26</v>
      </c>
      <c r="BG7" s="39">
        <v>347.63</v>
      </c>
      <c r="BH7" s="39">
        <v>336.53</v>
      </c>
      <c r="BI7" s="39">
        <v>342.64</v>
      </c>
      <c r="BJ7" s="39">
        <v>386.97</v>
      </c>
      <c r="BK7" s="39">
        <v>380.58</v>
      </c>
      <c r="BL7" s="39">
        <v>401.79</v>
      </c>
      <c r="BM7" s="39">
        <v>402.99</v>
      </c>
      <c r="BN7" s="39">
        <v>398.98</v>
      </c>
      <c r="BO7" s="39">
        <v>266.61</v>
      </c>
      <c r="BP7" s="39">
        <v>106.27</v>
      </c>
      <c r="BQ7" s="39">
        <v>101.45</v>
      </c>
      <c r="BR7" s="39">
        <v>103.97</v>
      </c>
      <c r="BS7" s="39">
        <v>101.17</v>
      </c>
      <c r="BT7" s="39">
        <v>98.97</v>
      </c>
      <c r="BU7" s="39">
        <v>101.72</v>
      </c>
      <c r="BV7" s="39">
        <v>102.38</v>
      </c>
      <c r="BW7" s="39">
        <v>100.12</v>
      </c>
      <c r="BX7" s="39">
        <v>98.66</v>
      </c>
      <c r="BY7" s="39">
        <v>98.64</v>
      </c>
      <c r="BZ7" s="39">
        <v>103.24</v>
      </c>
      <c r="CA7" s="39">
        <v>139.22999999999999</v>
      </c>
      <c r="CB7" s="39">
        <v>144.36000000000001</v>
      </c>
      <c r="CC7" s="39">
        <v>143.49</v>
      </c>
      <c r="CD7" s="39">
        <v>149.19</v>
      </c>
      <c r="CE7" s="39">
        <v>151.72</v>
      </c>
      <c r="CF7" s="39">
        <v>168.2</v>
      </c>
      <c r="CG7" s="39">
        <v>168.67</v>
      </c>
      <c r="CH7" s="39">
        <v>174.97</v>
      </c>
      <c r="CI7" s="39">
        <v>178.59</v>
      </c>
      <c r="CJ7" s="39">
        <v>178.92</v>
      </c>
      <c r="CK7" s="39">
        <v>168.38</v>
      </c>
      <c r="CL7" s="39">
        <v>45.53</v>
      </c>
      <c r="CM7" s="39">
        <v>44.88</v>
      </c>
      <c r="CN7" s="39">
        <v>46.02</v>
      </c>
      <c r="CO7" s="39">
        <v>46.15</v>
      </c>
      <c r="CP7" s="39">
        <v>45.39</v>
      </c>
      <c r="CQ7" s="39">
        <v>54.77</v>
      </c>
      <c r="CR7" s="39">
        <v>54.92</v>
      </c>
      <c r="CS7" s="39">
        <v>55.63</v>
      </c>
      <c r="CT7" s="39">
        <v>55.03</v>
      </c>
      <c r="CU7" s="39">
        <v>55.14</v>
      </c>
      <c r="CV7" s="39">
        <v>60</v>
      </c>
      <c r="CW7" s="39">
        <v>92.85</v>
      </c>
      <c r="CX7" s="39">
        <v>92.43</v>
      </c>
      <c r="CY7" s="39">
        <v>92.24</v>
      </c>
      <c r="CZ7" s="39">
        <v>91.81</v>
      </c>
      <c r="DA7" s="39">
        <v>91.09</v>
      </c>
      <c r="DB7" s="39">
        <v>82.89</v>
      </c>
      <c r="DC7" s="39">
        <v>82.66</v>
      </c>
      <c r="DD7" s="39">
        <v>82.04</v>
      </c>
      <c r="DE7" s="39">
        <v>81.900000000000006</v>
      </c>
      <c r="DF7" s="39">
        <v>81.39</v>
      </c>
      <c r="DG7" s="39">
        <v>89.8</v>
      </c>
      <c r="DH7" s="39">
        <v>41.36</v>
      </c>
      <c r="DI7" s="39">
        <v>42.52</v>
      </c>
      <c r="DJ7" s="39">
        <v>43.14</v>
      </c>
      <c r="DK7" s="39">
        <v>44.47</v>
      </c>
      <c r="DL7" s="39">
        <v>46</v>
      </c>
      <c r="DM7" s="39">
        <v>47.46</v>
      </c>
      <c r="DN7" s="39">
        <v>48.49</v>
      </c>
      <c r="DO7" s="39">
        <v>48.05</v>
      </c>
      <c r="DP7" s="39">
        <v>48.87</v>
      </c>
      <c r="DQ7" s="39">
        <v>49.92</v>
      </c>
      <c r="DR7" s="39">
        <v>49.59</v>
      </c>
      <c r="DS7" s="39">
        <v>6.55</v>
      </c>
      <c r="DT7" s="39">
        <v>6.56</v>
      </c>
      <c r="DU7" s="39">
        <v>7.63</v>
      </c>
      <c r="DV7" s="39">
        <v>9.25</v>
      </c>
      <c r="DW7" s="39">
        <v>11.67</v>
      </c>
      <c r="DX7" s="39">
        <v>9.7100000000000009</v>
      </c>
      <c r="DY7" s="39">
        <v>12.79</v>
      </c>
      <c r="DZ7" s="39">
        <v>13.39</v>
      </c>
      <c r="EA7" s="39">
        <v>14.85</v>
      </c>
      <c r="EB7" s="39">
        <v>16.88</v>
      </c>
      <c r="EC7" s="39">
        <v>19.440000000000001</v>
      </c>
      <c r="ED7" s="39">
        <v>0.52</v>
      </c>
      <c r="EE7" s="39">
        <v>0.56999999999999995</v>
      </c>
      <c r="EF7" s="39">
        <v>0.97</v>
      </c>
      <c r="EG7" s="39">
        <v>0.71</v>
      </c>
      <c r="EH7" s="39">
        <v>0.4</v>
      </c>
      <c r="EI7" s="39">
        <v>0.99</v>
      </c>
      <c r="EJ7" s="39">
        <v>0.71</v>
      </c>
      <c r="EK7" s="39">
        <v>0.54</v>
      </c>
      <c r="EL7" s="39">
        <v>0.5</v>
      </c>
      <c r="EM7" s="39">
        <v>0.52</v>
      </c>
      <c r="EN7" s="39">
        <v>0.68</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2">
      <c r="B11">
        <v>4</v>
      </c>
      <c r="C11">
        <v>3</v>
      </c>
      <c r="D11">
        <v>2</v>
      </c>
      <c r="E11">
        <v>1</v>
      </c>
      <c r="F11">
        <v>0</v>
      </c>
      <c r="G11" t="s">
        <v>105</v>
      </c>
    </row>
    <row r="12" spans="1:144" x14ac:dyDescent="0.2">
      <c r="B12">
        <v>1</v>
      </c>
      <c r="C12">
        <v>1</v>
      </c>
      <c r="D12">
        <v>1</v>
      </c>
      <c r="E12">
        <v>1</v>
      </c>
      <c r="F12">
        <v>1</v>
      </c>
      <c r="G12" t="s">
        <v>106</v>
      </c>
    </row>
    <row r="13" spans="1:144" x14ac:dyDescent="0.2">
      <c r="B13" t="s">
        <v>107</v>
      </c>
      <c r="C13" t="s">
        <v>107</v>
      </c>
      <c r="D13" t="s">
        <v>107</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2021-02-24T05:40:31Z</cp:lastPrinted>
  <dcterms:created xsi:type="dcterms:W3CDTF">2020-12-04T02:07:05Z</dcterms:created>
  <dcterms:modified xsi:type="dcterms:W3CDTF">2021-02-24T05:40:35Z</dcterms:modified>
  <cp:category/>
</cp:coreProperties>
</file>