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8_開成町\"/>
    </mc:Choice>
  </mc:AlternateContent>
  <workbookProtection workbookAlgorithmName="SHA-512" workbookHashValue="MJ4U31gGvk7vdWaOYttgTBAOxDiX7+A0TE89yVR9ZKeocDujhbyMvQH/1PN1h/sZ/SS/Ay9WldZW30eGeFttUw==" workbookSaltValue="E67+VJkNAZ/TMtriTvkPiQ==" workbookSpinCount="100000" lockStructure="1"/>
  <bookViews>
    <workbookView xWindow="-120" yWindow="-120" windowWidth="20736" windowHeight="1116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AD10" i="4" s="1"/>
  <c r="Q6" i="5"/>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AT10" i="4"/>
  <c r="W10" i="4"/>
  <c r="P10" i="4"/>
  <c r="BB8" i="4"/>
  <c r="W8" i="4"/>
  <c r="P8"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<sst xmlns="http://schemas.openxmlformats.org/spreadsheetml/2006/main" count="320" uniqueCount="116">
  <si>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</si>
  <si>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</si>
  <si>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</si>
  <si>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</si>
  <si>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</si>
  <si>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</si>
  <si>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</si>
  <si>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</si>
  <si>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</si>
  <si>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</si>
  <si>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</si>
  <si>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</si>
  <si>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</si>
  <si>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</si>
  <si>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</si>
  <si>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</si>
  <si>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</si>
  <si>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</si>
  <si>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</si>
  <si>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</si>
  <si>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</si>
  <si>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</si>
  <si>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</si>
  <si>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</si>
  <si>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</si>
  <si>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</si>
  <si>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</si>
  <si>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</si>
  <si>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</si>
  <si>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</si>
  <si>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</si>
  <si>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</si>
  <si>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</si>
  <si>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</si>
  <si>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</si>
  <si>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</si>
  <si>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</si>
  <si>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</si>
  <si>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</si>
  <si>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</si>
  <si>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</si>
  <si>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</si>
  <si>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</si>
  <si>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</si>
  <si>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</si>
  <si>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</si>
  <si>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</si>
  <si>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</si>
  <si>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</si>
  <si>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</si>
  <si>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</si>
  <si>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</si>
  <si>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</si>
  <si>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</si>
  <si>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</si>
  <si>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</si>
  <si>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</si>
  <si>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</si>
  <si>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</si>
  <si>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</si>
  <si>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</si>
  <si>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</si>
  <si>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</si>
  <si>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</si>
  <si>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</si>
  <si>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</si>
  <si>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</si>
  <si>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</si>
  <si>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</si>
  <si>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</si>
  <si>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</si>
  <si>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</si>
  <si>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</si>
  <si>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</si>
  <si>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</si>
  <si>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</si>
  <si>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</si>
  <si>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</si>
  <si>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</si>
  <si>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</si>
  <si>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</si>
  <si>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</si>
  <si>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</si>
  <si>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</si>
  <si>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</si>
  <si>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</si>
  <si>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</si>
  <si>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</si>
  <si>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</si>
  <si>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</si>
  <si>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</si>
  <si>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</si>
  <si>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</si>
  <si>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</si>
  <si>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</si>
  <si>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</si>
  <si>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</si>
  <si>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</si>
  <si>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</si>
  <si>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</si>
  <si>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</si>
  <si>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</si>
  <si>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</si>
  <si>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</si>
  <si>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</si>
  <si>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</si>
  <si>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</si>
  <si>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</si>
  <si>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</si>
  <si>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</si>
  <si>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</si>
  <si>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</si>
  <si>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</si>
  <si>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経常収支比率は106.34％であり100.00％を超えていますが、経費回収率は、100.00％を下回っており、類似団体と比較しても低い値となっています。
　将来的には管渠等の更新など維持管理費等の増大が想定されます。
　将来の維持管理費の増加に対応するため、経費削減を進め、下水道使用料の適正な使用料について下水道運営審議会にて検討を行い、経営の安定化を図る必要があります。</t>
    <rPh sb="79" eb="81">
      <t>ショウライ</t>
    </rPh>
    <rPh sb="84" eb="86">
      <t>カンキョ</t>
    </rPh>
    <rPh sb="92" eb="94">
      <t>イジ</t>
    </rPh>
    <rPh sb="94" eb="96">
      <t>カンリ</t>
    </rPh>
    <rPh sb="96" eb="97">
      <t>ヒ</t>
    </rPh>
    <rPh sb="97" eb="98">
      <t>トウ</t>
    </rPh>
    <rPh sb="99" eb="101">
      <t>ゾウダイ</t>
    </rPh>
    <rPh sb="111" eb="113">
      <t>ショウライ</t>
    </rPh>
    <rPh sb="114" eb="116">
      <t>イジ</t>
    </rPh>
    <rPh sb="116" eb="119">
      <t>カンリヒ</t>
    </rPh>
    <rPh sb="120" eb="122">
      <t>ゾウカ</t>
    </rPh>
    <rPh sb="123" eb="125">
      <t>タイオウ</t>
    </rPh>
    <rPh sb="135" eb="136">
      <t>スス</t>
    </rPh>
    <rPh sb="145" eb="147">
      <t>テキセイ</t>
    </rPh>
    <rPh sb="148" eb="151">
      <t>シヨウリョウ</t>
    </rPh>
    <rPh sb="155" eb="158">
      <t>ゲスイドウ</t>
    </rPh>
    <rPh sb="158" eb="160">
      <t>ウンエイ</t>
    </rPh>
    <rPh sb="160" eb="163">
      <t>シンギカイ</t>
    </rPh>
    <rPh sb="165" eb="167">
      <t>ケントウ</t>
    </rPh>
    <rPh sb="168" eb="169">
      <t>オコナ</t>
    </rPh>
    <rPh sb="171" eb="173">
      <t>ケイエイ</t>
    </rPh>
    <phoneticPr fontId="4"/>
  </si>
  <si>
    <t>　現状では、耐用年数に達する管渠等はなく、管渠等の老朽化に伴う更新は行っておりません。
　しかしながら、将来の維持管理費等の増加を踏まえ、経営戦略等の中長期的な計画を策定し、更なる経費削減を進め、また、下水道使用料の見直しの検討を行うなど経営の安定化を進める必要があります。</t>
    <rPh sb="6" eb="8">
      <t>タイヨウ</t>
    </rPh>
    <rPh sb="8" eb="10">
      <t>ネンスウ</t>
    </rPh>
    <rPh sb="11" eb="12">
      <t>タッ</t>
    </rPh>
    <rPh sb="14" eb="16">
      <t>カンキョ</t>
    </rPh>
    <rPh sb="16" eb="17">
      <t>トウ</t>
    </rPh>
    <rPh sb="21" eb="23">
      <t>カンキョ</t>
    </rPh>
    <rPh sb="23" eb="24">
      <t>トウ</t>
    </rPh>
    <rPh sb="65" eb="66">
      <t>フ</t>
    </rPh>
    <rPh sb="87" eb="88">
      <t>サラ</t>
    </rPh>
    <rPh sb="90" eb="92">
      <t>ケイヒ</t>
    </rPh>
    <rPh sb="92" eb="94">
      <t>サクゲン</t>
    </rPh>
    <rPh sb="95" eb="96">
      <t>スス</t>
    </rPh>
    <phoneticPr fontId="4"/>
  </si>
  <si>
    <t>　管渠については、耐用年数に達していないため、管渠改善率は0.00％となっています。
　有形固定資産減価償却率については3.14％で類似団体と比較しても低い数値であり老朽化の度合いは高くありません。しかしながら、管渠調査を実施するなどして、将来的な管渠の更新を計画的に進めていく必要があります。</t>
    <rPh sb="1" eb="3">
      <t>カンキョ</t>
    </rPh>
    <rPh sb="106" eb="108">
      <t>カンキョ</t>
    </rPh>
    <rPh sb="124" eb="126">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</si>
</sst>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463-4BFA-A260-529F51F124B7}"/>
            </c:ext>
          </c:extLst>
        </c:ser>
        <c:dLbls>
          <c:showLegendKey val="0"/>
          <c:showVal val="0"/>
          <c:showCatName val="0"/>
          <c:showSerName val="0"/>
          <c:showPercent val="0"/>
          <c:showBubbleSize val="0"/>
        </c:dLbls>
        <c:gapWidth val="150"/>
        <c:axId val="401929576"/>
        <c:axId val="40193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extLst xmlns:c16r2="http://schemas.microsoft.com/office/drawing/2015/06/chart">
            <c:ext xmlns:c16="http://schemas.microsoft.com/office/drawing/2014/chart" uri="{C3380CC4-5D6E-409C-BE32-E72D297353CC}">
              <c16:uniqueId val="{00000001-E463-4BFA-A260-529F51F124B7}"/>
            </c:ext>
          </c:extLst>
        </c:ser>
        <c:dLbls>
          <c:showLegendKey val="0"/>
          <c:showVal val="0"/>
          <c:showCatName val="0"/>
          <c:showSerName val="0"/>
          <c:showPercent val="0"/>
          <c:showBubbleSize val="0"/>
        </c:dLbls>
        <c:marker val="1"/>
        <c:smooth val="0"/>
        <c:axId val="401929576"/>
        <c:axId val="401930752"/>
      </c:lineChart>
      <c:dateAx>
        <c:axId val="401929576"/>
        <c:scaling>
          <c:orientation val="minMax"/>
        </c:scaling>
        <c:delete val="1"/>
        <c:axPos val="b"/>
        <c:numFmt formatCode="&quot;H&quot;yy" sourceLinked="1"/>
        <c:majorTickMark val="none"/>
        <c:minorTickMark val="none"/>
        <c:tickLblPos val="none"/>
        <c:crossAx val="401930752"/>
        <c:crosses val="autoZero"/>
        <c:auto val="1"/>
        <c:lblOffset val="100"/>
        <c:baseTimeUnit val="years"/>
      </c:dateAx>
      <c:valAx>
        <c:axId val="4019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92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DB-4343-BC0A-6821CD6F27FA}"/>
            </c:ext>
          </c:extLst>
        </c:ser>
        <c:dLbls>
          <c:showLegendKey val="0"/>
          <c:showVal val="0"/>
          <c:showCatName val="0"/>
          <c:showSerName val="0"/>
          <c:showPercent val="0"/>
          <c:showBubbleSize val="0"/>
        </c:dLbls>
        <c:gapWidth val="150"/>
        <c:axId val="481840040"/>
        <c:axId val="48183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55.73</c:v>
                </c:pt>
              </c:numCache>
            </c:numRef>
          </c:val>
          <c:smooth val="0"/>
          <c:extLst xmlns:c16r2="http://schemas.microsoft.com/office/drawing/2015/06/chart">
            <c:ext xmlns:c16="http://schemas.microsoft.com/office/drawing/2014/chart" uri="{C3380CC4-5D6E-409C-BE32-E72D297353CC}">
              <c16:uniqueId val="{00000001-B5DB-4343-BC0A-6821CD6F27FA}"/>
            </c:ext>
          </c:extLst>
        </c:ser>
        <c:dLbls>
          <c:showLegendKey val="0"/>
          <c:showVal val="0"/>
          <c:showCatName val="0"/>
          <c:showSerName val="0"/>
          <c:showPercent val="0"/>
          <c:showBubbleSize val="0"/>
        </c:dLbls>
        <c:marker val="1"/>
        <c:smooth val="0"/>
        <c:axId val="481840040"/>
        <c:axId val="481833376"/>
      </c:lineChart>
      <c:dateAx>
        <c:axId val="481840040"/>
        <c:scaling>
          <c:orientation val="minMax"/>
        </c:scaling>
        <c:delete val="1"/>
        <c:axPos val="b"/>
        <c:numFmt formatCode="&quot;H&quot;yy" sourceLinked="1"/>
        <c:majorTickMark val="none"/>
        <c:minorTickMark val="none"/>
        <c:tickLblPos val="none"/>
        <c:crossAx val="481833376"/>
        <c:crosses val="autoZero"/>
        <c:auto val="1"/>
        <c:lblOffset val="100"/>
        <c:baseTimeUnit val="years"/>
      </c:dateAx>
      <c:valAx>
        <c:axId val="4818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4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96.57</c:v>
                </c:pt>
              </c:numCache>
            </c:numRef>
          </c:val>
          <c:extLst xmlns:c16r2="http://schemas.microsoft.com/office/drawing/2015/06/chart">
            <c:ext xmlns:c16="http://schemas.microsoft.com/office/drawing/2014/chart" uri="{C3380CC4-5D6E-409C-BE32-E72D297353CC}">
              <c16:uniqueId val="{00000000-9FC2-4007-9E60-A6104AC7464C}"/>
            </c:ext>
          </c:extLst>
        </c:ser>
        <c:dLbls>
          <c:showLegendKey val="0"/>
          <c:showVal val="0"/>
          <c:showCatName val="0"/>
          <c:showSerName val="0"/>
          <c:showPercent val="0"/>
          <c:showBubbleSize val="0"/>
        </c:dLbls>
        <c:gapWidth val="150"/>
        <c:axId val="481834160"/>
        <c:axId val="48183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92.45</c:v>
                </c:pt>
              </c:numCache>
            </c:numRef>
          </c:val>
          <c:smooth val="0"/>
          <c:extLst xmlns:c16r2="http://schemas.microsoft.com/office/drawing/2015/06/chart">
            <c:ext xmlns:c16="http://schemas.microsoft.com/office/drawing/2014/chart" uri="{C3380CC4-5D6E-409C-BE32-E72D297353CC}">
              <c16:uniqueId val="{00000001-9FC2-4007-9E60-A6104AC7464C}"/>
            </c:ext>
          </c:extLst>
        </c:ser>
        <c:dLbls>
          <c:showLegendKey val="0"/>
          <c:showVal val="0"/>
          <c:showCatName val="0"/>
          <c:showSerName val="0"/>
          <c:showPercent val="0"/>
          <c:showBubbleSize val="0"/>
        </c:dLbls>
        <c:marker val="1"/>
        <c:smooth val="0"/>
        <c:axId val="481834160"/>
        <c:axId val="481834552"/>
      </c:lineChart>
      <c:dateAx>
        <c:axId val="481834160"/>
        <c:scaling>
          <c:orientation val="minMax"/>
        </c:scaling>
        <c:delete val="1"/>
        <c:axPos val="b"/>
        <c:numFmt formatCode="&quot;H&quot;yy" sourceLinked="1"/>
        <c:majorTickMark val="none"/>
        <c:minorTickMark val="none"/>
        <c:tickLblPos val="none"/>
        <c:crossAx val="481834552"/>
        <c:crosses val="autoZero"/>
        <c:auto val="1"/>
        <c:lblOffset val="100"/>
        <c:baseTimeUnit val="years"/>
      </c:dateAx>
      <c:valAx>
        <c:axId val="48183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3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106.34</c:v>
                </c:pt>
              </c:numCache>
            </c:numRef>
          </c:val>
          <c:extLst xmlns:c16r2="http://schemas.microsoft.com/office/drawing/2015/06/chart">
            <c:ext xmlns:c16="http://schemas.microsoft.com/office/drawing/2014/chart" uri="{C3380CC4-5D6E-409C-BE32-E72D297353CC}">
              <c16:uniqueId val="{00000000-4347-4555-A07E-829377A4365A}"/>
            </c:ext>
          </c:extLst>
        </c:ser>
        <c:dLbls>
          <c:showLegendKey val="0"/>
          <c:showVal val="0"/>
          <c:showCatName val="0"/>
          <c:showSerName val="0"/>
          <c:showPercent val="0"/>
          <c:showBubbleSize val="0"/>
        </c:dLbls>
        <c:gapWidth val="150"/>
        <c:axId val="401929968"/>
        <c:axId val="40193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101.51</c:v>
                </c:pt>
              </c:numCache>
            </c:numRef>
          </c:val>
          <c:smooth val="0"/>
          <c:extLst xmlns:c16r2="http://schemas.microsoft.com/office/drawing/2015/06/chart">
            <c:ext xmlns:c16="http://schemas.microsoft.com/office/drawing/2014/chart" uri="{C3380CC4-5D6E-409C-BE32-E72D297353CC}">
              <c16:uniqueId val="{00000001-4347-4555-A07E-829377A4365A}"/>
            </c:ext>
          </c:extLst>
        </c:ser>
        <c:dLbls>
          <c:showLegendKey val="0"/>
          <c:showVal val="0"/>
          <c:showCatName val="0"/>
          <c:showSerName val="0"/>
          <c:showPercent val="0"/>
          <c:showBubbleSize val="0"/>
        </c:dLbls>
        <c:marker val="1"/>
        <c:smooth val="0"/>
        <c:axId val="401929968"/>
        <c:axId val="401935848"/>
      </c:lineChart>
      <c:dateAx>
        <c:axId val="401929968"/>
        <c:scaling>
          <c:orientation val="minMax"/>
        </c:scaling>
        <c:delete val="1"/>
        <c:axPos val="b"/>
        <c:numFmt formatCode="&quot;H&quot;yy" sourceLinked="1"/>
        <c:majorTickMark val="none"/>
        <c:minorTickMark val="none"/>
        <c:tickLblPos val="none"/>
        <c:crossAx val="401935848"/>
        <c:crosses val="autoZero"/>
        <c:auto val="1"/>
        <c:lblOffset val="100"/>
        <c:baseTimeUnit val="years"/>
      </c:dateAx>
      <c:valAx>
        <c:axId val="40193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92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3.14</c:v>
                </c:pt>
              </c:numCache>
            </c:numRef>
          </c:val>
          <c:extLst xmlns:c16r2="http://schemas.microsoft.com/office/drawing/2015/06/chart">
            <c:ext xmlns:c16="http://schemas.microsoft.com/office/drawing/2014/chart" uri="{C3380CC4-5D6E-409C-BE32-E72D297353CC}">
              <c16:uniqueId val="{00000000-F33E-4B05-BD40-255D5EA79D34}"/>
            </c:ext>
          </c:extLst>
        </c:ser>
        <c:dLbls>
          <c:showLegendKey val="0"/>
          <c:showVal val="0"/>
          <c:showCatName val="0"/>
          <c:showSerName val="0"/>
          <c:showPercent val="0"/>
          <c:showBubbleSize val="0"/>
        </c:dLbls>
        <c:gapWidth val="150"/>
        <c:axId val="401931144"/>
        <c:axId val="40193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16.37</c:v>
                </c:pt>
              </c:numCache>
            </c:numRef>
          </c:val>
          <c:smooth val="0"/>
          <c:extLst xmlns:c16r2="http://schemas.microsoft.com/office/drawing/2015/06/chart">
            <c:ext xmlns:c16="http://schemas.microsoft.com/office/drawing/2014/chart" uri="{C3380CC4-5D6E-409C-BE32-E72D297353CC}">
              <c16:uniqueId val="{00000001-F33E-4B05-BD40-255D5EA79D34}"/>
            </c:ext>
          </c:extLst>
        </c:ser>
        <c:dLbls>
          <c:showLegendKey val="0"/>
          <c:showVal val="0"/>
          <c:showCatName val="0"/>
          <c:showSerName val="0"/>
          <c:showPercent val="0"/>
          <c:showBubbleSize val="0"/>
        </c:dLbls>
        <c:marker val="1"/>
        <c:smooth val="0"/>
        <c:axId val="401931144"/>
        <c:axId val="401933496"/>
      </c:lineChart>
      <c:dateAx>
        <c:axId val="401931144"/>
        <c:scaling>
          <c:orientation val="minMax"/>
        </c:scaling>
        <c:delete val="1"/>
        <c:axPos val="b"/>
        <c:numFmt formatCode="&quot;H&quot;yy" sourceLinked="1"/>
        <c:majorTickMark val="none"/>
        <c:minorTickMark val="none"/>
        <c:tickLblPos val="none"/>
        <c:crossAx val="401933496"/>
        <c:crosses val="autoZero"/>
        <c:auto val="1"/>
        <c:lblOffset val="100"/>
        <c:baseTimeUnit val="years"/>
      </c:dateAx>
      <c:valAx>
        <c:axId val="40193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93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38E-4945-A1C9-F4E33E94AC54}"/>
            </c:ext>
          </c:extLst>
        </c:ser>
        <c:dLbls>
          <c:showLegendKey val="0"/>
          <c:showVal val="0"/>
          <c:showCatName val="0"/>
          <c:showSerName val="0"/>
          <c:showPercent val="0"/>
          <c:showBubbleSize val="0"/>
        </c:dLbls>
        <c:gapWidth val="150"/>
        <c:axId val="481916360"/>
        <c:axId val="4819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0.98</c:v>
                </c:pt>
              </c:numCache>
            </c:numRef>
          </c:val>
          <c:smooth val="0"/>
          <c:extLst xmlns:c16r2="http://schemas.microsoft.com/office/drawing/2015/06/chart">
            <c:ext xmlns:c16="http://schemas.microsoft.com/office/drawing/2014/chart" uri="{C3380CC4-5D6E-409C-BE32-E72D297353CC}">
              <c16:uniqueId val="{00000001-E38E-4945-A1C9-F4E33E94AC54}"/>
            </c:ext>
          </c:extLst>
        </c:ser>
        <c:dLbls>
          <c:showLegendKey val="0"/>
          <c:showVal val="0"/>
          <c:showCatName val="0"/>
          <c:showSerName val="0"/>
          <c:showPercent val="0"/>
          <c:showBubbleSize val="0"/>
        </c:dLbls>
        <c:marker val="1"/>
        <c:smooth val="0"/>
        <c:axId val="481916360"/>
        <c:axId val="481912832"/>
      </c:lineChart>
      <c:dateAx>
        <c:axId val="481916360"/>
        <c:scaling>
          <c:orientation val="minMax"/>
        </c:scaling>
        <c:delete val="1"/>
        <c:axPos val="b"/>
        <c:numFmt formatCode="&quot;H&quot;yy" sourceLinked="1"/>
        <c:majorTickMark val="none"/>
        <c:minorTickMark val="none"/>
        <c:tickLblPos val="none"/>
        <c:crossAx val="481912832"/>
        <c:crosses val="autoZero"/>
        <c:auto val="1"/>
        <c:lblOffset val="100"/>
        <c:baseTimeUnit val="years"/>
      </c:dateAx>
      <c:valAx>
        <c:axId val="4819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91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B72-4BF7-81DB-59F58CC3FFD4}"/>
            </c:ext>
          </c:extLst>
        </c:ser>
        <c:dLbls>
          <c:showLegendKey val="0"/>
          <c:showVal val="0"/>
          <c:showCatName val="0"/>
          <c:showSerName val="0"/>
          <c:showPercent val="0"/>
          <c:showBubbleSize val="0"/>
        </c:dLbls>
        <c:gapWidth val="150"/>
        <c:axId val="481909696"/>
        <c:axId val="48191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37.86</c:v>
                </c:pt>
              </c:numCache>
            </c:numRef>
          </c:val>
          <c:smooth val="0"/>
          <c:extLst xmlns:c16r2="http://schemas.microsoft.com/office/drawing/2015/06/chart">
            <c:ext xmlns:c16="http://schemas.microsoft.com/office/drawing/2014/chart" uri="{C3380CC4-5D6E-409C-BE32-E72D297353CC}">
              <c16:uniqueId val="{00000001-6B72-4BF7-81DB-59F58CC3FFD4}"/>
            </c:ext>
          </c:extLst>
        </c:ser>
        <c:dLbls>
          <c:showLegendKey val="0"/>
          <c:showVal val="0"/>
          <c:showCatName val="0"/>
          <c:showSerName val="0"/>
          <c:showPercent val="0"/>
          <c:showBubbleSize val="0"/>
        </c:dLbls>
        <c:marker val="1"/>
        <c:smooth val="0"/>
        <c:axId val="481909696"/>
        <c:axId val="481911264"/>
      </c:lineChart>
      <c:dateAx>
        <c:axId val="481909696"/>
        <c:scaling>
          <c:orientation val="minMax"/>
        </c:scaling>
        <c:delete val="1"/>
        <c:axPos val="b"/>
        <c:numFmt formatCode="&quot;H&quot;yy" sourceLinked="1"/>
        <c:majorTickMark val="none"/>
        <c:minorTickMark val="none"/>
        <c:tickLblPos val="none"/>
        <c:crossAx val="481911264"/>
        <c:crosses val="autoZero"/>
        <c:auto val="1"/>
        <c:lblOffset val="100"/>
        <c:baseTimeUnit val="years"/>
      </c:dateAx>
      <c:valAx>
        <c:axId val="4819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9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29.55</c:v>
                </c:pt>
              </c:numCache>
            </c:numRef>
          </c:val>
          <c:extLst xmlns:c16r2="http://schemas.microsoft.com/office/drawing/2015/06/chart">
            <c:ext xmlns:c16="http://schemas.microsoft.com/office/drawing/2014/chart" uri="{C3380CC4-5D6E-409C-BE32-E72D297353CC}">
              <c16:uniqueId val="{00000000-3B3F-49AB-B2D6-0C1F83A5BBB7}"/>
            </c:ext>
          </c:extLst>
        </c:ser>
        <c:dLbls>
          <c:showLegendKey val="0"/>
          <c:showVal val="0"/>
          <c:showCatName val="0"/>
          <c:showSerName val="0"/>
          <c:showPercent val="0"/>
          <c:showBubbleSize val="0"/>
        </c:dLbls>
        <c:gapWidth val="150"/>
        <c:axId val="481911656"/>
        <c:axId val="48191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60.16</c:v>
                </c:pt>
              </c:numCache>
            </c:numRef>
          </c:val>
          <c:smooth val="0"/>
          <c:extLst xmlns:c16r2="http://schemas.microsoft.com/office/drawing/2015/06/chart">
            <c:ext xmlns:c16="http://schemas.microsoft.com/office/drawing/2014/chart" uri="{C3380CC4-5D6E-409C-BE32-E72D297353CC}">
              <c16:uniqueId val="{00000001-3B3F-49AB-B2D6-0C1F83A5BBB7}"/>
            </c:ext>
          </c:extLst>
        </c:ser>
        <c:dLbls>
          <c:showLegendKey val="0"/>
          <c:showVal val="0"/>
          <c:showCatName val="0"/>
          <c:showSerName val="0"/>
          <c:showPercent val="0"/>
          <c:showBubbleSize val="0"/>
        </c:dLbls>
        <c:marker val="1"/>
        <c:smooth val="0"/>
        <c:axId val="481911656"/>
        <c:axId val="481914400"/>
      </c:lineChart>
      <c:dateAx>
        <c:axId val="481911656"/>
        <c:scaling>
          <c:orientation val="minMax"/>
        </c:scaling>
        <c:delete val="1"/>
        <c:axPos val="b"/>
        <c:numFmt formatCode="&quot;H&quot;yy" sourceLinked="1"/>
        <c:majorTickMark val="none"/>
        <c:minorTickMark val="none"/>
        <c:tickLblPos val="none"/>
        <c:crossAx val="481914400"/>
        <c:crosses val="autoZero"/>
        <c:auto val="1"/>
        <c:lblOffset val="100"/>
        <c:baseTimeUnit val="years"/>
      </c:dateAx>
      <c:valAx>
        <c:axId val="4819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91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942.19</c:v>
                </c:pt>
              </c:numCache>
            </c:numRef>
          </c:val>
          <c:extLst xmlns:c16r2="http://schemas.microsoft.com/office/drawing/2015/06/chart">
            <c:ext xmlns:c16="http://schemas.microsoft.com/office/drawing/2014/chart" uri="{C3380CC4-5D6E-409C-BE32-E72D297353CC}">
              <c16:uniqueId val="{00000000-5C0A-49FB-8578-99DE7153BBA5}"/>
            </c:ext>
          </c:extLst>
        </c:ser>
        <c:dLbls>
          <c:showLegendKey val="0"/>
          <c:showVal val="0"/>
          <c:showCatName val="0"/>
          <c:showSerName val="0"/>
          <c:showPercent val="0"/>
          <c:showBubbleSize val="0"/>
        </c:dLbls>
        <c:gapWidth val="150"/>
        <c:axId val="481912048"/>
        <c:axId val="48191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917.44</c:v>
                </c:pt>
              </c:numCache>
            </c:numRef>
          </c:val>
          <c:smooth val="0"/>
          <c:extLst xmlns:c16r2="http://schemas.microsoft.com/office/drawing/2015/06/chart">
            <c:ext xmlns:c16="http://schemas.microsoft.com/office/drawing/2014/chart" uri="{C3380CC4-5D6E-409C-BE32-E72D297353CC}">
              <c16:uniqueId val="{00000001-5C0A-49FB-8578-99DE7153BBA5}"/>
            </c:ext>
          </c:extLst>
        </c:ser>
        <c:dLbls>
          <c:showLegendKey val="0"/>
          <c:showVal val="0"/>
          <c:showCatName val="0"/>
          <c:showSerName val="0"/>
          <c:showPercent val="0"/>
          <c:showBubbleSize val="0"/>
        </c:dLbls>
        <c:marker val="1"/>
        <c:smooth val="0"/>
        <c:axId val="481912048"/>
        <c:axId val="481915184"/>
      </c:lineChart>
      <c:dateAx>
        <c:axId val="481912048"/>
        <c:scaling>
          <c:orientation val="minMax"/>
        </c:scaling>
        <c:delete val="1"/>
        <c:axPos val="b"/>
        <c:numFmt formatCode="&quot;H&quot;yy" sourceLinked="1"/>
        <c:majorTickMark val="none"/>
        <c:minorTickMark val="none"/>
        <c:tickLblPos val="none"/>
        <c:crossAx val="481915184"/>
        <c:crosses val="autoZero"/>
        <c:auto val="1"/>
        <c:lblOffset val="100"/>
        <c:baseTimeUnit val="years"/>
      </c:dateAx>
      <c:valAx>
        <c:axId val="48191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91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73.87</c:v>
                </c:pt>
              </c:numCache>
            </c:numRef>
          </c:val>
          <c:extLst xmlns:c16r2="http://schemas.microsoft.com/office/drawing/2015/06/chart">
            <c:ext xmlns:c16="http://schemas.microsoft.com/office/drawing/2014/chart" uri="{C3380CC4-5D6E-409C-BE32-E72D297353CC}">
              <c16:uniqueId val="{00000000-2B16-493F-B0B9-BF57FAFE18FD}"/>
            </c:ext>
          </c:extLst>
        </c:ser>
        <c:dLbls>
          <c:showLegendKey val="0"/>
          <c:showVal val="0"/>
          <c:showCatName val="0"/>
          <c:showSerName val="0"/>
          <c:showPercent val="0"/>
          <c:showBubbleSize val="0"/>
        </c:dLbls>
        <c:gapWidth val="150"/>
        <c:axId val="481913616"/>
        <c:axId val="48191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85.34</c:v>
                </c:pt>
              </c:numCache>
            </c:numRef>
          </c:val>
          <c:smooth val="0"/>
          <c:extLst xmlns:c16r2="http://schemas.microsoft.com/office/drawing/2015/06/chart">
            <c:ext xmlns:c16="http://schemas.microsoft.com/office/drawing/2014/chart" uri="{C3380CC4-5D6E-409C-BE32-E72D297353CC}">
              <c16:uniqueId val="{00000001-2B16-493F-B0B9-BF57FAFE18FD}"/>
            </c:ext>
          </c:extLst>
        </c:ser>
        <c:dLbls>
          <c:showLegendKey val="0"/>
          <c:showVal val="0"/>
          <c:showCatName val="0"/>
          <c:showSerName val="0"/>
          <c:showPercent val="0"/>
          <c:showBubbleSize val="0"/>
        </c:dLbls>
        <c:marker val="1"/>
        <c:smooth val="0"/>
        <c:axId val="481913616"/>
        <c:axId val="481915968"/>
      </c:lineChart>
      <c:dateAx>
        <c:axId val="481913616"/>
        <c:scaling>
          <c:orientation val="minMax"/>
        </c:scaling>
        <c:delete val="1"/>
        <c:axPos val="b"/>
        <c:numFmt formatCode="&quot;H&quot;yy" sourceLinked="1"/>
        <c:majorTickMark val="none"/>
        <c:minorTickMark val="none"/>
        <c:tickLblPos val="none"/>
        <c:crossAx val="481915968"/>
        <c:crosses val="autoZero"/>
        <c:auto val="1"/>
        <c:lblOffset val="100"/>
        <c:baseTimeUnit val="years"/>
      </c:dateAx>
      <c:valAx>
        <c:axId val="4819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91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150</c:v>
                </c:pt>
              </c:numCache>
            </c:numRef>
          </c:val>
          <c:extLst xmlns:c16r2="http://schemas.microsoft.com/office/drawing/2015/06/chart">
            <c:ext xmlns:c16="http://schemas.microsoft.com/office/drawing/2014/chart" uri="{C3380CC4-5D6E-409C-BE32-E72D297353CC}">
              <c16:uniqueId val="{00000000-0278-40AD-8CE8-37F29088B0DD}"/>
            </c:ext>
          </c:extLst>
        </c:ser>
        <c:dLbls>
          <c:showLegendKey val="0"/>
          <c:showVal val="0"/>
          <c:showCatName val="0"/>
          <c:showSerName val="0"/>
          <c:showPercent val="0"/>
          <c:showBubbleSize val="0"/>
        </c:dLbls>
        <c:gapWidth val="150"/>
        <c:axId val="481839256"/>
        <c:axId val="48183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149.27000000000001</c:v>
                </c:pt>
              </c:numCache>
            </c:numRef>
          </c:val>
          <c:smooth val="0"/>
          <c:extLst xmlns:c16r2="http://schemas.microsoft.com/office/drawing/2015/06/chart">
            <c:ext xmlns:c16="http://schemas.microsoft.com/office/drawing/2014/chart" uri="{C3380CC4-5D6E-409C-BE32-E72D297353CC}">
              <c16:uniqueId val="{00000001-0278-40AD-8CE8-37F29088B0DD}"/>
            </c:ext>
          </c:extLst>
        </c:ser>
        <c:dLbls>
          <c:showLegendKey val="0"/>
          <c:showVal val="0"/>
          <c:showCatName val="0"/>
          <c:showSerName val="0"/>
          <c:showPercent val="0"/>
          <c:showBubbleSize val="0"/>
        </c:dLbls>
        <c:marker val="1"/>
        <c:smooth val="0"/>
        <c:axId val="481839256"/>
        <c:axId val="481832984"/>
      </c:lineChart>
      <c:dateAx>
        <c:axId val="481839256"/>
        <c:scaling>
          <c:orientation val="minMax"/>
        </c:scaling>
        <c:delete val="1"/>
        <c:axPos val="b"/>
        <c:numFmt formatCode="&quot;H&quot;yy" sourceLinked="1"/>
        <c:majorTickMark val="none"/>
        <c:minorTickMark val="none"/>
        <c:tickLblPos val="none"/>
        <c:crossAx val="481832984"/>
        <c:crosses val="autoZero"/>
        <c:auto val="1"/>
        <c:lblOffset val="100"/>
        <c:baseTimeUnit val="years"/>
      </c:dateAx>
      <c:valAx>
        <c:axId val="48183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3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開成町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Cb1</v>
      </c>
      <c r="X8" s="49"/>
      <c r="Y8" s="49"/>
      <c r="Z8" s="49"/>
      <c r="AA8" s="49"/>
      <c r="AB8" s="49"/>
      <c r="AC8" s="49"/>
      <c r="AD8" s="50" t="str">
        <f>データ!$M$6</f>
        <v>非設置</v>
      </c>
      <c r="AE8" s="50"/>
      <c r="AF8" s="50"/>
      <c r="AG8" s="50"/>
      <c r="AH8" s="50"/>
      <c r="AI8" s="50"/>
      <c r="AJ8" s="50"/>
      <c r="AK8" s="3"/>
      <c r="AL8" s="51">
        <f>データ!S6</f>
        <v>18005</v>
      </c>
      <c r="AM8" s="51"/>
      <c r="AN8" s="51"/>
      <c r="AO8" s="51"/>
      <c r="AP8" s="51"/>
      <c r="AQ8" s="51"/>
      <c r="AR8" s="51"/>
      <c r="AS8" s="51"/>
      <c r="AT8" s="46">
        <f>データ!T6</f>
        <v>6.55</v>
      </c>
      <c r="AU8" s="46"/>
      <c r="AV8" s="46"/>
      <c r="AW8" s="46"/>
      <c r="AX8" s="46"/>
      <c r="AY8" s="46"/>
      <c r="AZ8" s="46"/>
      <c r="BA8" s="46"/>
      <c r="BB8" s="46">
        <f>データ!U6</f>
        <v>2748.85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67.95</v>
      </c>
      <c r="J10" s="46"/>
      <c r="K10" s="46"/>
      <c r="L10" s="46"/>
      <c r="M10" s="46"/>
      <c r="N10" s="46"/>
      <c r="O10" s="46"/>
      <c r="P10" s="46">
        <f>データ!P6</f>
        <v>73.47</v>
      </c>
      <c r="Q10" s="46"/>
      <c r="R10" s="46"/>
      <c r="S10" s="46"/>
      <c r="T10" s="46"/>
      <c r="U10" s="46"/>
      <c r="V10" s="46"/>
      <c r="W10" s="46">
        <f>データ!Q6</f>
        <v>82.25</v>
      </c>
      <c r="X10" s="46"/>
      <c r="Y10" s="46"/>
      <c r="Z10" s="46"/>
      <c r="AA10" s="46"/>
      <c r="AB10" s="46"/>
      <c r="AC10" s="46"/>
      <c r="AD10" s="51">
        <f>データ!R6</f>
        <v>1654</v>
      </c>
      <c r="AE10" s="51"/>
      <c r="AF10" s="51"/>
      <c r="AG10" s="51"/>
      <c r="AH10" s="51"/>
      <c r="AI10" s="51"/>
      <c r="AJ10" s="51"/>
      <c r="AK10" s="2"/>
      <c r="AL10" s="51">
        <f>データ!V6</f>
        <v>13270</v>
      </c>
      <c r="AM10" s="51"/>
      <c r="AN10" s="51"/>
      <c r="AO10" s="51"/>
      <c r="AP10" s="51"/>
      <c r="AQ10" s="51"/>
      <c r="AR10" s="51"/>
      <c r="AS10" s="51"/>
      <c r="AT10" s="46">
        <f>データ!W6</f>
        <v>2.52</v>
      </c>
      <c r="AU10" s="46"/>
      <c r="AV10" s="46"/>
      <c r="AW10" s="46"/>
      <c r="AX10" s="46"/>
      <c r="AY10" s="46"/>
      <c r="AZ10" s="46"/>
      <c r="BA10" s="46"/>
      <c r="BB10" s="46">
        <f>データ!X6</f>
        <v>5265.87</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113</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k1rIs11zN2Bgxoq+ZF062qK62keklGttdMHNIxVsL4HS+oZNZAAIsQrvmdoPWfztjUqn50cqzxv21LB6Grb+pA==" saltValue="Xed/NttBK/jqqmKSdNcl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2">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2">
      <c r="A6" s="28" t="s">
        <v>94</v>
      </c>
      <c r="B6" s="33">
        <f>B7</f>
        <v>2019</v>
      </c>
      <c r="C6" s="33">
        <f t="shared" ref="C6:X6" si="3">C7</f>
        <v>143669</v>
      </c>
      <c r="D6" s="33">
        <f t="shared" si="3"/>
        <v>46</v>
      </c>
      <c r="E6" s="33">
        <f t="shared" si="3"/>
        <v>17</v>
      </c>
      <c r="F6" s="33">
        <f t="shared" si="3"/>
        <v>1</v>
      </c>
      <c r="G6" s="33">
        <f t="shared" si="3"/>
        <v>0</v>
      </c>
      <c r="H6" s="33" t="str">
        <f t="shared" si="3"/>
        <v>神奈川県　開成町</v>
      </c>
      <c r="I6" s="33" t="str">
        <f t="shared" si="3"/>
        <v>法適用</v>
      </c>
      <c r="J6" s="33" t="str">
        <f t="shared" si="3"/>
        <v>下水道事業</v>
      </c>
      <c r="K6" s="33" t="str">
        <f t="shared" si="3"/>
        <v>公共下水道</v>
      </c>
      <c r="L6" s="33" t="str">
        <f t="shared" si="3"/>
        <v>Cb1</v>
      </c>
      <c r="M6" s="33" t="str">
        <f t="shared" si="3"/>
        <v>非設置</v>
      </c>
      <c r="N6" s="34" t="str">
        <f t="shared" si="3"/>
        <v>-</v>
      </c>
      <c r="O6" s="34">
        <f t="shared" si="3"/>
        <v>67.95</v>
      </c>
      <c r="P6" s="34">
        <f t="shared" si="3"/>
        <v>73.47</v>
      </c>
      <c r="Q6" s="34">
        <f t="shared" si="3"/>
        <v>82.25</v>
      </c>
      <c r="R6" s="34">
        <f t="shared" si="3"/>
        <v>1654</v>
      </c>
      <c r="S6" s="34">
        <f t="shared" si="3"/>
        <v>18005</v>
      </c>
      <c r="T6" s="34">
        <f t="shared" si="3"/>
        <v>6.55</v>
      </c>
      <c r="U6" s="34">
        <f t="shared" si="3"/>
        <v>2748.85</v>
      </c>
      <c r="V6" s="34">
        <f t="shared" si="3"/>
        <v>13270</v>
      </c>
      <c r="W6" s="34">
        <f t="shared" si="3"/>
        <v>2.52</v>
      </c>
      <c r="X6" s="34">
        <f t="shared" si="3"/>
        <v>5265.87</v>
      </c>
      <c r="Y6" s="35" t="str">
        <f>IF(Y7="",NA(),Y7)</f>
        <v>-</v>
      </c>
      <c r="Z6" s="35" t="str">
        <f t="shared" ref="Z6:AH6" si="4">IF(Z7="",NA(),Z7)</f>
        <v>-</v>
      </c>
      <c r="AA6" s="35" t="str">
        <f t="shared" si="4"/>
        <v>-</v>
      </c>
      <c r="AB6" s="35" t="str">
        <f t="shared" si="4"/>
        <v>-</v>
      </c>
      <c r="AC6" s="35">
        <f t="shared" si="4"/>
        <v>106.34</v>
      </c>
      <c r="AD6" s="35" t="str">
        <f t="shared" si="4"/>
        <v>-</v>
      </c>
      <c r="AE6" s="35" t="str">
        <f t="shared" si="4"/>
        <v>-</v>
      </c>
      <c r="AF6" s="35" t="str">
        <f t="shared" si="4"/>
        <v>-</v>
      </c>
      <c r="AG6" s="35" t="str">
        <f t="shared" si="4"/>
        <v>-</v>
      </c>
      <c r="AH6" s="35">
        <f t="shared" si="4"/>
        <v>101.51</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37.86</v>
      </c>
      <c r="AT6" s="34" t="str">
        <f>IF(AT7="","",IF(AT7="-","【-】","【"&amp;SUBSTITUTE(TEXT(AT7,"#,##0.00"),"-","△")&amp;"】"))</f>
        <v>【3.09】</v>
      </c>
      <c r="AU6" s="35" t="str">
        <f>IF(AU7="",NA(),AU7)</f>
        <v>-</v>
      </c>
      <c r="AV6" s="35" t="str">
        <f t="shared" ref="AV6:BD6" si="6">IF(AV7="",NA(),AV7)</f>
        <v>-</v>
      </c>
      <c r="AW6" s="35" t="str">
        <f t="shared" si="6"/>
        <v>-</v>
      </c>
      <c r="AX6" s="35" t="str">
        <f t="shared" si="6"/>
        <v>-</v>
      </c>
      <c r="AY6" s="35">
        <f t="shared" si="6"/>
        <v>29.55</v>
      </c>
      <c r="AZ6" s="35" t="str">
        <f t="shared" si="6"/>
        <v>-</v>
      </c>
      <c r="BA6" s="35" t="str">
        <f t="shared" si="6"/>
        <v>-</v>
      </c>
      <c r="BB6" s="35" t="str">
        <f t="shared" si="6"/>
        <v>-</v>
      </c>
      <c r="BC6" s="35" t="str">
        <f t="shared" si="6"/>
        <v>-</v>
      </c>
      <c r="BD6" s="35">
        <f t="shared" si="6"/>
        <v>60.16</v>
      </c>
      <c r="BE6" s="34" t="str">
        <f>IF(BE7="","",IF(BE7="-","【-】","【"&amp;SUBSTITUTE(TEXT(BE7,"#,##0.00"),"-","△")&amp;"】"))</f>
        <v>【69.54】</v>
      </c>
      <c r="BF6" s="35" t="str">
        <f>IF(BF7="",NA(),BF7)</f>
        <v>-</v>
      </c>
      <c r="BG6" s="35" t="str">
        <f t="shared" ref="BG6:BO6" si="7">IF(BG7="",NA(),BG7)</f>
        <v>-</v>
      </c>
      <c r="BH6" s="35" t="str">
        <f t="shared" si="7"/>
        <v>-</v>
      </c>
      <c r="BI6" s="35" t="str">
        <f t="shared" si="7"/>
        <v>-</v>
      </c>
      <c r="BJ6" s="35">
        <f t="shared" si="7"/>
        <v>942.19</v>
      </c>
      <c r="BK6" s="35" t="str">
        <f t="shared" si="7"/>
        <v>-</v>
      </c>
      <c r="BL6" s="35" t="str">
        <f t="shared" si="7"/>
        <v>-</v>
      </c>
      <c r="BM6" s="35" t="str">
        <f t="shared" si="7"/>
        <v>-</v>
      </c>
      <c r="BN6" s="35" t="str">
        <f t="shared" si="7"/>
        <v>-</v>
      </c>
      <c r="BO6" s="35">
        <f t="shared" si="7"/>
        <v>917.44</v>
      </c>
      <c r="BP6" s="34" t="str">
        <f>IF(BP7="","",IF(BP7="-","【-】","【"&amp;SUBSTITUTE(TEXT(BP7,"#,##0.00"),"-","△")&amp;"】"))</f>
        <v>【682.51】</v>
      </c>
      <c r="BQ6" s="35" t="str">
        <f>IF(BQ7="",NA(),BQ7)</f>
        <v>-</v>
      </c>
      <c r="BR6" s="35" t="str">
        <f t="shared" ref="BR6:BZ6" si="8">IF(BR7="",NA(),BR7)</f>
        <v>-</v>
      </c>
      <c r="BS6" s="35" t="str">
        <f t="shared" si="8"/>
        <v>-</v>
      </c>
      <c r="BT6" s="35" t="str">
        <f t="shared" si="8"/>
        <v>-</v>
      </c>
      <c r="BU6" s="35">
        <f t="shared" si="8"/>
        <v>73.87</v>
      </c>
      <c r="BV6" s="35" t="str">
        <f t="shared" si="8"/>
        <v>-</v>
      </c>
      <c r="BW6" s="35" t="str">
        <f t="shared" si="8"/>
        <v>-</v>
      </c>
      <c r="BX6" s="35" t="str">
        <f t="shared" si="8"/>
        <v>-</v>
      </c>
      <c r="BY6" s="35" t="str">
        <f t="shared" si="8"/>
        <v>-</v>
      </c>
      <c r="BZ6" s="35">
        <f t="shared" si="8"/>
        <v>85.34</v>
      </c>
      <c r="CA6" s="34" t="str">
        <f>IF(CA7="","",IF(CA7="-","【-】","【"&amp;SUBSTITUTE(TEXT(CA7,"#,##0.00"),"-","△")&amp;"】"))</f>
        <v>【100.34】</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149.27000000000001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55.73</v>
      </c>
      <c r="CW6" s="34" t="str">
        <f>IF(CW7="","",IF(CW7="-","【-】","【"&amp;SUBSTITUTE(TEXT(CW7,"#,##0.00"),"-","△")&amp;"】"))</f>
        <v>【59.64】</v>
      </c>
      <c r="CX6" s="35" t="str">
        <f>IF(CX7="",NA(),CX7)</f>
        <v>-</v>
      </c>
      <c r="CY6" s="35" t="str">
        <f t="shared" ref="CY6:DG6" si="11">IF(CY7="",NA(),CY7)</f>
        <v>-</v>
      </c>
      <c r="CZ6" s="35" t="str">
        <f t="shared" si="11"/>
        <v>-</v>
      </c>
      <c r="DA6" s="35" t="str">
        <f t="shared" si="11"/>
        <v>-</v>
      </c>
      <c r="DB6" s="35">
        <f t="shared" si="11"/>
        <v>96.57</v>
      </c>
      <c r="DC6" s="35" t="str">
        <f t="shared" si="11"/>
        <v>-</v>
      </c>
      <c r="DD6" s="35" t="str">
        <f t="shared" si="11"/>
        <v>-</v>
      </c>
      <c r="DE6" s="35" t="str">
        <f t="shared" si="11"/>
        <v>-</v>
      </c>
      <c r="DF6" s="35" t="str">
        <f t="shared" si="11"/>
        <v>-</v>
      </c>
      <c r="DG6" s="35">
        <f t="shared" si="11"/>
        <v>92.45</v>
      </c>
      <c r="DH6" s="34" t="str">
        <f>IF(DH7="","",IF(DH7="-","【-】","【"&amp;SUBSTITUTE(TEXT(DH7,"#,##0.00"),"-","△")&amp;"】"))</f>
        <v>【95.35】</v>
      </c>
      <c r="DI6" s="35" t="str">
        <f>IF(DI7="",NA(),DI7)</f>
        <v>-</v>
      </c>
      <c r="DJ6" s="35" t="str">
        <f t="shared" ref="DJ6:DR6" si="12">IF(DJ7="",NA(),DJ7)</f>
        <v>-</v>
      </c>
      <c r="DK6" s="35" t="str">
        <f t="shared" si="12"/>
        <v>-</v>
      </c>
      <c r="DL6" s="35" t="str">
        <f t="shared" si="12"/>
        <v>-</v>
      </c>
      <c r="DM6" s="35">
        <f t="shared" si="12"/>
        <v>3.14</v>
      </c>
      <c r="DN6" s="35" t="str">
        <f t="shared" si="12"/>
        <v>-</v>
      </c>
      <c r="DO6" s="35" t="str">
        <f t="shared" si="12"/>
        <v>-</v>
      </c>
      <c r="DP6" s="35" t="str">
        <f t="shared" si="12"/>
        <v>-</v>
      </c>
      <c r="DQ6" s="35" t="str">
        <f t="shared" si="12"/>
        <v>-</v>
      </c>
      <c r="DR6" s="35">
        <f t="shared" si="12"/>
        <v>16.37</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0.98</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0.13</v>
      </c>
      <c r="EO6" s="34" t="str">
        <f>IF(EO7="","",IF(EO7="-","【-】","【"&amp;SUBSTITUTE(TEXT(EO7,"#,##0.00"),"-","△")&amp;"】"))</f>
        <v>【0.22】</v>
      </c>
    </row>
    <row r="7" spans="1:148" s="36" customFormat="1" x14ac:dyDescent="0.2">
      <c r="A7" s="28"/>
      <c r="B7" s="37">
        <v>2019</v>
      </c>
      <c r="C7" s="37">
        <v>143669</v>
      </c>
      <c r="D7" s="37">
        <v>46</v>
      </c>
      <c r="E7" s="37">
        <v>17</v>
      </c>
      <c r="F7" s="37">
        <v>1</v>
      </c>
      <c r="G7" s="37">
        <v>0</v>
      </c>
      <c r="H7" s="37" t="s">
        <v>95</v>
      </c>
      <c r="I7" s="37" t="s">
        <v>96</v>
      </c>
      <c r="J7" s="37" t="s">
        <v>97</v>
      </c>
      <c r="K7" s="37" t="s">
        <v>98</v>
      </c>
      <c r="L7" s="37" t="s">
        <v>99</v>
      </c>
      <c r="M7" s="37" t="s">
        <v>100</v>
      </c>
      <c r="N7" s="38" t="s">
        <v>101</v>
      </c>
      <c r="O7" s="38">
        <v>67.95</v>
      </c>
      <c r="P7" s="38">
        <v>73.47</v>
      </c>
      <c r="Q7" s="38">
        <v>82.25</v>
      </c>
      <c r="R7" s="38">
        <v>1654</v>
      </c>
      <c r="S7" s="38">
        <v>18005</v>
      </c>
      <c r="T7" s="38">
        <v>6.55</v>
      </c>
      <c r="U7" s="38">
        <v>2748.85</v>
      </c>
      <c r="V7" s="38">
        <v>13270</v>
      </c>
      <c r="W7" s="38">
        <v>2.52</v>
      </c>
      <c r="X7" s="38">
        <v>5265.87</v>
      </c>
      <c r="Y7" s="38" t="s">
        <v>101</v>
      </c>
      <c r="Z7" s="38" t="s">
        <v>101</v>
      </c>
      <c r="AA7" s="38" t="s">
        <v>101</v>
      </c>
      <c r="AB7" s="38" t="s">
        <v>101</v>
      </c>
      <c r="AC7" s="38">
        <v>106.34</v>
      </c>
      <c r="AD7" s="38" t="s">
        <v>101</v>
      </c>
      <c r="AE7" s="38" t="s">
        <v>101</v>
      </c>
      <c r="AF7" s="38" t="s">
        <v>101</v>
      </c>
      <c r="AG7" s="38" t="s">
        <v>101</v>
      </c>
      <c r="AH7" s="38">
        <v>101.51</v>
      </c>
      <c r="AI7" s="38">
        <v>108.07</v>
      </c>
      <c r="AJ7" s="38" t="s">
        <v>101</v>
      </c>
      <c r="AK7" s="38" t="s">
        <v>101</v>
      </c>
      <c r="AL7" s="38" t="s">
        <v>101</v>
      </c>
      <c r="AM7" s="38" t="s">
        <v>101</v>
      </c>
      <c r="AN7" s="38">
        <v>0</v>
      </c>
      <c r="AO7" s="38" t="s">
        <v>101</v>
      </c>
      <c r="AP7" s="38" t="s">
        <v>101</v>
      </c>
      <c r="AQ7" s="38" t="s">
        <v>101</v>
      </c>
      <c r="AR7" s="38" t="s">
        <v>101</v>
      </c>
      <c r="AS7" s="38">
        <v>37.86</v>
      </c>
      <c r="AT7" s="38">
        <v>3.09</v>
      </c>
      <c r="AU7" s="38" t="s">
        <v>101</v>
      </c>
      <c r="AV7" s="38" t="s">
        <v>101</v>
      </c>
      <c r="AW7" s="38" t="s">
        <v>101</v>
      </c>
      <c r="AX7" s="38" t="s">
        <v>101</v>
      </c>
      <c r="AY7" s="38">
        <v>29.55</v>
      </c>
      <c r="AZ7" s="38" t="s">
        <v>101</v>
      </c>
      <c r="BA7" s="38" t="s">
        <v>101</v>
      </c>
      <c r="BB7" s="38" t="s">
        <v>101</v>
      </c>
      <c r="BC7" s="38" t="s">
        <v>101</v>
      </c>
      <c r="BD7" s="38">
        <v>60.16</v>
      </c>
      <c r="BE7" s="38">
        <v>69.540000000000006</v>
      </c>
      <c r="BF7" s="38" t="s">
        <v>101</v>
      </c>
      <c r="BG7" s="38" t="s">
        <v>101</v>
      </c>
      <c r="BH7" s="38" t="s">
        <v>101</v>
      </c>
      <c r="BI7" s="38" t="s">
        <v>101</v>
      </c>
      <c r="BJ7" s="38">
        <v>942.19</v>
      </c>
      <c r="BK7" s="38" t="s">
        <v>101</v>
      </c>
      <c r="BL7" s="38" t="s">
        <v>101</v>
      </c>
      <c r="BM7" s="38" t="s">
        <v>101</v>
      </c>
      <c r="BN7" s="38" t="s">
        <v>101</v>
      </c>
      <c r="BO7" s="38">
        <v>917.44</v>
      </c>
      <c r="BP7" s="38">
        <v>682.51</v>
      </c>
      <c r="BQ7" s="38" t="s">
        <v>101</v>
      </c>
      <c r="BR7" s="38" t="s">
        <v>101</v>
      </c>
      <c r="BS7" s="38" t="s">
        <v>101</v>
      </c>
      <c r="BT7" s="38" t="s">
        <v>101</v>
      </c>
      <c r="BU7" s="38">
        <v>73.87</v>
      </c>
      <c r="BV7" s="38" t="s">
        <v>101</v>
      </c>
      <c r="BW7" s="38" t="s">
        <v>101</v>
      </c>
      <c r="BX7" s="38" t="s">
        <v>101</v>
      </c>
      <c r="BY7" s="38" t="s">
        <v>101</v>
      </c>
      <c r="BZ7" s="38">
        <v>85.34</v>
      </c>
      <c r="CA7" s="38">
        <v>100.34</v>
      </c>
      <c r="CB7" s="38" t="s">
        <v>101</v>
      </c>
      <c r="CC7" s="38" t="s">
        <v>101</v>
      </c>
      <c r="CD7" s="38" t="s">
        <v>101</v>
      </c>
      <c r="CE7" s="38" t="s">
        <v>101</v>
      </c>
      <c r="CF7" s="38">
        <v>150</v>
      </c>
      <c r="CG7" s="38" t="s">
        <v>101</v>
      </c>
      <c r="CH7" s="38" t="s">
        <v>101</v>
      </c>
      <c r="CI7" s="38" t="s">
        <v>101</v>
      </c>
      <c r="CJ7" s="38" t="s">
        <v>101</v>
      </c>
      <c r="CK7" s="38">
        <v>149.27000000000001</v>
      </c>
      <c r="CL7" s="38">
        <v>136.15</v>
      </c>
      <c r="CM7" s="38" t="s">
        <v>101</v>
      </c>
      <c r="CN7" s="38" t="s">
        <v>101</v>
      </c>
      <c r="CO7" s="38" t="s">
        <v>101</v>
      </c>
      <c r="CP7" s="38" t="s">
        <v>101</v>
      </c>
      <c r="CQ7" s="38" t="s">
        <v>101</v>
      </c>
      <c r="CR7" s="38" t="s">
        <v>101</v>
      </c>
      <c r="CS7" s="38" t="s">
        <v>101</v>
      </c>
      <c r="CT7" s="38" t="s">
        <v>101</v>
      </c>
      <c r="CU7" s="38" t="s">
        <v>101</v>
      </c>
      <c r="CV7" s="38">
        <v>55.73</v>
      </c>
      <c r="CW7" s="38">
        <v>59.64</v>
      </c>
      <c r="CX7" s="38" t="s">
        <v>101</v>
      </c>
      <c r="CY7" s="38" t="s">
        <v>101</v>
      </c>
      <c r="CZ7" s="38" t="s">
        <v>101</v>
      </c>
      <c r="DA7" s="38" t="s">
        <v>101</v>
      </c>
      <c r="DB7" s="38">
        <v>96.57</v>
      </c>
      <c r="DC7" s="38" t="s">
        <v>101</v>
      </c>
      <c r="DD7" s="38" t="s">
        <v>101</v>
      </c>
      <c r="DE7" s="38" t="s">
        <v>101</v>
      </c>
      <c r="DF7" s="38" t="s">
        <v>101</v>
      </c>
      <c r="DG7" s="38">
        <v>92.45</v>
      </c>
      <c r="DH7" s="38">
        <v>95.35</v>
      </c>
      <c r="DI7" s="38" t="s">
        <v>101</v>
      </c>
      <c r="DJ7" s="38" t="s">
        <v>101</v>
      </c>
      <c r="DK7" s="38" t="s">
        <v>101</v>
      </c>
      <c r="DL7" s="38" t="s">
        <v>101</v>
      </c>
      <c r="DM7" s="38">
        <v>3.14</v>
      </c>
      <c r="DN7" s="38" t="s">
        <v>101</v>
      </c>
      <c r="DO7" s="38" t="s">
        <v>101</v>
      </c>
      <c r="DP7" s="38" t="s">
        <v>101</v>
      </c>
      <c r="DQ7" s="38" t="s">
        <v>101</v>
      </c>
      <c r="DR7" s="38">
        <v>16.37</v>
      </c>
      <c r="DS7" s="38">
        <v>38.57</v>
      </c>
      <c r="DT7" s="38" t="s">
        <v>101</v>
      </c>
      <c r="DU7" s="38" t="s">
        <v>101</v>
      </c>
      <c r="DV7" s="38" t="s">
        <v>101</v>
      </c>
      <c r="DW7" s="38" t="s">
        <v>101</v>
      </c>
      <c r="DX7" s="38">
        <v>0</v>
      </c>
      <c r="DY7" s="38" t="s">
        <v>101</v>
      </c>
      <c r="DZ7" s="38" t="s">
        <v>101</v>
      </c>
      <c r="EA7" s="38" t="s">
        <v>101</v>
      </c>
      <c r="EB7" s="38" t="s">
        <v>101</v>
      </c>
      <c r="EC7" s="38">
        <v>0.98</v>
      </c>
      <c r="ED7" s="38">
        <v>5.9</v>
      </c>
      <c r="EE7" s="38" t="s">
        <v>101</v>
      </c>
      <c r="EF7" s="38" t="s">
        <v>101</v>
      </c>
      <c r="EG7" s="38" t="s">
        <v>101</v>
      </c>
      <c r="EH7" s="38" t="s">
        <v>101</v>
      </c>
      <c r="EI7" s="38">
        <v>0</v>
      </c>
      <c r="EJ7" s="38" t="s">
        <v>101</v>
      </c>
      <c r="EK7" s="38" t="s">
        <v>101</v>
      </c>
      <c r="EL7" s="38" t="s">
        <v>101</v>
      </c>
      <c r="EM7" s="38" t="s">
        <v>101</v>
      </c>
      <c r="EN7" s="38">
        <v>0.13</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107</v>
      </c>
    </row>
    <row r="12" spans="1:148" x14ac:dyDescent="0.2">
      <c r="B12">
        <v>1</v>
      </c>
      <c r="C12">
        <v>1</v>
      </c>
      <c r="D12">
        <v>1</v>
      </c>
      <c r="E12">
        <v>1</v>
      </c>
      <c r="F12">
        <v>1</v>
      </c>
      <c r="G12" t="s">
        <v>108</v>
      </c>
    </row>
    <row r="13" spans="1:148" x14ac:dyDescent="0.2">
      <c r="B13" t="s">
        <v>109</v>
      </c>
      <c r="C13" t="s">
        <v>110</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2021-02-24T05:57:19Z</cp:lastPrinted>
  <dcterms:created xsi:type="dcterms:W3CDTF">2020-12-04T02:26:00Z</dcterms:created>
  <dcterms:modified xsi:type="dcterms:W3CDTF">2021-02-24T05:57:23Z</dcterms:modified>
  <cp:category/>
</cp:coreProperties>
</file>