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6_松田町\"/>
    </mc:Choice>
  </mc:AlternateContent>
  <workbookProtection workbookAlgorithmName="SHA-512" workbookHashValue="E9cVqjh5lppIeAP3SkLTpzsVD8Db8vU0+cZbZ2Z8eYP9zJq7OrwjlruxNQZe74et+4RFfigR/FoLZi1HDmGjJg==" workbookSaltValue="Th5jLTJbnaI0qoN77T2Vhg==" workbookSpinCount="100000" lockStructure="1"/>
  <bookViews>
    <workbookView xWindow="-120" yWindow="-120" windowWidth="20736" windowHeight="11160"/>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H86" i="4"/>
  <c r="AL10" i="4"/>
  <c r="P10" i="4"/>
  <c r="P8" i="4"/>
  <c r="I8" i="4"/>
</calcChain>
</file>

<file path=xl/sharedStrings.xml><?xml version="1.0" encoding="utf-8"?>
<sst xmlns="http://schemas.openxmlformats.org/spreadsheetml/2006/main" count="241" uniqueCount="120">
  <si>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</si>
  <si>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</si>
  <si>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</si>
  <si>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</si>
  <si>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</si>
  <si>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</si>
  <si>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</si>
  <si>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</si>
  <si>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</si>
  <si>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</si>
  <si>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</si>
  <si>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</si>
  <si>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</si>
  <si>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</si>
  <si>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</si>
  <si>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</si>
  <si>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</si>
  <si>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</si>
  <si>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</si>
  <si>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</si>
  <si>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</si>
  <si>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</si>
  <si>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</si>
  <si>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</si>
  <si>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</si>
  <si>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</si>
  <si>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</si>
  <si>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</si>
  <si>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</si>
  <si>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</si>
  <si>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</si>
  <si>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</si>
  <si>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</si>
  <si>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</si>
  <si>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</si>
  <si>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</si>
  <si>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</si>
  <si>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</si>
  <si>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</si>
  <si>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</si>
  <si>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</si>
  <si>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</si>
  <si>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</si>
  <si>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</si>
  <si>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</si>
  <si>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</si>
  <si>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</si>
  <si>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</si>
  <si>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</si>
  <si>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</si>
  <si>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</si>
  <si>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</si>
  <si>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</si>
  <si>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</si>
  <si>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</si>
  <si>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</si>
  <si>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</si>
  <si>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</si>
  <si>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</si>
  <si>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</si>
  <si>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</si>
  <si>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</si>
  <si>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</si>
  <si>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</si>
  <si>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</si>
  <si>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</si>
  <si>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</si>
  <si>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</si>
  <si>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</si>
  <si>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</si>
  <si>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</si>
  <si>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</si>
  <si>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</si>
  <si>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</si>
  <si>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</si>
  <si>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</si>
  <si>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</si>
  <si>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</si>
  <si>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</si>
  <si>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</si>
  <si>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</si>
  <si>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</si>
  <si>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</si>
  <si>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</si>
  <si>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</si>
  <si>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</si>
  <si>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</si>
  <si>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</si>
  <si>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</si>
  <si>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</si>
  <si>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</si>
  <si>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</si>
  <si>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</si>
  <si>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</si>
  <si>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</si>
  <si>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</si>
  <si>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</si>
  <si>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</si>
  <si>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</si>
  <si>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</si>
  <si>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</si>
  <si>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</si>
  <si>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</si>
  <si>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</si>
  <si>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</si>
  <si>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</si>
  <si>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</si>
  <si>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</si>
  <si>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</si>
  <si>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</si>
  <si>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</si>
  <si>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</si>
  <si>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</si>
  <si>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</si>
  <si>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</si>
  <si>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</si>
  <si>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</si>
  <si>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当町の下水道事業は供用開始から30年以上経過しており、もうすぐ管渠の更新時期を迎えます。また、これまで行ってきた管渠のTVカメラ調査の結果や重要な管路や主要幹線などの分類を行い計画的な管渠の更新を行います。</t>
    <rPh sb="1" eb="3">
      <t>トウチョウ</t>
    </rPh>
    <rPh sb="4" eb="7">
      <t>ゲスイドウ</t>
    </rPh>
    <rPh sb="7" eb="9">
      <t>ジギョウ</t>
    </rPh>
    <rPh sb="10" eb="12">
      <t>キョウヨウ</t>
    </rPh>
    <rPh sb="12" eb="14">
      <t>カイシ</t>
    </rPh>
    <rPh sb="18" eb="21">
      <t>ネンイジョウ</t>
    </rPh>
    <rPh sb="21" eb="23">
      <t>ケイカ</t>
    </rPh>
    <rPh sb="32" eb="34">
      <t>カンキョ</t>
    </rPh>
    <rPh sb="35" eb="37">
      <t>コウシン</t>
    </rPh>
    <rPh sb="37" eb="39">
      <t>ジキ</t>
    </rPh>
    <rPh sb="40" eb="41">
      <t>ムカ</t>
    </rPh>
    <rPh sb="52" eb="53">
      <t>オコナ</t>
    </rPh>
    <rPh sb="57" eb="59">
      <t>カンキョ</t>
    </rPh>
    <rPh sb="65" eb="67">
      <t>チョウサ</t>
    </rPh>
    <rPh sb="68" eb="70">
      <t>ケッカ</t>
    </rPh>
    <rPh sb="71" eb="73">
      <t>ジュウヨウ</t>
    </rPh>
    <rPh sb="74" eb="76">
      <t>カンロ</t>
    </rPh>
    <rPh sb="77" eb="79">
      <t>シュヨウ</t>
    </rPh>
    <rPh sb="79" eb="81">
      <t>カンセン</t>
    </rPh>
    <rPh sb="84" eb="86">
      <t>ブンルイ</t>
    </rPh>
    <rPh sb="87" eb="88">
      <t>オコナ</t>
    </rPh>
    <rPh sb="89" eb="92">
      <t>ケイカクテキ</t>
    </rPh>
    <rPh sb="93" eb="95">
      <t>カンキョ</t>
    </rPh>
    <rPh sb="96" eb="98">
      <t>コウシン</t>
    </rPh>
    <rPh sb="99" eb="100">
      <t>オコナ</t>
    </rPh>
    <phoneticPr fontId="4"/>
  </si>
  <si>
    <t>　公共下水道の整備状況は、昭和55年度に下水道法上の認可を受け、現在事業計画区域面積220.3ha、令和元年度末までの整備面積は197.7haとなっています。汚水処理原価は平均よりも低く、企業債残高対事業規模比率も平均より低く保たれており、現状は必要な維持管理と適正な投資規模であるといえます。また、平成29年度より料金改定を行い、経費の回収率も増加傾向にあります。しかしながら、年々有収水量は減少傾向にあり、その傾向は今後も続くことが予想されます。それに伴い水洗化率の向上や新規接続の推進、適正な料金改定を行い、安定的な経営を行う必要があります。</t>
    <rPh sb="1" eb="3">
      <t>コウキョウ</t>
    </rPh>
    <rPh sb="3" eb="6">
      <t>ゲスイドウ</t>
    </rPh>
    <rPh sb="7" eb="9">
      <t>セイビ</t>
    </rPh>
    <rPh sb="9" eb="11">
      <t>ジョウキョウ</t>
    </rPh>
    <rPh sb="13" eb="15">
      <t>ショウワ</t>
    </rPh>
    <rPh sb="17" eb="19">
      <t>ネンド</t>
    </rPh>
    <rPh sb="20" eb="23">
      <t>ゲスイドウ</t>
    </rPh>
    <rPh sb="23" eb="24">
      <t>ホウ</t>
    </rPh>
    <rPh sb="24" eb="25">
      <t>ジョウ</t>
    </rPh>
    <rPh sb="26" eb="28">
      <t>ニンカ</t>
    </rPh>
    <rPh sb="29" eb="30">
      <t>ウ</t>
    </rPh>
    <rPh sb="32" eb="34">
      <t>ゲンザイ</t>
    </rPh>
    <rPh sb="34" eb="36">
      <t>ジギョウ</t>
    </rPh>
    <rPh sb="36" eb="38">
      <t>ケイカク</t>
    </rPh>
    <rPh sb="38" eb="40">
      <t>クイキ</t>
    </rPh>
    <rPh sb="40" eb="42">
      <t>メンセキ</t>
    </rPh>
    <rPh sb="50" eb="52">
      <t>レイワ</t>
    </rPh>
    <rPh sb="52" eb="53">
      <t>ガン</t>
    </rPh>
    <rPh sb="53" eb="55">
      <t>ネンド</t>
    </rPh>
    <rPh sb="55" eb="56">
      <t>マツ</t>
    </rPh>
    <rPh sb="59" eb="61">
      <t>セイビ</t>
    </rPh>
    <rPh sb="61" eb="63">
      <t>メンセキ</t>
    </rPh>
    <rPh sb="79" eb="81">
      <t>オスイ</t>
    </rPh>
    <rPh sb="81" eb="83">
      <t>ショリ</t>
    </rPh>
    <rPh sb="83" eb="85">
      <t>ゲンカ</t>
    </rPh>
    <rPh sb="86" eb="88">
      <t>ヘイキン</t>
    </rPh>
    <rPh sb="91" eb="92">
      <t>ヒク</t>
    </rPh>
    <rPh sb="94" eb="96">
      <t>キギョウ</t>
    </rPh>
    <rPh sb="96" eb="97">
      <t>サイ</t>
    </rPh>
    <rPh sb="97" eb="99">
      <t>ザンダカ</t>
    </rPh>
    <rPh sb="99" eb="100">
      <t>タイ</t>
    </rPh>
    <rPh sb="100" eb="102">
      <t>ジギョウ</t>
    </rPh>
    <rPh sb="102" eb="104">
      <t>キボ</t>
    </rPh>
    <rPh sb="104" eb="106">
      <t>ヒリツ</t>
    </rPh>
    <rPh sb="107" eb="109">
      <t>ヘイキン</t>
    </rPh>
    <rPh sb="111" eb="112">
      <t>ヒク</t>
    </rPh>
    <rPh sb="113" eb="114">
      <t>タモ</t>
    </rPh>
    <rPh sb="120" eb="122">
      <t>ゲンジョウ</t>
    </rPh>
    <rPh sb="123" eb="125">
      <t>ヒツヨウ</t>
    </rPh>
    <rPh sb="126" eb="128">
      <t>イジ</t>
    </rPh>
    <rPh sb="128" eb="130">
      <t>カンリ</t>
    </rPh>
    <rPh sb="131" eb="133">
      <t>テキセイ</t>
    </rPh>
    <rPh sb="134" eb="136">
      <t>トウシ</t>
    </rPh>
    <rPh sb="136" eb="138">
      <t>キボ</t>
    </rPh>
    <rPh sb="150" eb="152">
      <t>ヘイセイ</t>
    </rPh>
    <rPh sb="154" eb="156">
      <t>ネンド</t>
    </rPh>
    <rPh sb="158" eb="160">
      <t>リョウキン</t>
    </rPh>
    <rPh sb="160" eb="162">
      <t>カイテイ</t>
    </rPh>
    <rPh sb="163" eb="164">
      <t>オコナ</t>
    </rPh>
    <rPh sb="166" eb="168">
      <t>ケイヒ</t>
    </rPh>
    <rPh sb="169" eb="171">
      <t>カイシュウ</t>
    </rPh>
    <rPh sb="171" eb="172">
      <t>リツ</t>
    </rPh>
    <rPh sb="173" eb="175">
      <t>ゾウカ</t>
    </rPh>
    <rPh sb="175" eb="177">
      <t>ケイコウ</t>
    </rPh>
    <rPh sb="190" eb="192">
      <t>ネンネン</t>
    </rPh>
    <rPh sb="192" eb="194">
      <t>ユウシュウ</t>
    </rPh>
    <rPh sb="194" eb="196">
      <t>スイリョウ</t>
    </rPh>
    <rPh sb="197" eb="199">
      <t>ゲンショウ</t>
    </rPh>
    <rPh sb="199" eb="201">
      <t>ケイコウ</t>
    </rPh>
    <rPh sb="207" eb="209">
      <t>ケイコウ</t>
    </rPh>
    <rPh sb="210" eb="212">
      <t>コンゴ</t>
    </rPh>
    <rPh sb="213" eb="214">
      <t>ツヅ</t>
    </rPh>
    <rPh sb="218" eb="220">
      <t>ヨソウ</t>
    </rPh>
    <rPh sb="228" eb="229">
      <t>トモナ</t>
    </rPh>
    <rPh sb="230" eb="233">
      <t>スイセンカ</t>
    </rPh>
    <rPh sb="233" eb="234">
      <t>リツ</t>
    </rPh>
    <rPh sb="235" eb="237">
      <t>コウジョウ</t>
    </rPh>
    <rPh sb="238" eb="240">
      <t>シンキ</t>
    </rPh>
    <rPh sb="240" eb="242">
      <t>セツゾク</t>
    </rPh>
    <rPh sb="243" eb="245">
      <t>スイシン</t>
    </rPh>
    <rPh sb="246" eb="248">
      <t>テキセイ</t>
    </rPh>
    <rPh sb="249" eb="251">
      <t>リョウキン</t>
    </rPh>
    <rPh sb="251" eb="253">
      <t>カイテイ</t>
    </rPh>
    <rPh sb="254" eb="255">
      <t>オコナ</t>
    </rPh>
    <rPh sb="257" eb="260">
      <t>アンテイテキ</t>
    </rPh>
    <rPh sb="261" eb="263">
      <t>ケイエイ</t>
    </rPh>
    <rPh sb="264" eb="265">
      <t>オコナ</t>
    </rPh>
    <rPh sb="266" eb="268">
      <t>ヒツヨウ</t>
    </rPh>
    <phoneticPr fontId="4"/>
  </si>
  <si>
    <t>　平成24年度に20％、平成29年度に18％の下水道使用料の値上げを行い、経常的な収益は増加しましたが、平成初期に行った工事の企業債の償還がまだ一部残っており、それを補填する財源の確保に苦慮しています。また、管渠の改築更新の時期を迎え、さらに資本費は増加することが予想されます。加えて流域下水道事業に関する費用も年々増加しており、安定的な経営を行うことが難しい状況です。今後も流域下水道に関する費用は増加するため、更なる料金改定も視野に入れた経営の見直しを行う必要があると考えます。</t>
    <rPh sb="1" eb="3">
      <t>ヘイセイ</t>
    </rPh>
    <rPh sb="5" eb="7">
      <t>ネンド</t>
    </rPh>
    <rPh sb="12" eb="14">
      <t>ヘイセイ</t>
    </rPh>
    <rPh sb="16" eb="18">
      <t>ネンド</t>
    </rPh>
    <rPh sb="23" eb="26">
      <t>ゲスイドウ</t>
    </rPh>
    <rPh sb="26" eb="29">
      <t>シヨウリョウ</t>
    </rPh>
    <rPh sb="30" eb="32">
      <t>ネア</t>
    </rPh>
    <rPh sb="34" eb="35">
      <t>オコナ</t>
    </rPh>
    <rPh sb="37" eb="40">
      <t>ケイジョウテキ</t>
    </rPh>
    <rPh sb="41" eb="43">
      <t>シュウエキ</t>
    </rPh>
    <rPh sb="44" eb="46">
      <t>ゾウカ</t>
    </rPh>
    <rPh sb="52" eb="54">
      <t>ヘイセイ</t>
    </rPh>
    <rPh sb="54" eb="56">
      <t>ショキ</t>
    </rPh>
    <rPh sb="57" eb="58">
      <t>オコナ</t>
    </rPh>
    <rPh sb="60" eb="62">
      <t>コウジ</t>
    </rPh>
    <rPh sb="63" eb="65">
      <t>キギョウ</t>
    </rPh>
    <rPh sb="65" eb="66">
      <t>サイ</t>
    </rPh>
    <rPh sb="67" eb="69">
      <t>ショウカン</t>
    </rPh>
    <rPh sb="72" eb="74">
      <t>イチブ</t>
    </rPh>
    <rPh sb="74" eb="75">
      <t>ノコ</t>
    </rPh>
    <rPh sb="83" eb="85">
      <t>ホテン</t>
    </rPh>
    <rPh sb="87" eb="89">
      <t>ザイゲン</t>
    </rPh>
    <rPh sb="90" eb="92">
      <t>カクホ</t>
    </rPh>
    <rPh sb="93" eb="95">
      <t>クリョ</t>
    </rPh>
    <rPh sb="104" eb="106">
      <t>カンキョ</t>
    </rPh>
    <rPh sb="107" eb="109">
      <t>カイチク</t>
    </rPh>
    <rPh sb="109" eb="111">
      <t>コウシン</t>
    </rPh>
    <rPh sb="112" eb="114">
      <t>ジキ</t>
    </rPh>
    <rPh sb="115" eb="116">
      <t>ムカ</t>
    </rPh>
    <rPh sb="121" eb="123">
      <t>シホン</t>
    </rPh>
    <rPh sb="123" eb="124">
      <t>ヒ</t>
    </rPh>
    <rPh sb="125" eb="127">
      <t>ゾウカ</t>
    </rPh>
    <rPh sb="132" eb="134">
      <t>ヨソウ</t>
    </rPh>
    <rPh sb="139" eb="140">
      <t>クワ</t>
    </rPh>
    <rPh sb="142" eb="144">
      <t>リュウイキ</t>
    </rPh>
    <rPh sb="144" eb="147">
      <t>ゲスイドウ</t>
    </rPh>
    <rPh sb="147" eb="149">
      <t>ジギョウ</t>
    </rPh>
    <rPh sb="150" eb="151">
      <t>カン</t>
    </rPh>
    <rPh sb="153" eb="155">
      <t>ヒヨウ</t>
    </rPh>
    <rPh sb="156" eb="158">
      <t>ネンネン</t>
    </rPh>
    <rPh sb="158" eb="160">
      <t>ゾウカ</t>
    </rPh>
    <rPh sb="180" eb="18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</si>
</sst>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formatCode="#,##0.00;&quot;△&quot;#,##0.00;&quot;-&quot;">
                  <c:v>0.04</c:v>
                </c:pt>
                <c:pt idx="4">
                  <c:v>0</c:v>
                </c:pt>
              </c:numCache>
            </c:numRef>
          </c:val>
          <c:extLst xmlns:c16r2="http://schemas.microsoft.com/office/drawing/2015/06/chart">
            <c:ext xmlns:c16="http://schemas.microsoft.com/office/drawing/2014/chart" uri="{C3380CC4-5D6E-409C-BE32-E72D297353CC}">
              <c16:uniqueId val="{00000000-D4A6-4164-8158-A3EB0763D4B8}"/>
            </c:ext>
          </c:extLst>
        </c:ser>
        <c:dLbls>
          <c:showLegendKey val="0"/>
          <c:showVal val="0"/>
          <c:showCatName val="0"/>
          <c:showSerName val="0"/>
          <c:showPercent val="0"/>
          <c:showBubbleSize val="0"/>
        </c:dLbls>
        <c:gapWidth val="150"/>
        <c:axId val="415718896"/>
        <c:axId val="415715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0.17</c:v>
                </c:pt>
              </c:numCache>
            </c:numRef>
          </c:val>
          <c:smooth val="0"/>
          <c:extLst xmlns:c16r2="http://schemas.microsoft.com/office/drawing/2015/06/chart">
            <c:ext xmlns:c16="http://schemas.microsoft.com/office/drawing/2014/chart" uri="{C3380CC4-5D6E-409C-BE32-E72D297353CC}">
              <c16:uniqueId val="{00000001-D4A6-4164-8158-A3EB0763D4B8}"/>
            </c:ext>
          </c:extLst>
        </c:ser>
        <c:dLbls>
          <c:showLegendKey val="0"/>
          <c:showVal val="0"/>
          <c:showCatName val="0"/>
          <c:showSerName val="0"/>
          <c:showPercent val="0"/>
          <c:showBubbleSize val="0"/>
        </c:dLbls>
        <c:marker val="1"/>
        <c:smooth val="0"/>
        <c:axId val="415718896"/>
        <c:axId val="415715368"/>
      </c:lineChart>
      <c:dateAx>
        <c:axId val="415718896"/>
        <c:scaling>
          <c:orientation val="minMax"/>
        </c:scaling>
        <c:delete val="1"/>
        <c:axPos val="b"/>
        <c:numFmt formatCode="&quot;H&quot;yy" sourceLinked="1"/>
        <c:majorTickMark val="none"/>
        <c:minorTickMark val="none"/>
        <c:tickLblPos val="none"/>
        <c:crossAx val="415715368"/>
        <c:crosses val="autoZero"/>
        <c:auto val="1"/>
        <c:lblOffset val="100"/>
        <c:baseTimeUnit val="years"/>
      </c:dateAx>
      <c:valAx>
        <c:axId val="415715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71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BEC-44E2-A1E1-35E73D6BF71C}"/>
            </c:ext>
          </c:extLst>
        </c:ser>
        <c:dLbls>
          <c:showLegendKey val="0"/>
          <c:showVal val="0"/>
          <c:showCatName val="0"/>
          <c:showSerName val="0"/>
          <c:showPercent val="0"/>
          <c:showBubbleSize val="0"/>
        </c:dLbls>
        <c:gapWidth val="150"/>
        <c:axId val="498737904"/>
        <c:axId val="499279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57.42</c:v>
                </c:pt>
              </c:numCache>
            </c:numRef>
          </c:val>
          <c:smooth val="0"/>
          <c:extLst xmlns:c16r2="http://schemas.microsoft.com/office/drawing/2015/06/chart">
            <c:ext xmlns:c16="http://schemas.microsoft.com/office/drawing/2014/chart" uri="{C3380CC4-5D6E-409C-BE32-E72D297353CC}">
              <c16:uniqueId val="{00000001-2BEC-44E2-A1E1-35E73D6BF71C}"/>
            </c:ext>
          </c:extLst>
        </c:ser>
        <c:dLbls>
          <c:showLegendKey val="0"/>
          <c:showVal val="0"/>
          <c:showCatName val="0"/>
          <c:showSerName val="0"/>
          <c:showPercent val="0"/>
          <c:showBubbleSize val="0"/>
        </c:dLbls>
        <c:marker val="1"/>
        <c:smooth val="0"/>
        <c:axId val="498737904"/>
        <c:axId val="499279784"/>
      </c:lineChart>
      <c:dateAx>
        <c:axId val="498737904"/>
        <c:scaling>
          <c:orientation val="minMax"/>
        </c:scaling>
        <c:delete val="1"/>
        <c:axPos val="b"/>
        <c:numFmt formatCode="&quot;H&quot;yy" sourceLinked="1"/>
        <c:majorTickMark val="none"/>
        <c:minorTickMark val="none"/>
        <c:tickLblPos val="none"/>
        <c:crossAx val="499279784"/>
        <c:crosses val="autoZero"/>
        <c:auto val="1"/>
        <c:lblOffset val="100"/>
        <c:baseTimeUnit val="years"/>
      </c:dateAx>
      <c:valAx>
        <c:axId val="499279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737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93.68</c:v>
                </c:pt>
                <c:pt idx="1">
                  <c:v>97.51</c:v>
                </c:pt>
                <c:pt idx="2">
                  <c:v>97.9</c:v>
                </c:pt>
                <c:pt idx="3">
                  <c:v>98.11</c:v>
                </c:pt>
                <c:pt idx="4">
                  <c:v>99.1</c:v>
                </c:pt>
              </c:numCache>
            </c:numRef>
          </c:val>
          <c:extLst xmlns:c16r2="http://schemas.microsoft.com/office/drawing/2015/06/chart">
            <c:ext xmlns:c16="http://schemas.microsoft.com/office/drawing/2014/chart" uri="{C3380CC4-5D6E-409C-BE32-E72D297353CC}">
              <c16:uniqueId val="{00000000-EED7-4460-BB87-AE86A74B1964}"/>
            </c:ext>
          </c:extLst>
        </c:ser>
        <c:dLbls>
          <c:showLegendKey val="0"/>
          <c:showVal val="0"/>
          <c:showCatName val="0"/>
          <c:showSerName val="0"/>
          <c:showPercent val="0"/>
          <c:showBubbleSize val="0"/>
        </c:dLbls>
        <c:gapWidth val="150"/>
        <c:axId val="499285272"/>
        <c:axId val="49928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90.42</c:v>
                </c:pt>
              </c:numCache>
            </c:numRef>
          </c:val>
          <c:smooth val="0"/>
          <c:extLst xmlns:c16r2="http://schemas.microsoft.com/office/drawing/2015/06/chart">
            <c:ext xmlns:c16="http://schemas.microsoft.com/office/drawing/2014/chart" uri="{C3380CC4-5D6E-409C-BE32-E72D297353CC}">
              <c16:uniqueId val="{00000001-EED7-4460-BB87-AE86A74B1964}"/>
            </c:ext>
          </c:extLst>
        </c:ser>
        <c:dLbls>
          <c:showLegendKey val="0"/>
          <c:showVal val="0"/>
          <c:showCatName val="0"/>
          <c:showSerName val="0"/>
          <c:showPercent val="0"/>
          <c:showBubbleSize val="0"/>
        </c:dLbls>
        <c:marker val="1"/>
        <c:smooth val="0"/>
        <c:axId val="499285272"/>
        <c:axId val="499281744"/>
      </c:lineChart>
      <c:dateAx>
        <c:axId val="499285272"/>
        <c:scaling>
          <c:orientation val="minMax"/>
        </c:scaling>
        <c:delete val="1"/>
        <c:axPos val="b"/>
        <c:numFmt formatCode="&quot;H&quot;yy" sourceLinked="1"/>
        <c:majorTickMark val="none"/>
        <c:minorTickMark val="none"/>
        <c:tickLblPos val="none"/>
        <c:crossAx val="499281744"/>
        <c:crosses val="autoZero"/>
        <c:auto val="1"/>
        <c:lblOffset val="100"/>
        <c:baseTimeUnit val="years"/>
      </c:dateAx>
      <c:valAx>
        <c:axId val="49928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928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43.64</c:v>
                </c:pt>
                <c:pt idx="1">
                  <c:v>43.69</c:v>
                </c:pt>
                <c:pt idx="2">
                  <c:v>57.16</c:v>
                </c:pt>
                <c:pt idx="3">
                  <c:v>53.45</c:v>
                </c:pt>
                <c:pt idx="4">
                  <c:v>55.32</c:v>
                </c:pt>
              </c:numCache>
            </c:numRef>
          </c:val>
          <c:extLst xmlns:c16r2="http://schemas.microsoft.com/office/drawing/2015/06/chart">
            <c:ext xmlns:c16="http://schemas.microsoft.com/office/drawing/2014/chart" uri="{C3380CC4-5D6E-409C-BE32-E72D297353CC}">
              <c16:uniqueId val="{00000000-342E-4EDB-9657-25466F5AF214}"/>
            </c:ext>
          </c:extLst>
        </c:ser>
        <c:dLbls>
          <c:showLegendKey val="0"/>
          <c:showVal val="0"/>
          <c:showCatName val="0"/>
          <c:showSerName val="0"/>
          <c:showPercent val="0"/>
          <c:showBubbleSize val="0"/>
        </c:dLbls>
        <c:gapWidth val="150"/>
        <c:axId val="415720072"/>
        <c:axId val="41572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42E-4EDB-9657-25466F5AF214}"/>
            </c:ext>
          </c:extLst>
        </c:ser>
        <c:dLbls>
          <c:showLegendKey val="0"/>
          <c:showVal val="0"/>
          <c:showCatName val="0"/>
          <c:showSerName val="0"/>
          <c:showPercent val="0"/>
          <c:showBubbleSize val="0"/>
        </c:dLbls>
        <c:marker val="1"/>
        <c:smooth val="0"/>
        <c:axId val="415720072"/>
        <c:axId val="415720856"/>
      </c:lineChart>
      <c:dateAx>
        <c:axId val="415720072"/>
        <c:scaling>
          <c:orientation val="minMax"/>
        </c:scaling>
        <c:delete val="1"/>
        <c:axPos val="b"/>
        <c:numFmt formatCode="&quot;H&quot;yy" sourceLinked="1"/>
        <c:majorTickMark val="none"/>
        <c:minorTickMark val="none"/>
        <c:tickLblPos val="none"/>
        <c:crossAx val="415720856"/>
        <c:crosses val="autoZero"/>
        <c:auto val="1"/>
        <c:lblOffset val="100"/>
        <c:baseTimeUnit val="years"/>
      </c:dateAx>
      <c:valAx>
        <c:axId val="41572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72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85F-4369-9E6D-C2E0D617DA60}"/>
            </c:ext>
          </c:extLst>
        </c:ser>
        <c:dLbls>
          <c:showLegendKey val="0"/>
          <c:showVal val="0"/>
          <c:showCatName val="0"/>
          <c:showSerName val="0"/>
          <c:showPercent val="0"/>
          <c:showBubbleSize val="0"/>
        </c:dLbls>
        <c:gapWidth val="150"/>
        <c:axId val="415714584"/>
        <c:axId val="415718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85F-4369-9E6D-C2E0D617DA60}"/>
            </c:ext>
          </c:extLst>
        </c:ser>
        <c:dLbls>
          <c:showLegendKey val="0"/>
          <c:showVal val="0"/>
          <c:showCatName val="0"/>
          <c:showSerName val="0"/>
          <c:showPercent val="0"/>
          <c:showBubbleSize val="0"/>
        </c:dLbls>
        <c:marker val="1"/>
        <c:smooth val="0"/>
        <c:axId val="415714584"/>
        <c:axId val="415718504"/>
      </c:lineChart>
      <c:dateAx>
        <c:axId val="415714584"/>
        <c:scaling>
          <c:orientation val="minMax"/>
        </c:scaling>
        <c:delete val="1"/>
        <c:axPos val="b"/>
        <c:numFmt formatCode="&quot;H&quot;yy" sourceLinked="1"/>
        <c:majorTickMark val="none"/>
        <c:minorTickMark val="none"/>
        <c:tickLblPos val="none"/>
        <c:crossAx val="415718504"/>
        <c:crosses val="autoZero"/>
        <c:auto val="1"/>
        <c:lblOffset val="100"/>
        <c:baseTimeUnit val="years"/>
      </c:dateAx>
      <c:valAx>
        <c:axId val="41571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714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45B-4BB2-8180-6DDB5745297E}"/>
            </c:ext>
          </c:extLst>
        </c:ser>
        <c:dLbls>
          <c:showLegendKey val="0"/>
          <c:showVal val="0"/>
          <c:showCatName val="0"/>
          <c:showSerName val="0"/>
          <c:showPercent val="0"/>
          <c:showBubbleSize val="0"/>
        </c:dLbls>
        <c:gapWidth val="150"/>
        <c:axId val="415716152"/>
        <c:axId val="41571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45B-4BB2-8180-6DDB5745297E}"/>
            </c:ext>
          </c:extLst>
        </c:ser>
        <c:dLbls>
          <c:showLegendKey val="0"/>
          <c:showVal val="0"/>
          <c:showCatName val="0"/>
          <c:showSerName val="0"/>
          <c:showPercent val="0"/>
          <c:showBubbleSize val="0"/>
        </c:dLbls>
        <c:marker val="1"/>
        <c:smooth val="0"/>
        <c:axId val="415716152"/>
        <c:axId val="415719288"/>
      </c:lineChart>
      <c:dateAx>
        <c:axId val="415716152"/>
        <c:scaling>
          <c:orientation val="minMax"/>
        </c:scaling>
        <c:delete val="1"/>
        <c:axPos val="b"/>
        <c:numFmt formatCode="&quot;H&quot;yy" sourceLinked="1"/>
        <c:majorTickMark val="none"/>
        <c:minorTickMark val="none"/>
        <c:tickLblPos val="none"/>
        <c:crossAx val="415719288"/>
        <c:crosses val="autoZero"/>
        <c:auto val="1"/>
        <c:lblOffset val="100"/>
        <c:baseTimeUnit val="years"/>
      </c:dateAx>
      <c:valAx>
        <c:axId val="41571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5716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F6-4711-8FF2-D7733B18BBD0}"/>
            </c:ext>
          </c:extLst>
        </c:ser>
        <c:dLbls>
          <c:showLegendKey val="0"/>
          <c:showVal val="0"/>
          <c:showCatName val="0"/>
          <c:showSerName val="0"/>
          <c:showPercent val="0"/>
          <c:showBubbleSize val="0"/>
        </c:dLbls>
        <c:gapWidth val="150"/>
        <c:axId val="413420176"/>
        <c:axId val="498741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F6-4711-8FF2-D7733B18BBD0}"/>
            </c:ext>
          </c:extLst>
        </c:ser>
        <c:dLbls>
          <c:showLegendKey val="0"/>
          <c:showVal val="0"/>
          <c:showCatName val="0"/>
          <c:showSerName val="0"/>
          <c:showPercent val="0"/>
          <c:showBubbleSize val="0"/>
        </c:dLbls>
        <c:marker val="1"/>
        <c:smooth val="0"/>
        <c:axId val="413420176"/>
        <c:axId val="498741432"/>
      </c:lineChart>
      <c:dateAx>
        <c:axId val="413420176"/>
        <c:scaling>
          <c:orientation val="minMax"/>
        </c:scaling>
        <c:delete val="1"/>
        <c:axPos val="b"/>
        <c:numFmt formatCode="&quot;H&quot;yy" sourceLinked="1"/>
        <c:majorTickMark val="none"/>
        <c:minorTickMark val="none"/>
        <c:tickLblPos val="none"/>
        <c:crossAx val="498741432"/>
        <c:crosses val="autoZero"/>
        <c:auto val="1"/>
        <c:lblOffset val="100"/>
        <c:baseTimeUnit val="years"/>
      </c:dateAx>
      <c:valAx>
        <c:axId val="49874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342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1F-4F03-8FD5-2AFE35A5B72E}"/>
            </c:ext>
          </c:extLst>
        </c:ser>
        <c:dLbls>
          <c:showLegendKey val="0"/>
          <c:showVal val="0"/>
          <c:showCatName val="0"/>
          <c:showSerName val="0"/>
          <c:showPercent val="0"/>
          <c:showBubbleSize val="0"/>
        </c:dLbls>
        <c:gapWidth val="150"/>
        <c:axId val="498739472"/>
        <c:axId val="498739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1F-4F03-8FD5-2AFE35A5B72E}"/>
            </c:ext>
          </c:extLst>
        </c:ser>
        <c:dLbls>
          <c:showLegendKey val="0"/>
          <c:showVal val="0"/>
          <c:showCatName val="0"/>
          <c:showSerName val="0"/>
          <c:showPercent val="0"/>
          <c:showBubbleSize val="0"/>
        </c:dLbls>
        <c:marker val="1"/>
        <c:smooth val="0"/>
        <c:axId val="498739472"/>
        <c:axId val="498739080"/>
      </c:lineChart>
      <c:dateAx>
        <c:axId val="498739472"/>
        <c:scaling>
          <c:orientation val="minMax"/>
        </c:scaling>
        <c:delete val="1"/>
        <c:axPos val="b"/>
        <c:numFmt formatCode="&quot;H&quot;yy" sourceLinked="1"/>
        <c:majorTickMark val="none"/>
        <c:minorTickMark val="none"/>
        <c:tickLblPos val="none"/>
        <c:crossAx val="498739080"/>
        <c:crosses val="autoZero"/>
        <c:auto val="1"/>
        <c:lblOffset val="100"/>
        <c:baseTimeUnit val="years"/>
      </c:dateAx>
      <c:valAx>
        <c:axId val="498739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73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1020.56</c:v>
                </c:pt>
                <c:pt idx="1">
                  <c:v>898.85</c:v>
                </c:pt>
                <c:pt idx="2">
                  <c:v>655.55</c:v>
                </c:pt>
                <c:pt idx="3">
                  <c:v>723.47</c:v>
                </c:pt>
                <c:pt idx="4">
                  <c:v>660.52</c:v>
                </c:pt>
              </c:numCache>
            </c:numRef>
          </c:val>
          <c:extLst xmlns:c16r2="http://schemas.microsoft.com/office/drawing/2015/06/chart">
            <c:ext xmlns:c16="http://schemas.microsoft.com/office/drawing/2014/chart" uri="{C3380CC4-5D6E-409C-BE32-E72D297353CC}">
              <c16:uniqueId val="{00000000-1FCE-4BAA-9152-FA0260DE5B6A}"/>
            </c:ext>
          </c:extLst>
        </c:ser>
        <c:dLbls>
          <c:showLegendKey val="0"/>
          <c:showVal val="0"/>
          <c:showCatName val="0"/>
          <c:showSerName val="0"/>
          <c:showPercent val="0"/>
          <c:showBubbleSize val="0"/>
        </c:dLbls>
        <c:gapWidth val="150"/>
        <c:axId val="498741824"/>
        <c:axId val="49873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789.44</c:v>
                </c:pt>
              </c:numCache>
            </c:numRef>
          </c:val>
          <c:smooth val="0"/>
          <c:extLst xmlns:c16r2="http://schemas.microsoft.com/office/drawing/2015/06/chart">
            <c:ext xmlns:c16="http://schemas.microsoft.com/office/drawing/2014/chart" uri="{C3380CC4-5D6E-409C-BE32-E72D297353CC}">
              <c16:uniqueId val="{00000001-1FCE-4BAA-9152-FA0260DE5B6A}"/>
            </c:ext>
          </c:extLst>
        </c:ser>
        <c:dLbls>
          <c:showLegendKey val="0"/>
          <c:showVal val="0"/>
          <c:showCatName val="0"/>
          <c:showSerName val="0"/>
          <c:showPercent val="0"/>
          <c:showBubbleSize val="0"/>
        </c:dLbls>
        <c:marker val="1"/>
        <c:smooth val="0"/>
        <c:axId val="498741824"/>
        <c:axId val="498739864"/>
      </c:lineChart>
      <c:dateAx>
        <c:axId val="498741824"/>
        <c:scaling>
          <c:orientation val="minMax"/>
        </c:scaling>
        <c:delete val="1"/>
        <c:axPos val="b"/>
        <c:numFmt formatCode="&quot;H&quot;yy" sourceLinked="1"/>
        <c:majorTickMark val="none"/>
        <c:minorTickMark val="none"/>
        <c:tickLblPos val="none"/>
        <c:crossAx val="498739864"/>
        <c:crosses val="autoZero"/>
        <c:auto val="1"/>
        <c:lblOffset val="100"/>
        <c:baseTimeUnit val="years"/>
      </c:dateAx>
      <c:valAx>
        <c:axId val="49873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74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55.17</c:v>
                </c:pt>
                <c:pt idx="1">
                  <c:v>57.61</c:v>
                </c:pt>
                <c:pt idx="2">
                  <c:v>85.01</c:v>
                </c:pt>
                <c:pt idx="3">
                  <c:v>82.53</c:v>
                </c:pt>
                <c:pt idx="4">
                  <c:v>81.83</c:v>
                </c:pt>
              </c:numCache>
            </c:numRef>
          </c:val>
          <c:extLst xmlns:c16r2="http://schemas.microsoft.com/office/drawing/2015/06/chart">
            <c:ext xmlns:c16="http://schemas.microsoft.com/office/drawing/2014/chart" uri="{C3380CC4-5D6E-409C-BE32-E72D297353CC}">
              <c16:uniqueId val="{00000000-3A30-4B10-97D0-8A0F4EB9FA61}"/>
            </c:ext>
          </c:extLst>
        </c:ser>
        <c:dLbls>
          <c:showLegendKey val="0"/>
          <c:showVal val="0"/>
          <c:showCatName val="0"/>
          <c:showSerName val="0"/>
          <c:showPercent val="0"/>
          <c:showBubbleSize val="0"/>
        </c:dLbls>
        <c:gapWidth val="150"/>
        <c:axId val="498744568"/>
        <c:axId val="498741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87.29</c:v>
                </c:pt>
              </c:numCache>
            </c:numRef>
          </c:val>
          <c:smooth val="0"/>
          <c:extLst xmlns:c16r2="http://schemas.microsoft.com/office/drawing/2015/06/chart">
            <c:ext xmlns:c16="http://schemas.microsoft.com/office/drawing/2014/chart" uri="{C3380CC4-5D6E-409C-BE32-E72D297353CC}">
              <c16:uniqueId val="{00000001-3A30-4B10-97D0-8A0F4EB9FA61}"/>
            </c:ext>
          </c:extLst>
        </c:ser>
        <c:dLbls>
          <c:showLegendKey val="0"/>
          <c:showVal val="0"/>
          <c:showCatName val="0"/>
          <c:showSerName val="0"/>
          <c:showPercent val="0"/>
          <c:showBubbleSize val="0"/>
        </c:dLbls>
        <c:marker val="1"/>
        <c:smooth val="0"/>
        <c:axId val="498744568"/>
        <c:axId val="498741040"/>
      </c:lineChart>
      <c:dateAx>
        <c:axId val="498744568"/>
        <c:scaling>
          <c:orientation val="minMax"/>
        </c:scaling>
        <c:delete val="1"/>
        <c:axPos val="b"/>
        <c:numFmt formatCode="&quot;H&quot;yy" sourceLinked="1"/>
        <c:majorTickMark val="none"/>
        <c:minorTickMark val="none"/>
        <c:tickLblPos val="none"/>
        <c:crossAx val="498741040"/>
        <c:crosses val="autoZero"/>
        <c:auto val="1"/>
        <c:lblOffset val="100"/>
        <c:baseTimeUnit val="years"/>
      </c:dateAx>
      <c:valAx>
        <c:axId val="498741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744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186.19</c:v>
                </c:pt>
                <c:pt idx="1">
                  <c:v>177.74</c:v>
                </c:pt>
                <c:pt idx="2">
                  <c:v>141.59</c:v>
                </c:pt>
                <c:pt idx="3">
                  <c:v>147.27000000000001</c:v>
                </c:pt>
                <c:pt idx="4">
                  <c:v>150.16</c:v>
                </c:pt>
              </c:numCache>
            </c:numRef>
          </c:val>
          <c:extLst xmlns:c16r2="http://schemas.microsoft.com/office/drawing/2015/06/chart">
            <c:ext xmlns:c16="http://schemas.microsoft.com/office/drawing/2014/chart" uri="{C3380CC4-5D6E-409C-BE32-E72D297353CC}">
              <c16:uniqueId val="{00000000-173D-4BFB-8AE8-94B4029CCE5E}"/>
            </c:ext>
          </c:extLst>
        </c:ser>
        <c:dLbls>
          <c:showLegendKey val="0"/>
          <c:showVal val="0"/>
          <c:showCatName val="0"/>
          <c:showSerName val="0"/>
          <c:showPercent val="0"/>
          <c:showBubbleSize val="0"/>
        </c:dLbls>
        <c:gapWidth val="150"/>
        <c:axId val="498743000"/>
        <c:axId val="49874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176.67</c:v>
                </c:pt>
              </c:numCache>
            </c:numRef>
          </c:val>
          <c:smooth val="0"/>
          <c:extLst xmlns:c16r2="http://schemas.microsoft.com/office/drawing/2015/06/chart">
            <c:ext xmlns:c16="http://schemas.microsoft.com/office/drawing/2014/chart" uri="{C3380CC4-5D6E-409C-BE32-E72D297353CC}">
              <c16:uniqueId val="{00000001-173D-4BFB-8AE8-94B4029CCE5E}"/>
            </c:ext>
          </c:extLst>
        </c:ser>
        <c:dLbls>
          <c:showLegendKey val="0"/>
          <c:showVal val="0"/>
          <c:showCatName val="0"/>
          <c:showSerName val="0"/>
          <c:showPercent val="0"/>
          <c:showBubbleSize val="0"/>
        </c:dLbls>
        <c:marker val="1"/>
        <c:smooth val="0"/>
        <c:axId val="498743000"/>
        <c:axId val="498743392"/>
      </c:lineChart>
      <c:dateAx>
        <c:axId val="498743000"/>
        <c:scaling>
          <c:orientation val="minMax"/>
        </c:scaling>
        <c:delete val="1"/>
        <c:axPos val="b"/>
        <c:numFmt formatCode="&quot;H&quot;yy" sourceLinked="1"/>
        <c:majorTickMark val="none"/>
        <c:minorTickMark val="none"/>
        <c:tickLblPos val="none"/>
        <c:crossAx val="498743392"/>
        <c:crosses val="autoZero"/>
        <c:auto val="1"/>
        <c:lblOffset val="100"/>
        <c:baseTimeUnit val="years"/>
      </c:dateAx>
      <c:valAx>
        <c:axId val="49874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743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神奈川県　松田町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Cc1</v>
      </c>
      <c r="X8" s="49"/>
      <c r="Y8" s="49"/>
      <c r="Z8" s="49"/>
      <c r="AA8" s="49"/>
      <c r="AB8" s="49"/>
      <c r="AC8" s="49"/>
      <c r="AD8" s="50" t="str">
        <f>データ!$M$6</f>
        <v>非設置</v>
      </c>
      <c r="AE8" s="50"/>
      <c r="AF8" s="50"/>
      <c r="AG8" s="50"/>
      <c r="AH8" s="50"/>
      <c r="AI8" s="50"/>
      <c r="AJ8" s="50"/>
      <c r="AK8" s="3"/>
      <c r="AL8" s="51">
        <f>データ!S6</f>
        <v>11116</v>
      </c>
      <c r="AM8" s="51"/>
      <c r="AN8" s="51"/>
      <c r="AO8" s="51"/>
      <c r="AP8" s="51"/>
      <c r="AQ8" s="51"/>
      <c r="AR8" s="51"/>
      <c r="AS8" s="51"/>
      <c r="AT8" s="46">
        <f>データ!T6</f>
        <v>37.75</v>
      </c>
      <c r="AU8" s="46"/>
      <c r="AV8" s="46"/>
      <c r="AW8" s="46"/>
      <c r="AX8" s="46"/>
      <c r="AY8" s="46"/>
      <c r="AZ8" s="46"/>
      <c r="BA8" s="46"/>
      <c r="BB8" s="46">
        <f>データ!U6</f>
        <v>294.45999999999998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86.16</v>
      </c>
      <c r="Q10" s="46"/>
      <c r="R10" s="46"/>
      <c r="S10" s="46"/>
      <c r="T10" s="46"/>
      <c r="U10" s="46"/>
      <c r="V10" s="46"/>
      <c r="W10" s="46">
        <f>データ!Q6</f>
        <v>90.82</v>
      </c>
      <c r="X10" s="46"/>
      <c r="Y10" s="46"/>
      <c r="Z10" s="46"/>
      <c r="AA10" s="46"/>
      <c r="AB10" s="46"/>
      <c r="AC10" s="46"/>
      <c r="AD10" s="51">
        <f>データ!R6</f>
        <v>1723</v>
      </c>
      <c r="AE10" s="51"/>
      <c r="AF10" s="51"/>
      <c r="AG10" s="51"/>
      <c r="AH10" s="51"/>
      <c r="AI10" s="51"/>
      <c r="AJ10" s="51"/>
      <c r="AK10" s="2"/>
      <c r="AL10" s="51">
        <f>データ!V6</f>
        <v>9496</v>
      </c>
      <c r="AM10" s="51"/>
      <c r="AN10" s="51"/>
      <c r="AO10" s="51"/>
      <c r="AP10" s="51"/>
      <c r="AQ10" s="51"/>
      <c r="AR10" s="51"/>
      <c r="AS10" s="51"/>
      <c r="AT10" s="46">
        <f>データ!W6</f>
        <v>1.97</v>
      </c>
      <c r="AU10" s="46"/>
      <c r="AV10" s="46"/>
      <c r="AW10" s="46"/>
      <c r="AX10" s="46"/>
      <c r="AY10" s="46"/>
      <c r="AZ10" s="46"/>
      <c r="BA10" s="46"/>
      <c r="BB10" s="46">
        <f>データ!X6</f>
        <v>4820.3</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76" t="s">
        <v>26</v>
      </c>
      <c r="BM14" s="77"/>
      <c r="BN14" s="77"/>
      <c r="BO14" s="77"/>
      <c r="BP14" s="77"/>
      <c r="BQ14" s="77"/>
      <c r="BR14" s="77"/>
      <c r="BS14" s="77"/>
      <c r="BT14" s="77"/>
      <c r="BU14" s="77"/>
      <c r="BV14" s="77"/>
      <c r="BW14" s="77"/>
      <c r="BX14" s="77"/>
      <c r="BY14" s="77"/>
      <c r="BZ14" s="78"/>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79"/>
      <c r="BM15" s="80"/>
      <c r="BN15" s="80"/>
      <c r="BO15" s="80"/>
      <c r="BP15" s="80"/>
      <c r="BQ15" s="80"/>
      <c r="BR15" s="80"/>
      <c r="BS15" s="80"/>
      <c r="BT15" s="80"/>
      <c r="BU15" s="80"/>
      <c r="BV15" s="80"/>
      <c r="BW15" s="80"/>
      <c r="BX15" s="80"/>
      <c r="BY15" s="80"/>
      <c r="BZ15" s="81"/>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117</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xxKYYP3hFhSutRC23HMgmLhjWxMo3RDji4yULmyhhG/5ehQBKUz2Z0AjOYPptaK+0MhJMhYpXmrcuB1WQi1Zhg==" saltValue="NruQSNJ7j30uKQGlSQ+2b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2">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143634</v>
      </c>
      <c r="D6" s="33">
        <f t="shared" si="3"/>
        <v>47</v>
      </c>
      <c r="E6" s="33">
        <f t="shared" si="3"/>
        <v>17</v>
      </c>
      <c r="F6" s="33">
        <f t="shared" si="3"/>
        <v>1</v>
      </c>
      <c r="G6" s="33">
        <f t="shared" si="3"/>
        <v>0</v>
      </c>
      <c r="H6" s="33" t="str">
        <f t="shared" si="3"/>
        <v>神奈川県　松田町</v>
      </c>
      <c r="I6" s="33" t="str">
        <f t="shared" si="3"/>
        <v>法非適用</v>
      </c>
      <c r="J6" s="33" t="str">
        <f t="shared" si="3"/>
        <v>下水道事業</v>
      </c>
      <c r="K6" s="33" t="str">
        <f t="shared" si="3"/>
        <v>公共下水道</v>
      </c>
      <c r="L6" s="33" t="str">
        <f t="shared" si="3"/>
        <v>Cc1</v>
      </c>
      <c r="M6" s="33" t="str">
        <f t="shared" si="3"/>
        <v>非設置</v>
      </c>
      <c r="N6" s="34" t="str">
        <f t="shared" si="3"/>
        <v>-</v>
      </c>
      <c r="O6" s="34" t="str">
        <f t="shared" si="3"/>
        <v>該当数値なし</v>
      </c>
      <c r="P6" s="34">
        <f t="shared" si="3"/>
        <v>86.16</v>
      </c>
      <c r="Q6" s="34">
        <f t="shared" si="3"/>
        <v>90.82</v>
      </c>
      <c r="R6" s="34">
        <f t="shared" si="3"/>
        <v>1723</v>
      </c>
      <c r="S6" s="34">
        <f t="shared" si="3"/>
        <v>11116</v>
      </c>
      <c r="T6" s="34">
        <f t="shared" si="3"/>
        <v>37.75</v>
      </c>
      <c r="U6" s="34">
        <f t="shared" si="3"/>
        <v>294.45999999999998</v>
      </c>
      <c r="V6" s="34">
        <f t="shared" si="3"/>
        <v>9496</v>
      </c>
      <c r="W6" s="34">
        <f t="shared" si="3"/>
        <v>1.97</v>
      </c>
      <c r="X6" s="34">
        <f t="shared" si="3"/>
        <v>4820.3</v>
      </c>
      <c r="Y6" s="35">
        <f>IF(Y7="",NA(),Y7)</f>
        <v>43.64</v>
      </c>
      <c r="Z6" s="35">
        <f t="shared" ref="Z6:AH6" si="4">IF(Z7="",NA(),Z7)</f>
        <v>43.69</v>
      </c>
      <c r="AA6" s="35">
        <f t="shared" si="4"/>
        <v>57.16</v>
      </c>
      <c r="AB6" s="35">
        <f t="shared" si="4"/>
        <v>53.45</v>
      </c>
      <c r="AC6" s="35">
        <f t="shared" si="4"/>
        <v>55.32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1020.56</v>
      </c>
      <c r="BG6" s="35">
        <f t="shared" ref="BG6:BO6" si="7">IF(BG7="",NA(),BG7)</f>
        <v>898.85</v>
      </c>
      <c r="BH6" s="35">
        <f t="shared" si="7"/>
        <v>655.55</v>
      </c>
      <c r="BI6" s="35">
        <f t="shared" si="7"/>
        <v>723.47</v>
      </c>
      <c r="BJ6" s="35">
        <f t="shared" si="7"/>
        <v>660.52</v>
      </c>
      <c r="BK6" s="35">
        <f t="shared" si="7"/>
        <v>1118.56</v>
      </c>
      <c r="BL6" s="35">
        <f t="shared" si="7"/>
        <v>1111.31</v>
      </c>
      <c r="BM6" s="35">
        <f t="shared" si="7"/>
        <v>966.33</v>
      </c>
      <c r="BN6" s="35">
        <f t="shared" si="7"/>
        <v>958.81</v>
      </c>
      <c r="BO6" s="35">
        <f t="shared" si="7"/>
        <v>789.44</v>
      </c>
      <c r="BP6" s="34" t="str">
        <f>IF(BP7="","",IF(BP7="-","【-】","【"&amp;SUBSTITUTE(TEXT(BP7,"#,##0.00"),"-","△")&amp;"】"))</f>
        <v>【682.51】</v>
      </c>
      <c r="BQ6" s="35">
        <f>IF(BQ7="",NA(),BQ7)</f>
        <v>55.17</v>
      </c>
      <c r="BR6" s="35">
        <f t="shared" ref="BR6:BZ6" si="8">IF(BR7="",NA(),BR7)</f>
        <v>57.61</v>
      </c>
      <c r="BS6" s="35">
        <f t="shared" si="8"/>
        <v>85.01</v>
      </c>
      <c r="BT6" s="35">
        <f t="shared" si="8"/>
        <v>82.53</v>
      </c>
      <c r="BU6" s="35">
        <f t="shared" si="8"/>
        <v>81.83</v>
      </c>
      <c r="BV6" s="35">
        <f t="shared" si="8"/>
        <v>72.33</v>
      </c>
      <c r="BW6" s="35">
        <f t="shared" si="8"/>
        <v>75.540000000000006</v>
      </c>
      <c r="BX6" s="35">
        <f t="shared" si="8"/>
        <v>81.739999999999995</v>
      </c>
      <c r="BY6" s="35">
        <f t="shared" si="8"/>
        <v>82.88</v>
      </c>
      <c r="BZ6" s="35">
        <f t="shared" si="8"/>
        <v>87.29</v>
      </c>
      <c r="CA6" s="34" t="str">
        <f>IF(CA7="","",IF(CA7="-","【-】","【"&amp;SUBSTITUTE(TEXT(CA7,"#,##0.00"),"-","△")&amp;"】"))</f>
        <v>【100.34】</v>
      </c>
      <c r="CB6" s="35">
        <f>IF(CB7="",NA(),CB7)</f>
        <v>186.19</v>
      </c>
      <c r="CC6" s="35">
        <f t="shared" ref="CC6:CK6" si="9">IF(CC7="",NA(),CC7)</f>
        <v>177.74</v>
      </c>
      <c r="CD6" s="35">
        <f t="shared" si="9"/>
        <v>141.59</v>
      </c>
      <c r="CE6" s="35">
        <f t="shared" si="9"/>
        <v>147.27000000000001</v>
      </c>
      <c r="CF6" s="35">
        <f t="shared" si="9"/>
        <v>150.16</v>
      </c>
      <c r="CG6" s="35">
        <f t="shared" si="9"/>
        <v>215.28</v>
      </c>
      <c r="CH6" s="35">
        <f t="shared" si="9"/>
        <v>207.96</v>
      </c>
      <c r="CI6" s="35">
        <f t="shared" si="9"/>
        <v>194.31</v>
      </c>
      <c r="CJ6" s="35">
        <f t="shared" si="9"/>
        <v>190.99</v>
      </c>
      <c r="CK6" s="35">
        <f t="shared" si="9"/>
        <v>176.67</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57.42</v>
      </c>
      <c r="CW6" s="34" t="str">
        <f>IF(CW7="","",IF(CW7="-","【-】","【"&amp;SUBSTITUTE(TEXT(CW7,"#,##0.00"),"-","△")&amp;"】"))</f>
        <v>【59.64】</v>
      </c>
      <c r="CX6" s="35">
        <f>IF(CX7="",NA(),CX7)</f>
        <v>93.68</v>
      </c>
      <c r="CY6" s="35">
        <f t="shared" ref="CY6:DG6" si="11">IF(CY7="",NA(),CY7)</f>
        <v>97.51</v>
      </c>
      <c r="CZ6" s="35">
        <f t="shared" si="11"/>
        <v>97.9</v>
      </c>
      <c r="DA6" s="35">
        <f t="shared" si="11"/>
        <v>98.11</v>
      </c>
      <c r="DB6" s="35">
        <f t="shared" si="11"/>
        <v>99.1</v>
      </c>
      <c r="DC6" s="35">
        <f t="shared" si="11"/>
        <v>83.8</v>
      </c>
      <c r="DD6" s="35">
        <f t="shared" si="11"/>
        <v>83.91</v>
      </c>
      <c r="DE6" s="35">
        <f t="shared" si="11"/>
        <v>83.51</v>
      </c>
      <c r="DF6" s="35">
        <f t="shared" si="11"/>
        <v>83.02</v>
      </c>
      <c r="DG6" s="35">
        <f t="shared" si="11"/>
        <v>90.42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5">
        <f t="shared" si="14"/>
        <v>0.04</v>
      </c>
      <c r="EI6" s="34">
        <f t="shared" si="14"/>
        <v>0</v>
      </c>
      <c r="EJ6" s="35">
        <f t="shared" si="14"/>
        <v>0.11</v>
      </c>
      <c r="EK6" s="35">
        <f t="shared" si="14"/>
        <v>0.15</v>
      </c>
      <c r="EL6" s="35">
        <f t="shared" si="14"/>
        <v>0.16</v>
      </c>
      <c r="EM6" s="35">
        <f t="shared" si="14"/>
        <v>0.13</v>
      </c>
      <c r="EN6" s="35">
        <f t="shared" si="14"/>
        <v>0.17</v>
      </c>
      <c r="EO6" s="34" t="str">
        <f>IF(EO7="","",IF(EO7="-","【-】","【"&amp;SUBSTITUTE(TEXT(EO7,"#,##0.00"),"-","△")&amp;"】"))</f>
        <v>【0.22】</v>
      </c>
    </row>
    <row r="7" spans="1:145" s="36" customFormat="1" x14ac:dyDescent="0.2">
      <c r="A7" s="28"/>
      <c r="B7" s="37">
        <v>2019</v>
      </c>
      <c r="C7" s="37">
        <v>143634</v>
      </c>
      <c r="D7" s="37">
        <v>47</v>
      </c>
      <c r="E7" s="37">
        <v>17</v>
      </c>
      <c r="F7" s="37">
        <v>1</v>
      </c>
      <c r="G7" s="37">
        <v>0</v>
      </c>
      <c r="H7" s="37" t="s">
        <v>98</v>
      </c>
      <c r="I7" s="37" t="s">
        <v>99</v>
      </c>
      <c r="J7" s="37" t="s">
        <v>100</v>
      </c>
      <c r="K7" s="37" t="s">
        <v>101</v>
      </c>
      <c r="L7" s="37" t="s">
        <v>102</v>
      </c>
      <c r="M7" s="37" t="s">
        <v>103</v>
      </c>
      <c r="N7" s="38" t="s">
        <v>104</v>
      </c>
      <c r="O7" s="38" t="s">
        <v>105</v>
      </c>
      <c r="P7" s="38">
        <v>86.16</v>
      </c>
      <c r="Q7" s="38">
        <v>90.82</v>
      </c>
      <c r="R7" s="38">
        <v>1723</v>
      </c>
      <c r="S7" s="38">
        <v>11116</v>
      </c>
      <c r="T7" s="38">
        <v>37.75</v>
      </c>
      <c r="U7" s="38">
        <v>294.45999999999998</v>
      </c>
      <c r="V7" s="38">
        <v>9496</v>
      </c>
      <c r="W7" s="38">
        <v>1.97</v>
      </c>
      <c r="X7" s="38">
        <v>4820.3</v>
      </c>
      <c r="Y7" s="38">
        <v>43.64</v>
      </c>
      <c r="Z7" s="38">
        <v>43.69</v>
      </c>
      <c r="AA7" s="38">
        <v>57.16</v>
      </c>
      <c r="AB7" s="38">
        <v>53.45</v>
      </c>
      <c r="AC7" s="38">
        <v>55.32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1020.56</v>
      </c>
      <c r="BG7" s="38">
        <v>898.85</v>
      </c>
      <c r="BH7" s="38">
        <v>655.55</v>
      </c>
      <c r="BI7" s="38">
        <v>723.47</v>
      </c>
      <c r="BJ7" s="38">
        <v>660.52</v>
      </c>
      <c r="BK7" s="38">
        <v>1118.56</v>
      </c>
      <c r="BL7" s="38">
        <v>1111.31</v>
      </c>
      <c r="BM7" s="38">
        <v>966.33</v>
      </c>
      <c r="BN7" s="38">
        <v>958.81</v>
      </c>
      <c r="BO7" s="38">
        <v>789.44</v>
      </c>
      <c r="BP7" s="38">
        <v>682.51</v>
      </c>
      <c r="BQ7" s="38">
        <v>55.17</v>
      </c>
      <c r="BR7" s="38">
        <v>57.61</v>
      </c>
      <c r="BS7" s="38">
        <v>85.01</v>
      </c>
      <c r="BT7" s="38">
        <v>82.53</v>
      </c>
      <c r="BU7" s="38">
        <v>81.83</v>
      </c>
      <c r="BV7" s="38">
        <v>72.33</v>
      </c>
      <c r="BW7" s="38">
        <v>75.540000000000006</v>
      </c>
      <c r="BX7" s="38">
        <v>81.739999999999995</v>
      </c>
      <c r="BY7" s="38">
        <v>82.88</v>
      </c>
      <c r="BZ7" s="38">
        <v>87.29</v>
      </c>
      <c r="CA7" s="38">
        <v>100.34</v>
      </c>
      <c r="CB7" s="38">
        <v>186.19</v>
      </c>
      <c r="CC7" s="38">
        <v>177.74</v>
      </c>
      <c r="CD7" s="38">
        <v>141.59</v>
      </c>
      <c r="CE7" s="38">
        <v>147.27000000000001</v>
      </c>
      <c r="CF7" s="38">
        <v>150.16</v>
      </c>
      <c r="CG7" s="38">
        <v>215.28</v>
      </c>
      <c r="CH7" s="38">
        <v>207.96</v>
      </c>
      <c r="CI7" s="38">
        <v>194.31</v>
      </c>
      <c r="CJ7" s="38">
        <v>190.99</v>
      </c>
      <c r="CK7" s="38">
        <v>176.67</v>
      </c>
      <c r="CL7" s="38">
        <v>136.15</v>
      </c>
      <c r="CM7" s="38" t="s">
        <v>104</v>
      </c>
      <c r="CN7" s="38" t="s">
        <v>104</v>
      </c>
      <c r="CO7" s="38" t="s">
        <v>104</v>
      </c>
      <c r="CP7" s="38" t="s">
        <v>104</v>
      </c>
      <c r="CQ7" s="38" t="s">
        <v>104</v>
      </c>
      <c r="CR7" s="38">
        <v>54.67</v>
      </c>
      <c r="CS7" s="38">
        <v>53.51</v>
      </c>
      <c r="CT7" s="38">
        <v>53.5</v>
      </c>
      <c r="CU7" s="38">
        <v>52.58</v>
      </c>
      <c r="CV7" s="38">
        <v>57.42</v>
      </c>
      <c r="CW7" s="38">
        <v>59.64</v>
      </c>
      <c r="CX7" s="38">
        <v>93.68</v>
      </c>
      <c r="CY7" s="38">
        <v>97.51</v>
      </c>
      <c r="CZ7" s="38">
        <v>97.9</v>
      </c>
      <c r="DA7" s="38">
        <v>98.11</v>
      </c>
      <c r="DB7" s="38">
        <v>99.1</v>
      </c>
      <c r="DC7" s="38">
        <v>83.8</v>
      </c>
      <c r="DD7" s="38">
        <v>83.91</v>
      </c>
      <c r="DE7" s="38">
        <v>83.51</v>
      </c>
      <c r="DF7" s="38">
        <v>83.02</v>
      </c>
      <c r="DG7" s="38">
        <v>90.42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0.04</v>
      </c>
      <c r="EI7" s="38">
        <v>0</v>
      </c>
      <c r="EJ7" s="38">
        <v>0.11</v>
      </c>
      <c r="EK7" s="38">
        <v>0.15</v>
      </c>
      <c r="EL7" s="38">
        <v>0.16</v>
      </c>
      <c r="EM7" s="38">
        <v>0.13</v>
      </c>
      <c r="EN7" s="38">
        <v>0.17</v>
      </c>
      <c r="EO7" s="38">
        <v>0.22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113</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2021-02-26T00:40:09Z</cp:lastPrinted>
  <dcterms:created xsi:type="dcterms:W3CDTF">2020-12-04T02:45:41Z</dcterms:created>
  <dcterms:modified xsi:type="dcterms:W3CDTF">2021-02-26T00:40:13Z</dcterms:modified>
  <cp:category/>
</cp:coreProperties>
</file>