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2_大磯町\"/>
    </mc:Choice>
  </mc:AlternateContent>
  <workbookProtection workbookAlgorithmName="SHA-512" workbookHashValue="Mbk23ZlcpexF71o3IbSYywB1Ro+vU2TUIP5kAsjUDoW/eQqjIpTPpLUYHldGCV8ny/D6tcwJFM1TBbbMrI4Bsg==" workbookSaltValue="4E4a3Cr2dfAi9VJA6r5voA==" workbookSpinCount="100000" lockStructure="1"/>
  <bookViews>
    <workbookView xWindow="0" yWindow="0" windowWidth="20496" windowHeight="753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I10" i="4"/>
  <c r="B10"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<sst xmlns="http://schemas.openxmlformats.org/spreadsheetml/2006/main" count="241" uniqueCount="119">
  <si>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</si>
  <si>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</si>
  <si>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</si>
  <si>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</si>
  <si>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</si>
  <si>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</si>
  <si>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</si>
  <si>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</si>
  <si>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</si>
  <si>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</si>
  <si>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</si>
  <si>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</si>
  <si>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</si>
  <si>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</si>
  <si>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</si>
  <si>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</si>
  <si>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</si>
  <si>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</si>
  <si>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</si>
  <si>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</si>
  <si>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</si>
  <si>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</si>
  <si>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</si>
  <si>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</si>
  <si>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</si>
  <si>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</si>
  <si>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</si>
  <si>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</si>
  <si>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</si>
  <si>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</si>
  <si>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</si>
  <si>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</si>
  <si>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</si>
  <si>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</si>
  <si>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</si>
  <si>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</si>
  <si>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</si>
  <si>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</si>
  <si>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</si>
  <si>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</si>
  <si>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</si>
  <si>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</si>
  <si>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</si>
  <si>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</si>
  <si>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</si>
  <si>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</si>
  <si>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</si>
  <si>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</si>
  <si>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</si>
  <si>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</si>
  <si>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</si>
  <si>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</si>
  <si>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</si>
  <si>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</si>
  <si>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</si>
  <si>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</si>
  <si>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</si>
  <si>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</si>
  <si>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</si>
  <si>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</si>
  <si>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</si>
  <si>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</si>
  <si>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</si>
  <si>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</si>
  <si>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</si>
  <si>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</si>
  <si>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</si>
  <si>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</si>
  <si>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</si>
  <si>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</si>
  <si>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</si>
  <si>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</si>
  <si>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</si>
  <si>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</si>
  <si>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</si>
  <si>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</si>
  <si>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</si>
  <si>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</si>
  <si>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</si>
  <si>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</si>
  <si>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</si>
  <si>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</si>
  <si>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</si>
  <si>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</si>
  <si>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</si>
  <si>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</si>
  <si>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</si>
  <si>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</si>
  <si>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</si>
  <si>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</si>
  <si>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</si>
  <si>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</si>
  <si>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</si>
  <si>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</si>
  <si>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</si>
  <si>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</si>
  <si>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</si>
  <si>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大磯町</t>
  </si>
  <si>
    <t>法非適用</t>
  </si>
  <si>
    <t>下水道事業</t>
  </si>
  <si>
    <t>公共下水道</t>
  </si>
  <si>
    <t>Cb2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</si>
  <si>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</si>
  <si>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</si>
  <si>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</si>
  <si>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</si>
  <si>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</si>
  <si>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</si>
  <si>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</si>
  <si>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</si>
  <si>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</si>
  <si>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</si>
  <si>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</si>
  <si>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</si>
  <si>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</si>
  <si>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</si>
  <si>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本町の下水道供用開始は平成４年度であるため、直ちに管路等の老朽化が危惧される状況ではありませんが、平成30年度に策定した事業計画に基づき、主要な施設に係る点検等を実施し、老朽化対策に繋げていきます。</t>
    <phoneticPr fontId="4"/>
  </si>
  <si>
    <t>　平成30年度に策定した事業計画に基づき、下水道の整備を進めるとともに、下水道未接続世帯に対する個別訪問の範囲を拡大するなど接続促進活動等を強化し、下水道事業経営の健全化に繋げていきます。</t>
    <phoneticPr fontId="4"/>
  </si>
  <si>
    <t>　収益的収支比率は、ほぼ100％を維持していますが、前年度に比べて低い値となっています。企業債残高対事業規模比率は類似団体の平均値より低い値となっています。
　また、経費回収率は、類似団体の平均値より高い値を保っているものの、前年度に比べて低い値となり、汚水処理原価についても前年度に比べて低い値となっています。
　全体的に前年度に比べて低い値となった主な要因は、公営企業会計の導入に伴う令和元年度末での打切り決算の影響により、未収金が発生したことが挙げられます。
　水洗化率は全国平均や類似団体と比べ低い値となっており、接続促進をより一層進めていく必要があります。</t>
    <rPh sb="1" eb="4">
      <t>シュウエキテキ</t>
    </rPh>
    <rPh sb="4" eb="6">
      <t>シュウシ</t>
    </rPh>
    <rPh sb="6" eb="8">
      <t>ヒリツ</t>
    </rPh>
    <rPh sb="17" eb="19">
      <t>イジ</t>
    </rPh>
    <rPh sb="44" eb="46">
      <t>キギョウ</t>
    </rPh>
    <rPh sb="46" eb="47">
      <t>サイ</t>
    </rPh>
    <rPh sb="47" eb="48">
      <t>ザン</t>
    </rPh>
    <rPh sb="52" eb="54">
      <t>キボ</t>
    </rPh>
    <rPh sb="54" eb="56">
      <t>ヒリツ</t>
    </rPh>
    <rPh sb="57" eb="59">
      <t>ルイジ</t>
    </rPh>
    <rPh sb="59" eb="61">
      <t>ダンタイ</t>
    </rPh>
    <rPh sb="62" eb="65">
      <t>ヘイキンチ</t>
    </rPh>
    <rPh sb="67" eb="68">
      <t>ヒク</t>
    </rPh>
    <rPh sb="69" eb="70">
      <t>アタイ</t>
    </rPh>
    <rPh sb="83" eb="85">
      <t>ケイヒ</t>
    </rPh>
    <rPh sb="85" eb="87">
      <t>カイシュウ</t>
    </rPh>
    <rPh sb="87" eb="88">
      <t>リツ</t>
    </rPh>
    <rPh sb="102" eb="103">
      <t>アタイ</t>
    </rPh>
    <rPh sb="113" eb="116">
      <t>ゼンネンド</t>
    </rPh>
    <rPh sb="117" eb="118">
      <t>クラ</t>
    </rPh>
    <rPh sb="120" eb="121">
      <t>ヒク</t>
    </rPh>
    <rPh sb="122" eb="123">
      <t>アタイ</t>
    </rPh>
    <rPh sb="127" eb="129">
      <t>オスイ</t>
    </rPh>
    <rPh sb="129" eb="131">
      <t>ショリ</t>
    </rPh>
    <rPh sb="131" eb="133">
      <t>ゲンカ</t>
    </rPh>
    <rPh sb="138" eb="141">
      <t>ゼンネンド</t>
    </rPh>
    <rPh sb="142" eb="143">
      <t>クラ</t>
    </rPh>
    <rPh sb="145" eb="146">
      <t>ヒク</t>
    </rPh>
    <rPh sb="147" eb="148">
      <t>アタイ</t>
    </rPh>
    <rPh sb="158" eb="161">
      <t>ゼンタイテキ</t>
    </rPh>
    <rPh sb="162" eb="165">
      <t>ゼンネンド</t>
    </rPh>
    <rPh sb="166" eb="167">
      <t>クラ</t>
    </rPh>
    <rPh sb="169" eb="170">
      <t>ヒク</t>
    </rPh>
    <rPh sb="171" eb="172">
      <t>アタイ</t>
    </rPh>
    <rPh sb="176" eb="177">
      <t>オモ</t>
    </rPh>
    <rPh sb="178" eb="180">
      <t>ヨウイン</t>
    </rPh>
    <rPh sb="182" eb="184">
      <t>コウエイ</t>
    </rPh>
    <rPh sb="184" eb="186">
      <t>キギョウ</t>
    </rPh>
    <rPh sb="186" eb="188">
      <t>カイケイ</t>
    </rPh>
    <rPh sb="189" eb="191">
      <t>ドウニュウ</t>
    </rPh>
    <rPh sb="192" eb="193">
      <t>トモナ</t>
    </rPh>
    <rPh sb="194" eb="196">
      <t>レイワ</t>
    </rPh>
    <rPh sb="196" eb="197">
      <t>ガン</t>
    </rPh>
    <rPh sb="197" eb="199">
      <t>ネンド</t>
    </rPh>
    <rPh sb="199" eb="200">
      <t>マツ</t>
    </rPh>
    <rPh sb="202" eb="204">
      <t>ウチキ</t>
    </rPh>
    <rPh sb="205" eb="207">
      <t>ケッサン</t>
    </rPh>
    <rPh sb="208" eb="210">
      <t>エイキョウ</t>
    </rPh>
    <rPh sb="214" eb="217">
      <t>ミシュウキン</t>
    </rPh>
    <rPh sb="218" eb="220">
      <t>ハッセイ</t>
    </rPh>
    <rPh sb="225" eb="226">
      <t>ア</t>
    </rPh>
    <rPh sb="234" eb="237">
      <t>スイセンカ</t>
    </rPh>
    <rPh sb="237" eb="238">
      <t>リツ</t>
    </rPh>
    <rPh sb="239" eb="241">
      <t>ゼンコク</t>
    </rPh>
    <rPh sb="241" eb="243">
      <t>ヘイキン</t>
    </rPh>
    <rPh sb="244" eb="246">
      <t>ルイジ</t>
    </rPh>
    <rPh sb="246" eb="248">
      <t>ダンタイ</t>
    </rPh>
    <rPh sb="249" eb="250">
      <t>クラ</t>
    </rPh>
    <rPh sb="251" eb="252">
      <t>ヒク</t>
    </rPh>
    <rPh sb="253" eb="254">
      <t>アタイ</t>
    </rPh>
    <rPh sb="261" eb="263">
      <t>セツゾク</t>
    </rPh>
    <rPh sb="263" eb="265">
      <t>ソクシン</t>
    </rPh>
    <rPh sb="268" eb="270">
      <t>イッソウ</t>
    </rPh>
    <rPh sb="270" eb="271">
      <t>スス</t>
    </rPh>
    <rPh sb="275" eb="2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</si>
</sst>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3AA-4B3E-AAB0-5CD3A894369E}"/>
            </c:ext>
          </c:extLst>
        </c:ser>
        <c:dLbls>
          <c:showLegendKey val="0"/>
          <c:showVal val="0"/>
          <c:showCatName val="0"/>
          <c:showSerName val="0"/>
          <c:showPercent val="0"/>
          <c:showBubbleSize val="0"/>
        </c:dLbls>
        <c:gapWidth val="150"/>
        <c:axId val="347338704"/>
        <c:axId val="347341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0.19</c:v>
                </c:pt>
                <c:pt idx="2">
                  <c:v>0.16</c:v>
                </c:pt>
                <c:pt idx="3">
                  <c:v>0.2</c:v>
                </c:pt>
                <c:pt idx="4">
                  <c:v>0.34</c:v>
                </c:pt>
              </c:numCache>
            </c:numRef>
          </c:val>
          <c:smooth val="0"/>
          <c:extLst xmlns:c16r2="http://schemas.microsoft.com/office/drawing/2015/06/chart">
            <c:ext xmlns:c16="http://schemas.microsoft.com/office/drawing/2014/chart" uri="{C3380CC4-5D6E-409C-BE32-E72D297353CC}">
              <c16:uniqueId val="{00000001-43AA-4B3E-AAB0-5CD3A894369E}"/>
            </c:ext>
          </c:extLst>
        </c:ser>
        <c:dLbls>
          <c:showLegendKey val="0"/>
          <c:showVal val="0"/>
          <c:showCatName val="0"/>
          <c:showSerName val="0"/>
          <c:showPercent val="0"/>
          <c:showBubbleSize val="0"/>
        </c:dLbls>
        <c:marker val="1"/>
        <c:smooth val="0"/>
        <c:axId val="347338704"/>
        <c:axId val="347341088"/>
      </c:lineChart>
      <c:dateAx>
        <c:axId val="347338704"/>
        <c:scaling>
          <c:orientation val="minMax"/>
        </c:scaling>
        <c:delete val="1"/>
        <c:axPos val="b"/>
        <c:numFmt formatCode="&quot;H&quot;yy" sourceLinked="1"/>
        <c:majorTickMark val="none"/>
        <c:minorTickMark val="none"/>
        <c:tickLblPos val="none"/>
        <c:crossAx val="347341088"/>
        <c:crosses val="autoZero"/>
        <c:auto val="1"/>
        <c:lblOffset val="100"/>
        <c:baseTimeUnit val="years"/>
      </c:dateAx>
      <c:valAx>
        <c:axId val="3473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38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896-4E5A-9682-348528158DEB}"/>
            </c:ext>
          </c:extLst>
        </c:ser>
        <c:dLbls>
          <c:showLegendKey val="0"/>
          <c:showVal val="0"/>
          <c:showCatName val="0"/>
          <c:showSerName val="0"/>
          <c:showPercent val="0"/>
          <c:showBubbleSize val="0"/>
        </c:dLbls>
        <c:gapWidth val="150"/>
        <c:axId val="348073592"/>
        <c:axId val="348078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49.75</c:v>
                </c:pt>
                <c:pt idx="1">
                  <c:v>51.05</c:v>
                </c:pt>
                <c:pt idx="2">
                  <c:v>50.12</c:v>
                </c:pt>
                <c:pt idx="3">
                  <c:v>49.98</c:v>
                </c:pt>
                <c:pt idx="4">
                  <c:v>50.06</c:v>
                </c:pt>
              </c:numCache>
            </c:numRef>
          </c:val>
          <c:smooth val="0"/>
          <c:extLst xmlns:c16r2="http://schemas.microsoft.com/office/drawing/2015/06/chart">
            <c:ext xmlns:c16="http://schemas.microsoft.com/office/drawing/2014/chart" uri="{C3380CC4-5D6E-409C-BE32-E72D297353CC}">
              <c16:uniqueId val="{00000001-8896-4E5A-9682-348528158DEB}"/>
            </c:ext>
          </c:extLst>
        </c:ser>
        <c:dLbls>
          <c:showLegendKey val="0"/>
          <c:showVal val="0"/>
          <c:showCatName val="0"/>
          <c:showSerName val="0"/>
          <c:showPercent val="0"/>
          <c:showBubbleSize val="0"/>
        </c:dLbls>
        <c:marker val="1"/>
        <c:smooth val="0"/>
        <c:axId val="348073592"/>
        <c:axId val="348078296"/>
      </c:lineChart>
      <c:dateAx>
        <c:axId val="348073592"/>
        <c:scaling>
          <c:orientation val="minMax"/>
        </c:scaling>
        <c:delete val="1"/>
        <c:axPos val="b"/>
        <c:numFmt formatCode="&quot;H&quot;yy" sourceLinked="1"/>
        <c:majorTickMark val="none"/>
        <c:minorTickMark val="none"/>
        <c:tickLblPos val="none"/>
        <c:crossAx val="348078296"/>
        <c:crosses val="autoZero"/>
        <c:auto val="1"/>
        <c:lblOffset val="100"/>
        <c:baseTimeUnit val="years"/>
      </c:dateAx>
      <c:valAx>
        <c:axId val="348078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73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75.87</c:v>
                </c:pt>
                <c:pt idx="1">
                  <c:v>75.97</c:v>
                </c:pt>
                <c:pt idx="2">
                  <c:v>76.5</c:v>
                </c:pt>
                <c:pt idx="3">
                  <c:v>76.91</c:v>
                </c:pt>
                <c:pt idx="4">
                  <c:v>77.09</c:v>
                </c:pt>
              </c:numCache>
            </c:numRef>
          </c:val>
          <c:extLst xmlns:c16r2="http://schemas.microsoft.com/office/drawing/2015/06/chart">
            <c:ext xmlns:c16="http://schemas.microsoft.com/office/drawing/2014/chart" uri="{C3380CC4-5D6E-409C-BE32-E72D297353CC}">
              <c16:uniqueId val="{00000000-A297-456B-88F3-7E2C94D58709}"/>
            </c:ext>
          </c:extLst>
        </c:ser>
        <c:dLbls>
          <c:showLegendKey val="0"/>
          <c:showVal val="0"/>
          <c:showCatName val="0"/>
          <c:showSerName val="0"/>
          <c:showPercent val="0"/>
          <c:showBubbleSize val="0"/>
        </c:dLbls>
        <c:gapWidth val="150"/>
        <c:axId val="348080256"/>
        <c:axId val="348076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87.85</c:v>
                </c:pt>
                <c:pt idx="1">
                  <c:v>87.52</c:v>
                </c:pt>
                <c:pt idx="2">
                  <c:v>86.63</c:v>
                </c:pt>
                <c:pt idx="3">
                  <c:v>87.09</c:v>
                </c:pt>
                <c:pt idx="4">
                  <c:v>85.79</c:v>
                </c:pt>
              </c:numCache>
            </c:numRef>
          </c:val>
          <c:smooth val="0"/>
          <c:extLst xmlns:c16r2="http://schemas.microsoft.com/office/drawing/2015/06/chart">
            <c:ext xmlns:c16="http://schemas.microsoft.com/office/drawing/2014/chart" uri="{C3380CC4-5D6E-409C-BE32-E72D297353CC}">
              <c16:uniqueId val="{00000001-A297-456B-88F3-7E2C94D58709}"/>
            </c:ext>
          </c:extLst>
        </c:ser>
        <c:dLbls>
          <c:showLegendKey val="0"/>
          <c:showVal val="0"/>
          <c:showCatName val="0"/>
          <c:showSerName val="0"/>
          <c:showPercent val="0"/>
          <c:showBubbleSize val="0"/>
        </c:dLbls>
        <c:marker val="1"/>
        <c:smooth val="0"/>
        <c:axId val="348080256"/>
        <c:axId val="348076728"/>
      </c:lineChart>
      <c:dateAx>
        <c:axId val="348080256"/>
        <c:scaling>
          <c:orientation val="minMax"/>
        </c:scaling>
        <c:delete val="1"/>
        <c:axPos val="b"/>
        <c:numFmt formatCode="&quot;H&quot;yy" sourceLinked="1"/>
        <c:majorTickMark val="none"/>
        <c:minorTickMark val="none"/>
        <c:tickLblPos val="none"/>
        <c:crossAx val="348076728"/>
        <c:crosses val="autoZero"/>
        <c:auto val="1"/>
        <c:lblOffset val="100"/>
        <c:baseTimeUnit val="years"/>
      </c:dateAx>
      <c:valAx>
        <c:axId val="348076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8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79.569999999999993</c:v>
                </c:pt>
                <c:pt idx="1">
                  <c:v>76.650000000000006</c:v>
                </c:pt>
                <c:pt idx="2">
                  <c:v>101.6</c:v>
                </c:pt>
                <c:pt idx="3">
                  <c:v>98.82</c:v>
                </c:pt>
                <c:pt idx="4">
                  <c:v>93.03</c:v>
                </c:pt>
              </c:numCache>
            </c:numRef>
          </c:val>
          <c:extLst xmlns:c16r2="http://schemas.microsoft.com/office/drawing/2015/06/chart">
            <c:ext xmlns:c16="http://schemas.microsoft.com/office/drawing/2014/chart" uri="{C3380CC4-5D6E-409C-BE32-E72D297353CC}">
              <c16:uniqueId val="{00000000-F823-4F9E-8C18-445BADD19535}"/>
            </c:ext>
          </c:extLst>
        </c:ser>
        <c:dLbls>
          <c:showLegendKey val="0"/>
          <c:showVal val="0"/>
          <c:showCatName val="0"/>
          <c:showSerName val="0"/>
          <c:showPercent val="0"/>
          <c:showBubbleSize val="0"/>
        </c:dLbls>
        <c:gapWidth val="150"/>
        <c:axId val="347339128"/>
        <c:axId val="347339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823-4F9E-8C18-445BADD19535}"/>
            </c:ext>
          </c:extLst>
        </c:ser>
        <c:dLbls>
          <c:showLegendKey val="0"/>
          <c:showVal val="0"/>
          <c:showCatName val="0"/>
          <c:showSerName val="0"/>
          <c:showPercent val="0"/>
          <c:showBubbleSize val="0"/>
        </c:dLbls>
        <c:marker val="1"/>
        <c:smooth val="0"/>
        <c:axId val="347339128"/>
        <c:axId val="347339912"/>
      </c:lineChart>
      <c:dateAx>
        <c:axId val="347339128"/>
        <c:scaling>
          <c:orientation val="minMax"/>
        </c:scaling>
        <c:delete val="1"/>
        <c:axPos val="b"/>
        <c:numFmt formatCode="&quot;H&quot;yy" sourceLinked="1"/>
        <c:majorTickMark val="none"/>
        <c:minorTickMark val="none"/>
        <c:tickLblPos val="none"/>
        <c:crossAx val="347339912"/>
        <c:crosses val="autoZero"/>
        <c:auto val="1"/>
        <c:lblOffset val="100"/>
        <c:baseTimeUnit val="years"/>
      </c:dateAx>
      <c:valAx>
        <c:axId val="347339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39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A9F-4E3A-AD56-D79EF84B7283}"/>
            </c:ext>
          </c:extLst>
        </c:ser>
        <c:dLbls>
          <c:showLegendKey val="0"/>
          <c:showVal val="0"/>
          <c:showCatName val="0"/>
          <c:showSerName val="0"/>
          <c:showPercent val="0"/>
          <c:showBubbleSize val="0"/>
        </c:dLbls>
        <c:gapWidth val="150"/>
        <c:axId val="347341480"/>
        <c:axId val="34734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A9F-4E3A-AD56-D79EF84B7283}"/>
            </c:ext>
          </c:extLst>
        </c:ser>
        <c:dLbls>
          <c:showLegendKey val="0"/>
          <c:showVal val="0"/>
          <c:showCatName val="0"/>
          <c:showSerName val="0"/>
          <c:showPercent val="0"/>
          <c:showBubbleSize val="0"/>
        </c:dLbls>
        <c:marker val="1"/>
        <c:smooth val="0"/>
        <c:axId val="347341480"/>
        <c:axId val="347341872"/>
      </c:lineChart>
      <c:dateAx>
        <c:axId val="347341480"/>
        <c:scaling>
          <c:orientation val="minMax"/>
        </c:scaling>
        <c:delete val="1"/>
        <c:axPos val="b"/>
        <c:numFmt formatCode="&quot;H&quot;yy" sourceLinked="1"/>
        <c:majorTickMark val="none"/>
        <c:minorTickMark val="none"/>
        <c:tickLblPos val="none"/>
        <c:crossAx val="347341872"/>
        <c:crosses val="autoZero"/>
        <c:auto val="1"/>
        <c:lblOffset val="100"/>
        <c:baseTimeUnit val="years"/>
      </c:dateAx>
      <c:valAx>
        <c:axId val="34734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4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546-4EB4-B03F-DBA2234F40C9}"/>
            </c:ext>
          </c:extLst>
        </c:ser>
        <c:dLbls>
          <c:showLegendKey val="0"/>
          <c:showVal val="0"/>
          <c:showCatName val="0"/>
          <c:showSerName val="0"/>
          <c:showPercent val="0"/>
          <c:showBubbleSize val="0"/>
        </c:dLbls>
        <c:gapWidth val="150"/>
        <c:axId val="347389400"/>
        <c:axId val="347383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546-4EB4-B03F-DBA2234F40C9}"/>
            </c:ext>
          </c:extLst>
        </c:ser>
        <c:dLbls>
          <c:showLegendKey val="0"/>
          <c:showVal val="0"/>
          <c:showCatName val="0"/>
          <c:showSerName val="0"/>
          <c:showPercent val="0"/>
          <c:showBubbleSize val="0"/>
        </c:dLbls>
        <c:marker val="1"/>
        <c:smooth val="0"/>
        <c:axId val="347389400"/>
        <c:axId val="347383912"/>
      </c:lineChart>
      <c:dateAx>
        <c:axId val="347389400"/>
        <c:scaling>
          <c:orientation val="minMax"/>
        </c:scaling>
        <c:delete val="1"/>
        <c:axPos val="b"/>
        <c:numFmt formatCode="&quot;H&quot;yy" sourceLinked="1"/>
        <c:majorTickMark val="none"/>
        <c:minorTickMark val="none"/>
        <c:tickLblPos val="none"/>
        <c:crossAx val="347383912"/>
        <c:crosses val="autoZero"/>
        <c:auto val="1"/>
        <c:lblOffset val="100"/>
        <c:baseTimeUnit val="years"/>
      </c:dateAx>
      <c:valAx>
        <c:axId val="347383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9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738-4B7C-8466-0223A254EAA6}"/>
            </c:ext>
          </c:extLst>
        </c:ser>
        <c:dLbls>
          <c:showLegendKey val="0"/>
          <c:showVal val="0"/>
          <c:showCatName val="0"/>
          <c:showSerName val="0"/>
          <c:showPercent val="0"/>
          <c:showBubbleSize val="0"/>
        </c:dLbls>
        <c:gapWidth val="150"/>
        <c:axId val="347388616"/>
        <c:axId val="34738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738-4B7C-8466-0223A254EAA6}"/>
            </c:ext>
          </c:extLst>
        </c:ser>
        <c:dLbls>
          <c:showLegendKey val="0"/>
          <c:showVal val="0"/>
          <c:showCatName val="0"/>
          <c:showSerName val="0"/>
          <c:showPercent val="0"/>
          <c:showBubbleSize val="0"/>
        </c:dLbls>
        <c:marker val="1"/>
        <c:smooth val="0"/>
        <c:axId val="347388616"/>
        <c:axId val="347387048"/>
      </c:lineChart>
      <c:dateAx>
        <c:axId val="347388616"/>
        <c:scaling>
          <c:orientation val="minMax"/>
        </c:scaling>
        <c:delete val="1"/>
        <c:axPos val="b"/>
        <c:numFmt formatCode="&quot;H&quot;yy" sourceLinked="1"/>
        <c:majorTickMark val="none"/>
        <c:minorTickMark val="none"/>
        <c:tickLblPos val="none"/>
        <c:crossAx val="347387048"/>
        <c:crosses val="autoZero"/>
        <c:auto val="1"/>
        <c:lblOffset val="100"/>
        <c:baseTimeUnit val="years"/>
      </c:dateAx>
      <c:valAx>
        <c:axId val="34738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A25-481E-B0B1-A6F6523F6273}"/>
            </c:ext>
          </c:extLst>
        </c:ser>
        <c:dLbls>
          <c:showLegendKey val="0"/>
          <c:showVal val="0"/>
          <c:showCatName val="0"/>
          <c:showSerName val="0"/>
          <c:showPercent val="0"/>
          <c:showBubbleSize val="0"/>
        </c:dLbls>
        <c:gapWidth val="150"/>
        <c:axId val="347388224"/>
        <c:axId val="34738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A25-481E-B0B1-A6F6523F6273}"/>
            </c:ext>
          </c:extLst>
        </c:ser>
        <c:dLbls>
          <c:showLegendKey val="0"/>
          <c:showVal val="0"/>
          <c:showCatName val="0"/>
          <c:showSerName val="0"/>
          <c:showPercent val="0"/>
          <c:showBubbleSize val="0"/>
        </c:dLbls>
        <c:marker val="1"/>
        <c:smooth val="0"/>
        <c:axId val="347388224"/>
        <c:axId val="347387832"/>
      </c:lineChart>
      <c:dateAx>
        <c:axId val="347388224"/>
        <c:scaling>
          <c:orientation val="minMax"/>
        </c:scaling>
        <c:delete val="1"/>
        <c:axPos val="b"/>
        <c:numFmt formatCode="&quot;H&quot;yy" sourceLinked="1"/>
        <c:majorTickMark val="none"/>
        <c:minorTickMark val="none"/>
        <c:tickLblPos val="none"/>
        <c:crossAx val="347387832"/>
        <c:crosses val="autoZero"/>
        <c:auto val="1"/>
        <c:lblOffset val="100"/>
        <c:baseTimeUnit val="years"/>
      </c:dateAx>
      <c:valAx>
        <c:axId val="34738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2274.94</c:v>
                </c:pt>
                <c:pt idx="1">
                  <c:v>1957.22</c:v>
                </c:pt>
                <c:pt idx="2">
                  <c:v>626.33000000000004</c:v>
                </c:pt>
                <c:pt idx="3">
                  <c:v>764.09</c:v>
                </c:pt>
                <c:pt idx="4">
                  <c:v>833.14</c:v>
                </c:pt>
              </c:numCache>
            </c:numRef>
          </c:val>
          <c:extLst xmlns:c16r2="http://schemas.microsoft.com/office/drawing/2015/06/chart">
            <c:ext xmlns:c16="http://schemas.microsoft.com/office/drawing/2014/chart" uri="{C3380CC4-5D6E-409C-BE32-E72D297353CC}">
              <c16:uniqueId val="{00000000-3531-4643-A67D-8AE04BE986AC}"/>
            </c:ext>
          </c:extLst>
        </c:ser>
        <c:dLbls>
          <c:showLegendKey val="0"/>
          <c:showVal val="0"/>
          <c:showCatName val="0"/>
          <c:showSerName val="0"/>
          <c:showPercent val="0"/>
          <c:showBubbleSize val="0"/>
        </c:dLbls>
        <c:gapWidth val="150"/>
        <c:axId val="347390576"/>
        <c:axId val="34738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1018.27</c:v>
                </c:pt>
                <c:pt idx="1">
                  <c:v>1120.55</c:v>
                </c:pt>
                <c:pt idx="2">
                  <c:v>855.79</c:v>
                </c:pt>
                <c:pt idx="3">
                  <c:v>948.07</c:v>
                </c:pt>
                <c:pt idx="4">
                  <c:v>1105.9100000000001</c:v>
                </c:pt>
              </c:numCache>
            </c:numRef>
          </c:val>
          <c:smooth val="0"/>
          <c:extLst xmlns:c16r2="http://schemas.microsoft.com/office/drawing/2015/06/chart">
            <c:ext xmlns:c16="http://schemas.microsoft.com/office/drawing/2014/chart" uri="{C3380CC4-5D6E-409C-BE32-E72D297353CC}">
              <c16:uniqueId val="{00000001-3531-4643-A67D-8AE04BE986AC}"/>
            </c:ext>
          </c:extLst>
        </c:ser>
        <c:dLbls>
          <c:showLegendKey val="0"/>
          <c:showVal val="0"/>
          <c:showCatName val="0"/>
          <c:showSerName val="0"/>
          <c:showPercent val="0"/>
          <c:showBubbleSize val="0"/>
        </c:dLbls>
        <c:marker val="1"/>
        <c:smooth val="0"/>
        <c:axId val="347390576"/>
        <c:axId val="347389008"/>
      </c:lineChart>
      <c:dateAx>
        <c:axId val="347390576"/>
        <c:scaling>
          <c:orientation val="minMax"/>
        </c:scaling>
        <c:delete val="1"/>
        <c:axPos val="b"/>
        <c:numFmt formatCode="&quot;H&quot;yy" sourceLinked="1"/>
        <c:majorTickMark val="none"/>
        <c:minorTickMark val="none"/>
        <c:tickLblPos val="none"/>
        <c:crossAx val="347389008"/>
        <c:crosses val="autoZero"/>
        <c:auto val="1"/>
        <c:lblOffset val="100"/>
        <c:baseTimeUnit val="years"/>
      </c:dateAx>
      <c:valAx>
        <c:axId val="34738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9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47.3</c:v>
                </c:pt>
                <c:pt idx="1">
                  <c:v>54.45</c:v>
                </c:pt>
                <c:pt idx="2">
                  <c:v>95.47</c:v>
                </c:pt>
                <c:pt idx="3">
                  <c:v>90.85</c:v>
                </c:pt>
                <c:pt idx="4">
                  <c:v>87.77</c:v>
                </c:pt>
              </c:numCache>
            </c:numRef>
          </c:val>
          <c:extLst xmlns:c16r2="http://schemas.microsoft.com/office/drawing/2015/06/chart">
            <c:ext xmlns:c16="http://schemas.microsoft.com/office/drawing/2014/chart" uri="{C3380CC4-5D6E-409C-BE32-E72D297353CC}">
              <c16:uniqueId val="{00000000-0356-457D-91F4-6A0765E29BC4}"/>
            </c:ext>
          </c:extLst>
        </c:ser>
        <c:dLbls>
          <c:showLegendKey val="0"/>
          <c:showVal val="0"/>
          <c:showCatName val="0"/>
          <c:showSerName val="0"/>
          <c:showPercent val="0"/>
          <c:showBubbleSize val="0"/>
        </c:dLbls>
        <c:gapWidth val="150"/>
        <c:axId val="347385480"/>
        <c:axId val="347385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71.569999999999993</c:v>
                </c:pt>
                <c:pt idx="1">
                  <c:v>73.28</c:v>
                </c:pt>
                <c:pt idx="2">
                  <c:v>82.82</c:v>
                </c:pt>
                <c:pt idx="3">
                  <c:v>83.31</c:v>
                </c:pt>
                <c:pt idx="4">
                  <c:v>76.319999999999993</c:v>
                </c:pt>
              </c:numCache>
            </c:numRef>
          </c:val>
          <c:smooth val="0"/>
          <c:extLst xmlns:c16r2="http://schemas.microsoft.com/office/drawing/2015/06/chart">
            <c:ext xmlns:c16="http://schemas.microsoft.com/office/drawing/2014/chart" uri="{C3380CC4-5D6E-409C-BE32-E72D297353CC}">
              <c16:uniqueId val="{00000001-0356-457D-91F4-6A0765E29BC4}"/>
            </c:ext>
          </c:extLst>
        </c:ser>
        <c:dLbls>
          <c:showLegendKey val="0"/>
          <c:showVal val="0"/>
          <c:showCatName val="0"/>
          <c:showSerName val="0"/>
          <c:showPercent val="0"/>
          <c:showBubbleSize val="0"/>
        </c:dLbls>
        <c:marker val="1"/>
        <c:smooth val="0"/>
        <c:axId val="347385480"/>
        <c:axId val="347385872"/>
      </c:lineChart>
      <c:dateAx>
        <c:axId val="347385480"/>
        <c:scaling>
          <c:orientation val="minMax"/>
        </c:scaling>
        <c:delete val="1"/>
        <c:axPos val="b"/>
        <c:numFmt formatCode="&quot;H&quot;yy" sourceLinked="1"/>
        <c:majorTickMark val="none"/>
        <c:minorTickMark val="none"/>
        <c:tickLblPos val="none"/>
        <c:crossAx val="347385872"/>
        <c:crosses val="autoZero"/>
        <c:auto val="1"/>
        <c:lblOffset val="100"/>
        <c:baseTimeUnit val="years"/>
      </c:dateAx>
      <c:valAx>
        <c:axId val="34738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38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261.01</c:v>
                </c:pt>
                <c:pt idx="1">
                  <c:v>244.7</c:v>
                </c:pt>
                <c:pt idx="2">
                  <c:v>150.12</c:v>
                </c:pt>
                <c:pt idx="3">
                  <c:v>161</c:v>
                </c:pt>
                <c:pt idx="4">
                  <c:v>152.65</c:v>
                </c:pt>
              </c:numCache>
            </c:numRef>
          </c:val>
          <c:extLst xmlns:c16r2="http://schemas.microsoft.com/office/drawing/2015/06/chart">
            <c:ext xmlns:c16="http://schemas.microsoft.com/office/drawing/2014/chart" uri="{C3380CC4-5D6E-409C-BE32-E72D297353CC}">
              <c16:uniqueId val="{00000000-FD0F-44A9-9F83-6080F78A11BD}"/>
            </c:ext>
          </c:extLst>
        </c:ser>
        <c:dLbls>
          <c:showLegendKey val="0"/>
          <c:showVal val="0"/>
          <c:showCatName val="0"/>
          <c:showSerName val="0"/>
          <c:showPercent val="0"/>
          <c:showBubbleSize val="0"/>
        </c:dLbls>
        <c:gapWidth val="150"/>
        <c:axId val="348075944"/>
        <c:axId val="348074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195.88</c:v>
                </c:pt>
                <c:pt idx="1">
                  <c:v>193.1</c:v>
                </c:pt>
                <c:pt idx="2">
                  <c:v>165.76</c:v>
                </c:pt>
                <c:pt idx="3">
                  <c:v>160.62</c:v>
                </c:pt>
                <c:pt idx="4">
                  <c:v>171.08</c:v>
                </c:pt>
              </c:numCache>
            </c:numRef>
          </c:val>
          <c:smooth val="0"/>
          <c:extLst xmlns:c16r2="http://schemas.microsoft.com/office/drawing/2015/06/chart">
            <c:ext xmlns:c16="http://schemas.microsoft.com/office/drawing/2014/chart" uri="{C3380CC4-5D6E-409C-BE32-E72D297353CC}">
              <c16:uniqueId val="{00000001-FD0F-44A9-9F83-6080F78A11BD}"/>
            </c:ext>
          </c:extLst>
        </c:ser>
        <c:dLbls>
          <c:showLegendKey val="0"/>
          <c:showVal val="0"/>
          <c:showCatName val="0"/>
          <c:showSerName val="0"/>
          <c:showPercent val="0"/>
          <c:showBubbleSize val="0"/>
        </c:dLbls>
        <c:marker val="1"/>
        <c:smooth val="0"/>
        <c:axId val="348075944"/>
        <c:axId val="348074768"/>
      </c:lineChart>
      <c:dateAx>
        <c:axId val="348075944"/>
        <c:scaling>
          <c:orientation val="minMax"/>
        </c:scaling>
        <c:delete val="1"/>
        <c:axPos val="b"/>
        <c:numFmt formatCode="&quot;H&quot;yy" sourceLinked="1"/>
        <c:majorTickMark val="none"/>
        <c:minorTickMark val="none"/>
        <c:tickLblPos val="none"/>
        <c:crossAx val="348074768"/>
        <c:crosses val="autoZero"/>
        <c:auto val="1"/>
        <c:lblOffset val="100"/>
        <c:baseTimeUnit val="years"/>
      </c:dateAx>
      <c:valAx>
        <c:axId val="34807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8075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大磯町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Cb2</v>
      </c>
      <c r="X8" s="49"/>
      <c r="Y8" s="49"/>
      <c r="Z8" s="49"/>
      <c r="AA8" s="49"/>
      <c r="AB8" s="49"/>
      <c r="AC8" s="49"/>
      <c r="AD8" s="50" t="str">
        <f>データ!$M$6</f>
        <v>非設置</v>
      </c>
      <c r="AE8" s="50"/>
      <c r="AF8" s="50"/>
      <c r="AG8" s="50"/>
      <c r="AH8" s="50"/>
      <c r="AI8" s="50"/>
      <c r="AJ8" s="50"/>
      <c r="AK8" s="3"/>
      <c r="AL8" s="51">
        <f>データ!S6</f>
        <v>32773</v>
      </c>
      <c r="AM8" s="51"/>
      <c r="AN8" s="51"/>
      <c r="AO8" s="51"/>
      <c r="AP8" s="51"/>
      <c r="AQ8" s="51"/>
      <c r="AR8" s="51"/>
      <c r="AS8" s="51"/>
      <c r="AT8" s="46">
        <f>データ!T6</f>
        <v>17.18</v>
      </c>
      <c r="AU8" s="46"/>
      <c r="AV8" s="46"/>
      <c r="AW8" s="46"/>
      <c r="AX8" s="46"/>
      <c r="AY8" s="46"/>
      <c r="AZ8" s="46"/>
      <c r="BA8" s="46"/>
      <c r="BB8" s="46">
        <f>データ!U6</f>
        <v>1907.63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79.58</v>
      </c>
      <c r="Q10" s="46"/>
      <c r="R10" s="46"/>
      <c r="S10" s="46"/>
      <c r="T10" s="46"/>
      <c r="U10" s="46"/>
      <c r="V10" s="46"/>
      <c r="W10" s="46">
        <f>データ!Q6</f>
        <v>87</v>
      </c>
      <c r="X10" s="46"/>
      <c r="Y10" s="46"/>
      <c r="Z10" s="46"/>
      <c r="AA10" s="46"/>
      <c r="AB10" s="46"/>
      <c r="AC10" s="46"/>
      <c r="AD10" s="51">
        <f>データ!R6</f>
        <v>2687</v>
      </c>
      <c r="AE10" s="51"/>
      <c r="AF10" s="51"/>
      <c r="AG10" s="51"/>
      <c r="AH10" s="51"/>
      <c r="AI10" s="51"/>
      <c r="AJ10" s="51"/>
      <c r="AK10" s="2"/>
      <c r="AL10" s="51">
        <f>データ!V6</f>
        <v>25986</v>
      </c>
      <c r="AM10" s="51"/>
      <c r="AN10" s="51"/>
      <c r="AO10" s="51"/>
      <c r="AP10" s="51"/>
      <c r="AQ10" s="51"/>
      <c r="AR10" s="51"/>
      <c r="AS10" s="51"/>
      <c r="AT10" s="46">
        <f>データ!W6</f>
        <v>4.49</v>
      </c>
      <c r="AU10" s="46"/>
      <c r="AV10" s="46"/>
      <c r="AW10" s="46"/>
      <c r="AX10" s="46"/>
      <c r="AY10" s="46"/>
      <c r="AZ10" s="46"/>
      <c r="BA10" s="46"/>
      <c r="BB10" s="46">
        <f>データ!X6</f>
        <v>5787.53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2">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2">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118</v>
      </c>
      <c r="BM16" s="79"/>
      <c r="BN16" s="79"/>
      <c r="BO16" s="79"/>
      <c r="BP16" s="79"/>
      <c r="BQ16" s="79"/>
      <c r="BR16" s="79"/>
      <c r="BS16" s="79"/>
      <c r="BT16" s="79"/>
      <c r="BU16" s="79"/>
      <c r="BV16" s="79"/>
      <c r="BW16" s="79"/>
      <c r="BX16" s="79"/>
      <c r="BY16" s="79"/>
      <c r="BZ16" s="8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84" t="s">
        <v>27</v>
      </c>
      <c r="BM45" s="85"/>
      <c r="BN45" s="85"/>
      <c r="BO45" s="85"/>
      <c r="BP45" s="85"/>
      <c r="BQ45" s="85"/>
      <c r="BR45" s="85"/>
      <c r="BS45" s="85"/>
      <c r="BT45" s="85"/>
      <c r="BU45" s="85"/>
      <c r="BV45" s="85"/>
      <c r="BW45" s="85"/>
      <c r="BX45" s="85"/>
      <c r="BY45" s="85"/>
      <c r="BZ45" s="86"/>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87"/>
      <c r="BM46" s="88"/>
      <c r="BN46" s="88"/>
      <c r="BO46" s="88"/>
      <c r="BP46" s="88"/>
      <c r="BQ46" s="88"/>
      <c r="BR46" s="88"/>
      <c r="BS46" s="88"/>
      <c r="BT46" s="88"/>
      <c r="BU46" s="88"/>
      <c r="BV46" s="88"/>
      <c r="BW46" s="88"/>
      <c r="BX46" s="88"/>
      <c r="BY46" s="88"/>
      <c r="BZ46" s="89"/>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2">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8"/>
      <c r="BM60" s="79"/>
      <c r="BN60" s="79"/>
      <c r="BO60" s="79"/>
      <c r="BP60" s="79"/>
      <c r="BQ60" s="79"/>
      <c r="BR60" s="79"/>
      <c r="BS60" s="79"/>
      <c r="BT60" s="79"/>
      <c r="BU60" s="79"/>
      <c r="BV60" s="79"/>
      <c r="BW60" s="79"/>
      <c r="BX60" s="79"/>
      <c r="BY60" s="79"/>
      <c r="BZ60" s="80"/>
    </row>
    <row r="61" spans="1:78" ht="13.5" customHeight="1" x14ac:dyDescent="0.2">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8"/>
      <c r="BM61" s="79"/>
      <c r="BN61" s="79"/>
      <c r="BO61" s="79"/>
      <c r="BP61" s="79"/>
      <c r="BQ61" s="79"/>
      <c r="BR61" s="79"/>
      <c r="BS61" s="79"/>
      <c r="BT61" s="79"/>
      <c r="BU61" s="79"/>
      <c r="BV61" s="79"/>
      <c r="BW61" s="79"/>
      <c r="BX61" s="79"/>
      <c r="BY61" s="79"/>
      <c r="BZ61" s="8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84" t="s">
        <v>29</v>
      </c>
      <c r="BM64" s="85"/>
      <c r="BN64" s="85"/>
      <c r="BO64" s="85"/>
      <c r="BP64" s="85"/>
      <c r="BQ64" s="85"/>
      <c r="BR64" s="85"/>
      <c r="BS64" s="85"/>
      <c r="BT64" s="85"/>
      <c r="BU64" s="85"/>
      <c r="BV64" s="85"/>
      <c r="BW64" s="85"/>
      <c r="BX64" s="85"/>
      <c r="BY64" s="85"/>
      <c r="BZ64" s="86"/>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87"/>
      <c r="BM65" s="88"/>
      <c r="BN65" s="88"/>
      <c r="BO65" s="88"/>
      <c r="BP65" s="88"/>
      <c r="BQ65" s="88"/>
      <c r="BR65" s="88"/>
      <c r="BS65" s="88"/>
      <c r="BT65" s="88"/>
      <c r="BU65" s="88"/>
      <c r="BV65" s="88"/>
      <c r="BW65" s="88"/>
      <c r="BX65" s="88"/>
      <c r="BY65" s="88"/>
      <c r="BZ65" s="89"/>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43</v>
      </c>
      <c r="N86" s="26" t="s">
        <v>43</v>
      </c>
      <c r="O86" s="26" t="str">
        <f>データ!EO6</f>
        <v>【0.22】</v>
      </c>
    </row>
  </sheetData>
  <sheetProtection algorithmName="SHA-512" hashValue="VVEU/2sigPWahjwBQqCzyX6mqum78LoGkpKl5B+45xehX+DT8ycJXNfCz4Emqdxa0QUXdUM3cwGc9EpKgquwgA==" saltValue="sDrdOFVeIb0oQJLzMKyZY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46</v>
      </c>
      <c r="B3" s="29" t="s">
        <v>47</v>
      </c>
      <c r="C3" s="29" t="s">
        <v>48</v>
      </c>
      <c r="D3" s="29" t="s">
        <v>49</v>
      </c>
      <c r="E3" s="29" t="s">
        <v>50</v>
      </c>
      <c r="F3" s="29" t="s">
        <v>51</v>
      </c>
      <c r="G3" s="29" t="s">
        <v>52</v>
      </c>
      <c r="H3" s="71" t="s">
        <v>53</v>
      </c>
      <c r="I3" s="72"/>
      <c r="J3" s="72"/>
      <c r="K3" s="72"/>
      <c r="L3" s="72"/>
      <c r="M3" s="72"/>
      <c r="N3" s="72"/>
      <c r="O3" s="72"/>
      <c r="P3" s="72"/>
      <c r="Q3" s="72"/>
      <c r="R3" s="72"/>
      <c r="S3" s="72"/>
      <c r="T3" s="72"/>
      <c r="U3" s="72"/>
      <c r="V3" s="72"/>
      <c r="W3" s="72"/>
      <c r="X3" s="73"/>
      <c r="Y3" s="77" t="s">
        <v>54</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55</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2">
      <c r="A4" s="28" t="s">
        <v>56</v>
      </c>
      <c r="B4" s="30"/>
      <c r="C4" s="30"/>
      <c r="D4" s="30"/>
      <c r="E4" s="30"/>
      <c r="F4" s="30"/>
      <c r="G4" s="30"/>
      <c r="H4" s="74"/>
      <c r="I4" s="75"/>
      <c r="J4" s="75"/>
      <c r="K4" s="75"/>
      <c r="L4" s="75"/>
      <c r="M4" s="75"/>
      <c r="N4" s="75"/>
      <c r="O4" s="75"/>
      <c r="P4" s="75"/>
      <c r="Q4" s="75"/>
      <c r="R4" s="75"/>
      <c r="S4" s="75"/>
      <c r="T4" s="75"/>
      <c r="U4" s="75"/>
      <c r="V4" s="75"/>
      <c r="W4" s="75"/>
      <c r="X4" s="76"/>
      <c r="Y4" s="70" t="s">
        <v>57</v>
      </c>
      <c r="Z4" s="70"/>
      <c r="AA4" s="70"/>
      <c r="AB4" s="70"/>
      <c r="AC4" s="70"/>
      <c r="AD4" s="70"/>
      <c r="AE4" s="70"/>
      <c r="AF4" s="70"/>
      <c r="AG4" s="70"/>
      <c r="AH4" s="70"/>
      <c r="AI4" s="70"/>
      <c r="AJ4" s="70" t="s">
        <v>58</v>
      </c>
      <c r="AK4" s="70"/>
      <c r="AL4" s="70"/>
      <c r="AM4" s="70"/>
      <c r="AN4" s="70"/>
      <c r="AO4" s="70"/>
      <c r="AP4" s="70"/>
      <c r="AQ4" s="70"/>
      <c r="AR4" s="70"/>
      <c r="AS4" s="70"/>
      <c r="AT4" s="70"/>
      <c r="AU4" s="70" t="s">
        <v>59</v>
      </c>
      <c r="AV4" s="70"/>
      <c r="AW4" s="70"/>
      <c r="AX4" s="70"/>
      <c r="AY4" s="70"/>
      <c r="AZ4" s="70"/>
      <c r="BA4" s="70"/>
      <c r="BB4" s="70"/>
      <c r="BC4" s="70"/>
      <c r="BD4" s="70"/>
      <c r="BE4" s="70"/>
      <c r="BF4" s="70" t="s">
        <v>60</v>
      </c>
      <c r="BG4" s="70"/>
      <c r="BH4" s="70"/>
      <c r="BI4" s="70"/>
      <c r="BJ4" s="70"/>
      <c r="BK4" s="70"/>
      <c r="BL4" s="70"/>
      <c r="BM4" s="70"/>
      <c r="BN4" s="70"/>
      <c r="BO4" s="70"/>
      <c r="BP4" s="70"/>
      <c r="BQ4" s="70" t="s">
        <v>61</v>
      </c>
      <c r="BR4" s="70"/>
      <c r="BS4" s="70"/>
      <c r="BT4" s="70"/>
      <c r="BU4" s="70"/>
      <c r="BV4" s="70"/>
      <c r="BW4" s="70"/>
      <c r="BX4" s="70"/>
      <c r="BY4" s="70"/>
      <c r="BZ4" s="70"/>
      <c r="CA4" s="70"/>
      <c r="CB4" s="70" t="s">
        <v>62</v>
      </c>
      <c r="CC4" s="70"/>
      <c r="CD4" s="70"/>
      <c r="CE4" s="70"/>
      <c r="CF4" s="70"/>
      <c r="CG4" s="70"/>
      <c r="CH4" s="70"/>
      <c r="CI4" s="70"/>
      <c r="CJ4" s="70"/>
      <c r="CK4" s="70"/>
      <c r="CL4" s="70"/>
      <c r="CM4" s="70" t="s">
        <v>63</v>
      </c>
      <c r="CN4" s="70"/>
      <c r="CO4" s="70"/>
      <c r="CP4" s="70"/>
      <c r="CQ4" s="70"/>
      <c r="CR4" s="70"/>
      <c r="CS4" s="70"/>
      <c r="CT4" s="70"/>
      <c r="CU4" s="70"/>
      <c r="CV4" s="70"/>
      <c r="CW4" s="70"/>
      <c r="CX4" s="70" t="s">
        <v>64</v>
      </c>
      <c r="CY4" s="70"/>
      <c r="CZ4" s="70"/>
      <c r="DA4" s="70"/>
      <c r="DB4" s="70"/>
      <c r="DC4" s="70"/>
      <c r="DD4" s="70"/>
      <c r="DE4" s="70"/>
      <c r="DF4" s="70"/>
      <c r="DG4" s="70"/>
      <c r="DH4" s="70"/>
      <c r="DI4" s="70" t="s">
        <v>65</v>
      </c>
      <c r="DJ4" s="70"/>
      <c r="DK4" s="70"/>
      <c r="DL4" s="70"/>
      <c r="DM4" s="70"/>
      <c r="DN4" s="70"/>
      <c r="DO4" s="70"/>
      <c r="DP4" s="70"/>
      <c r="DQ4" s="70"/>
      <c r="DR4" s="70"/>
      <c r="DS4" s="70"/>
      <c r="DT4" s="70" t="s">
        <v>66</v>
      </c>
      <c r="DU4" s="70"/>
      <c r="DV4" s="70"/>
      <c r="DW4" s="70"/>
      <c r="DX4" s="70"/>
      <c r="DY4" s="70"/>
      <c r="DZ4" s="70"/>
      <c r="EA4" s="70"/>
      <c r="EB4" s="70"/>
      <c r="EC4" s="70"/>
      <c r="ED4" s="70"/>
      <c r="EE4" s="70" t="s">
        <v>67</v>
      </c>
      <c r="EF4" s="70"/>
      <c r="EG4" s="70"/>
      <c r="EH4" s="70"/>
      <c r="EI4" s="70"/>
      <c r="EJ4" s="70"/>
      <c r="EK4" s="70"/>
      <c r="EL4" s="70"/>
      <c r="EM4" s="70"/>
      <c r="EN4" s="70"/>
      <c r="EO4" s="70"/>
    </row>
    <row r="5" spans="1:145" x14ac:dyDescent="0.2">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2">
      <c r="A6" s="28" t="s">
        <v>96</v>
      </c>
      <c r="B6" s="33">
        <f>B7</f>
        <v>2019</v>
      </c>
      <c r="C6" s="33">
        <f t="shared" ref="C6:X6" si="3">C7</f>
        <v>143413</v>
      </c>
      <c r="D6" s="33">
        <f t="shared" si="3"/>
        <v>47</v>
      </c>
      <c r="E6" s="33">
        <f t="shared" si="3"/>
        <v>17</v>
      </c>
      <c r="F6" s="33">
        <f t="shared" si="3"/>
        <v>1</v>
      </c>
      <c r="G6" s="33">
        <f t="shared" si="3"/>
        <v>0</v>
      </c>
      <c r="H6" s="33" t="str">
        <f t="shared" si="3"/>
        <v>神奈川県　大磯町</v>
      </c>
      <c r="I6" s="33" t="str">
        <f t="shared" si="3"/>
        <v>法非適用</v>
      </c>
      <c r="J6" s="33" t="str">
        <f t="shared" si="3"/>
        <v>下水道事業</v>
      </c>
      <c r="K6" s="33" t="str">
        <f t="shared" si="3"/>
        <v>公共下水道</v>
      </c>
      <c r="L6" s="33" t="str">
        <f t="shared" si="3"/>
        <v>Cb2</v>
      </c>
      <c r="M6" s="33" t="str">
        <f t="shared" si="3"/>
        <v>非設置</v>
      </c>
      <c r="N6" s="34" t="str">
        <f t="shared" si="3"/>
        <v>-</v>
      </c>
      <c r="O6" s="34" t="str">
        <f t="shared" si="3"/>
        <v>該当数値なし</v>
      </c>
      <c r="P6" s="34">
        <f t="shared" si="3"/>
        <v>79.58</v>
      </c>
      <c r="Q6" s="34">
        <f t="shared" si="3"/>
        <v>87</v>
      </c>
      <c r="R6" s="34">
        <f t="shared" si="3"/>
        <v>2687</v>
      </c>
      <c r="S6" s="34">
        <f t="shared" si="3"/>
        <v>32773</v>
      </c>
      <c r="T6" s="34">
        <f t="shared" si="3"/>
        <v>17.18</v>
      </c>
      <c r="U6" s="34">
        <f t="shared" si="3"/>
        <v>1907.63</v>
      </c>
      <c r="V6" s="34">
        <f t="shared" si="3"/>
        <v>25986</v>
      </c>
      <c r="W6" s="34">
        <f t="shared" si="3"/>
        <v>4.49</v>
      </c>
      <c r="X6" s="34">
        <f t="shared" si="3"/>
        <v>5787.53</v>
      </c>
      <c r="Y6" s="35">
        <f>IF(Y7="",NA(),Y7)</f>
        <v>79.569999999999993</v>
      </c>
      <c r="Z6" s="35">
        <f t="shared" ref="Z6:AH6" si="4">IF(Z7="",NA(),Z7)</f>
        <v>76.650000000000006</v>
      </c>
      <c r="AA6" s="35">
        <f t="shared" si="4"/>
        <v>101.6</v>
      </c>
      <c r="AB6" s="35">
        <f t="shared" si="4"/>
        <v>98.82</v>
      </c>
      <c r="AC6" s="35">
        <f t="shared" si="4"/>
        <v>93.03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2274.94</v>
      </c>
      <c r="BG6" s="35">
        <f t="shared" ref="BG6:BO6" si="7">IF(BG7="",NA(),BG7)</f>
        <v>1957.22</v>
      </c>
      <c r="BH6" s="35">
        <f t="shared" si="7"/>
        <v>626.33000000000004</v>
      </c>
      <c r="BI6" s="35">
        <f t="shared" si="7"/>
        <v>764.09</v>
      </c>
      <c r="BJ6" s="35">
        <f t="shared" si="7"/>
        <v>833.14</v>
      </c>
      <c r="BK6" s="35">
        <f t="shared" si="7"/>
        <v>1018.27</v>
      </c>
      <c r="BL6" s="35">
        <f t="shared" si="7"/>
        <v>1120.55</v>
      </c>
      <c r="BM6" s="35">
        <f t="shared" si="7"/>
        <v>855.79</v>
      </c>
      <c r="BN6" s="35">
        <f t="shared" si="7"/>
        <v>948.07</v>
      </c>
      <c r="BO6" s="35">
        <f t="shared" si="7"/>
        <v>1105.9100000000001</v>
      </c>
      <c r="BP6" s="34" t="str">
        <f>IF(BP7="","",IF(BP7="-","【-】","【"&amp;SUBSTITUTE(TEXT(BP7,"#,##0.00"),"-","△")&amp;"】"))</f>
        <v>【682.51】</v>
      </c>
      <c r="BQ6" s="35">
        <f>IF(BQ7="",NA(),BQ7)</f>
        <v>47.3</v>
      </c>
      <c r="BR6" s="35">
        <f t="shared" ref="BR6:BZ6" si="8">IF(BR7="",NA(),BR7)</f>
        <v>54.45</v>
      </c>
      <c r="BS6" s="35">
        <f t="shared" si="8"/>
        <v>95.47</v>
      </c>
      <c r="BT6" s="35">
        <f t="shared" si="8"/>
        <v>90.85</v>
      </c>
      <c r="BU6" s="35">
        <f t="shared" si="8"/>
        <v>87.77</v>
      </c>
      <c r="BV6" s="35">
        <f t="shared" si="8"/>
        <v>71.569999999999993</v>
      </c>
      <c r="BW6" s="35">
        <f t="shared" si="8"/>
        <v>73.28</v>
      </c>
      <c r="BX6" s="35">
        <f t="shared" si="8"/>
        <v>82.82</v>
      </c>
      <c r="BY6" s="35">
        <f t="shared" si="8"/>
        <v>83.31</v>
      </c>
      <c r="BZ6" s="35">
        <f t="shared" si="8"/>
        <v>76.319999999999993</v>
      </c>
      <c r="CA6" s="34" t="str">
        <f>IF(CA7="","",IF(CA7="-","【-】","【"&amp;SUBSTITUTE(TEXT(CA7,"#,##0.00"),"-","△")&amp;"】"))</f>
        <v>【100.34】</v>
      </c>
      <c r="CB6" s="35">
        <f>IF(CB7="",NA(),CB7)</f>
        <v>261.01</v>
      </c>
      <c r="CC6" s="35">
        <f t="shared" ref="CC6:CK6" si="9">IF(CC7="",NA(),CC7)</f>
        <v>244.7</v>
      </c>
      <c r="CD6" s="35">
        <f t="shared" si="9"/>
        <v>150.12</v>
      </c>
      <c r="CE6" s="35">
        <f t="shared" si="9"/>
        <v>161</v>
      </c>
      <c r="CF6" s="35">
        <f t="shared" si="9"/>
        <v>152.65</v>
      </c>
      <c r="CG6" s="35">
        <f t="shared" si="9"/>
        <v>195.88</v>
      </c>
      <c r="CH6" s="35">
        <f t="shared" si="9"/>
        <v>193.1</v>
      </c>
      <c r="CI6" s="35">
        <f t="shared" si="9"/>
        <v>165.76</v>
      </c>
      <c r="CJ6" s="35">
        <f t="shared" si="9"/>
        <v>160.62</v>
      </c>
      <c r="CK6" s="35">
        <f t="shared" si="9"/>
        <v>171.08</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49.75</v>
      </c>
      <c r="CS6" s="35">
        <f t="shared" si="10"/>
        <v>51.05</v>
      </c>
      <c r="CT6" s="35">
        <f t="shared" si="10"/>
        <v>50.12</v>
      </c>
      <c r="CU6" s="35">
        <f t="shared" si="10"/>
        <v>49.98</v>
      </c>
      <c r="CV6" s="35">
        <f t="shared" si="10"/>
        <v>50.06</v>
      </c>
      <c r="CW6" s="34" t="str">
        <f>IF(CW7="","",IF(CW7="-","【-】","【"&amp;SUBSTITUTE(TEXT(CW7,"#,##0.00"),"-","△")&amp;"】"))</f>
        <v>【59.64】</v>
      </c>
      <c r="CX6" s="35">
        <f>IF(CX7="",NA(),CX7)</f>
        <v>75.87</v>
      </c>
      <c r="CY6" s="35">
        <f t="shared" ref="CY6:DG6" si="11">IF(CY7="",NA(),CY7)</f>
        <v>75.97</v>
      </c>
      <c r="CZ6" s="35">
        <f t="shared" si="11"/>
        <v>76.5</v>
      </c>
      <c r="DA6" s="35">
        <f t="shared" si="11"/>
        <v>76.91</v>
      </c>
      <c r="DB6" s="35">
        <f t="shared" si="11"/>
        <v>77.09</v>
      </c>
      <c r="DC6" s="35">
        <f t="shared" si="11"/>
        <v>87.85</v>
      </c>
      <c r="DD6" s="35">
        <f t="shared" si="11"/>
        <v>87.52</v>
      </c>
      <c r="DE6" s="35">
        <f t="shared" si="11"/>
        <v>86.63</v>
      </c>
      <c r="DF6" s="35">
        <f t="shared" si="11"/>
        <v>87.09</v>
      </c>
      <c r="DG6" s="35">
        <f t="shared" si="11"/>
        <v>85.79</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0.16</v>
      </c>
      <c r="EK6" s="35">
        <f t="shared" si="14"/>
        <v>0.19</v>
      </c>
      <c r="EL6" s="35">
        <f t="shared" si="14"/>
        <v>0.16</v>
      </c>
      <c r="EM6" s="35">
        <f t="shared" si="14"/>
        <v>0.2</v>
      </c>
      <c r="EN6" s="35">
        <f t="shared" si="14"/>
        <v>0.34</v>
      </c>
      <c r="EO6" s="34" t="str">
        <f>IF(EO7="","",IF(EO7="-","【-】","【"&amp;SUBSTITUTE(TEXT(EO7,"#,##0.00"),"-","△")&amp;"】"))</f>
        <v>【0.22】</v>
      </c>
    </row>
    <row r="7" spans="1:145" s="36" customFormat="1" x14ac:dyDescent="0.2">
      <c r="A7" s="28"/>
      <c r="B7" s="37">
        <v>2019</v>
      </c>
      <c r="C7" s="37">
        <v>143413</v>
      </c>
      <c r="D7" s="37">
        <v>47</v>
      </c>
      <c r="E7" s="37">
        <v>17</v>
      </c>
      <c r="F7" s="37">
        <v>1</v>
      </c>
      <c r="G7" s="37">
        <v>0</v>
      </c>
      <c r="H7" s="37" t="s">
        <v>97</v>
      </c>
      <c r="I7" s="37" t="s">
        <v>98</v>
      </c>
      <c r="J7" s="37" t="s">
        <v>99</v>
      </c>
      <c r="K7" s="37" t="s">
        <v>100</v>
      </c>
      <c r="L7" s="37" t="s">
        <v>101</v>
      </c>
      <c r="M7" s="37" t="s">
        <v>102</v>
      </c>
      <c r="N7" s="38" t="s">
        <v>103</v>
      </c>
      <c r="O7" s="38" t="s">
        <v>104</v>
      </c>
      <c r="P7" s="38">
        <v>79.58</v>
      </c>
      <c r="Q7" s="38">
        <v>87</v>
      </c>
      <c r="R7" s="38">
        <v>2687</v>
      </c>
      <c r="S7" s="38">
        <v>32773</v>
      </c>
      <c r="T7" s="38">
        <v>17.18</v>
      </c>
      <c r="U7" s="38">
        <v>1907.63</v>
      </c>
      <c r="V7" s="38">
        <v>25986</v>
      </c>
      <c r="W7" s="38">
        <v>4.49</v>
      </c>
      <c r="X7" s="38">
        <v>5787.53</v>
      </c>
      <c r="Y7" s="38">
        <v>79.569999999999993</v>
      </c>
      <c r="Z7" s="38">
        <v>76.650000000000006</v>
      </c>
      <c r="AA7" s="38">
        <v>101.6</v>
      </c>
      <c r="AB7" s="38">
        <v>98.82</v>
      </c>
      <c r="AC7" s="38">
        <v>93.03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2274.94</v>
      </c>
      <c r="BG7" s="38">
        <v>1957.22</v>
      </c>
      <c r="BH7" s="38">
        <v>626.33000000000004</v>
      </c>
      <c r="BI7" s="38">
        <v>764.09</v>
      </c>
      <c r="BJ7" s="38">
        <v>833.14</v>
      </c>
      <c r="BK7" s="38">
        <v>1018.27</v>
      </c>
      <c r="BL7" s="38">
        <v>1120.55</v>
      </c>
      <c r="BM7" s="38">
        <v>855.79</v>
      </c>
      <c r="BN7" s="38">
        <v>948.07</v>
      </c>
      <c r="BO7" s="38">
        <v>1105.9100000000001</v>
      </c>
      <c r="BP7" s="38">
        <v>682.51</v>
      </c>
      <c r="BQ7" s="38">
        <v>47.3</v>
      </c>
      <c r="BR7" s="38">
        <v>54.45</v>
      </c>
      <c r="BS7" s="38">
        <v>95.47</v>
      </c>
      <c r="BT7" s="38">
        <v>90.85</v>
      </c>
      <c r="BU7" s="38">
        <v>87.77</v>
      </c>
      <c r="BV7" s="38">
        <v>71.569999999999993</v>
      </c>
      <c r="BW7" s="38">
        <v>73.28</v>
      </c>
      <c r="BX7" s="38">
        <v>82.82</v>
      </c>
      <c r="BY7" s="38">
        <v>83.31</v>
      </c>
      <c r="BZ7" s="38">
        <v>76.319999999999993</v>
      </c>
      <c r="CA7" s="38">
        <v>100.34</v>
      </c>
      <c r="CB7" s="38">
        <v>261.01</v>
      </c>
      <c r="CC7" s="38">
        <v>244.7</v>
      </c>
      <c r="CD7" s="38">
        <v>150.12</v>
      </c>
      <c r="CE7" s="38">
        <v>161</v>
      </c>
      <c r="CF7" s="38">
        <v>152.65</v>
      </c>
      <c r="CG7" s="38">
        <v>195.88</v>
      </c>
      <c r="CH7" s="38">
        <v>193.1</v>
      </c>
      <c r="CI7" s="38">
        <v>165.76</v>
      </c>
      <c r="CJ7" s="38">
        <v>160.62</v>
      </c>
      <c r="CK7" s="38">
        <v>171.08</v>
      </c>
      <c r="CL7" s="38">
        <v>136.15</v>
      </c>
      <c r="CM7" s="38" t="s">
        <v>103</v>
      </c>
      <c r="CN7" s="38" t="s">
        <v>103</v>
      </c>
      <c r="CO7" s="38" t="s">
        <v>103</v>
      </c>
      <c r="CP7" s="38" t="s">
        <v>103</v>
      </c>
      <c r="CQ7" s="38" t="s">
        <v>103</v>
      </c>
      <c r="CR7" s="38">
        <v>49.75</v>
      </c>
      <c r="CS7" s="38">
        <v>51.05</v>
      </c>
      <c r="CT7" s="38">
        <v>50.12</v>
      </c>
      <c r="CU7" s="38">
        <v>49.98</v>
      </c>
      <c r="CV7" s="38">
        <v>50.06</v>
      </c>
      <c r="CW7" s="38">
        <v>59.64</v>
      </c>
      <c r="CX7" s="38">
        <v>75.87</v>
      </c>
      <c r="CY7" s="38">
        <v>75.97</v>
      </c>
      <c r="CZ7" s="38">
        <v>76.5</v>
      </c>
      <c r="DA7" s="38">
        <v>76.91</v>
      </c>
      <c r="DB7" s="38">
        <v>77.09</v>
      </c>
      <c r="DC7" s="38">
        <v>87.85</v>
      </c>
      <c r="DD7" s="38">
        <v>87.52</v>
      </c>
      <c r="DE7" s="38">
        <v>86.63</v>
      </c>
      <c r="DF7" s="38">
        <v>87.09</v>
      </c>
      <c r="DG7" s="38">
        <v>85.79</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0.16</v>
      </c>
      <c r="EK7" s="38">
        <v>0.19</v>
      </c>
      <c r="EL7" s="38">
        <v>0.16</v>
      </c>
      <c r="EM7" s="38">
        <v>0.2</v>
      </c>
      <c r="EN7" s="38">
        <v>0.34</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110</v>
      </c>
    </row>
    <row r="12" spans="1:145" x14ac:dyDescent="0.2">
      <c r="B12">
        <v>1</v>
      </c>
      <c r="C12">
        <v>1</v>
      </c>
      <c r="D12">
        <v>1</v>
      </c>
      <c r="E12">
        <v>1</v>
      </c>
      <c r="F12">
        <v>1</v>
      </c>
      <c r="G12" t="s">
        <v>111</v>
      </c>
    </row>
    <row r="13" spans="1:145" x14ac:dyDescent="0.2">
      <c r="B13" t="s">
        <v>112</v>
      </c>
      <c r="C13" t="s">
        <v>112</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2021-02-24T07:38:18Z</cp:lastPrinted>
  <dcterms:created xsi:type="dcterms:W3CDTF">2020-12-04T02:45:37Z</dcterms:created>
  <dcterms:modified xsi:type="dcterms:W3CDTF">2021-02-24T07:38:25Z</dcterms:modified>
  <cp:category/>
</cp:coreProperties>
</file>