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7_座間市\"/>
    </mc:Choice>
  </mc:AlternateContent>
  <workbookProtection workbookAlgorithmName="SHA-512" workbookHashValue="QMdgebrlUAMwehcSt6lYpsCgaT9aXVZ13wbnwVJD/hKmPggvYJa5hrKxVFXAGZQAeWHrdfG7SAGEI5/1HViX3w==" workbookSaltValue="CRvs5UQ/vSLSq9llw8Fb9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<sst xmlns="http://schemas.openxmlformats.org/spreadsheetml/2006/main" count="228" uniqueCount="114">
  <si>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</si>
  <si>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</si>
  <si>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</si>
  <si>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</si>
  <si>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</si>
  <si>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</si>
  <si>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</si>
  <si>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</si>
  <si>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</si>
  <si>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</si>
  <si>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</si>
  <si>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</si>
  <si>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</si>
  <si>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</si>
  <si>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</si>
  <si>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</si>
  <si>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</si>
  <si>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</si>
  <si>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</si>
  <si>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</si>
  <si>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</si>
  <si>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</si>
  <si>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</si>
  <si>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</si>
  <si>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</si>
  <si>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</si>
  <si>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</si>
  <si>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</si>
  <si>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</si>
  <si>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</si>
  <si>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</si>
  <si>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</si>
  <si>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</si>
  <si>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</si>
  <si>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</si>
  <si>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</si>
  <si>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</si>
  <si>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</si>
  <si>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</si>
  <si>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</si>
  <si>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</si>
  <si>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</si>
  <si>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</si>
  <si>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</si>
  <si>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</si>
  <si>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</si>
  <si>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</si>
  <si>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</si>
  <si>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</si>
  <si>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</si>
  <si>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</si>
  <si>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</si>
  <si>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</si>
  <si>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</si>
  <si>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</si>
  <si>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</si>
  <si>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</si>
  <si>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</si>
  <si>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</si>
  <si>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</si>
  <si>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</si>
  <si>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</si>
  <si>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</si>
  <si>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</si>
  <si>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</si>
  <si>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</si>
  <si>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</si>
  <si>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</si>
  <si>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</si>
  <si>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</si>
  <si>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</si>
  <si>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</si>
  <si>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</si>
  <si>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</si>
  <si>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</si>
  <si>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</si>
  <si>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</si>
  <si>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</si>
  <si>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</si>
  <si>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</si>
  <si>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</si>
  <si>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</si>
  <si>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</si>
  <si>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</si>
  <si>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</si>
  <si>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</si>
  <si>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</si>
  <si>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</si>
  <si>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</si>
  <si>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</si>
  <si>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</si>
  <si>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</si>
  <si>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</si>
  <si>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</si>
  <si>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</si>
  <si>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</si>
  <si>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</si>
  <si>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</si>
  <si>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</si>
  <si>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</si>
  <si>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</si>
  <si>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</si>
  <si>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</si>
  <si>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</si>
  <si>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</si>
  <si>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</si>
  <si>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</si>
  <si>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</si>
  <si>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</si>
  <si>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</si>
  <si>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</si>
  <si>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料金回収率が平均値を下回っており、現状では給水に係る経費分を料金収入で賄えていない状況ですが、一般会計からの繰入金、補助金、水道利用加入金等の収入があるため、経常収支比率は安定的に100％を上回っており、経営の健全性については問題ありません。
　また、給水原価は平均値を下回っており、安価な水道料金を設定できていることから、効率的な事業運営を行っていると言えます。</t>
    <rPh sb="2" eb="4">
      <t>リョウキン</t>
    </rPh>
    <rPh sb="4" eb="6">
      <t>カイシュウ</t>
    </rPh>
    <rPh sb="6" eb="7">
      <t>リツ</t>
    </rPh>
    <rPh sb="8" eb="11">
      <t>ヘイキンチ</t>
    </rPh>
    <rPh sb="12" eb="14">
      <t>シタマワ</t>
    </rPh>
    <rPh sb="19" eb="21">
      <t>ゲンジョウ</t>
    </rPh>
    <rPh sb="23" eb="25">
      <t>キュウスイ</t>
    </rPh>
    <rPh sb="26" eb="27">
      <t>カカ</t>
    </rPh>
    <rPh sb="28" eb="30">
      <t>ケイヒ</t>
    </rPh>
    <rPh sb="30" eb="31">
      <t>ブン</t>
    </rPh>
    <rPh sb="32" eb="34">
      <t>リョウキン</t>
    </rPh>
    <rPh sb="34" eb="36">
      <t>シュウニュウ</t>
    </rPh>
    <rPh sb="37" eb="38">
      <t>マカナ</t>
    </rPh>
    <rPh sb="43" eb="45">
      <t>ジョウキョウ</t>
    </rPh>
    <rPh sb="49" eb="51">
      <t>イッパン</t>
    </rPh>
    <rPh sb="51" eb="53">
      <t>カイケイ</t>
    </rPh>
    <rPh sb="56" eb="58">
      <t>クリイレ</t>
    </rPh>
    <rPh sb="58" eb="59">
      <t>キン</t>
    </rPh>
    <rPh sb="60" eb="63">
      <t>ホジョキン</t>
    </rPh>
    <rPh sb="64" eb="66">
      <t>スイドウ</t>
    </rPh>
    <rPh sb="66" eb="68">
      <t>リヨウ</t>
    </rPh>
    <rPh sb="68" eb="70">
      <t>カニュウ</t>
    </rPh>
    <rPh sb="70" eb="71">
      <t>キン</t>
    </rPh>
    <rPh sb="71" eb="72">
      <t>トウ</t>
    </rPh>
    <rPh sb="73" eb="75">
      <t>シュウニュウ</t>
    </rPh>
    <rPh sb="81" eb="87">
      <t>ケイジョウシュウシヒリツ</t>
    </rPh>
    <rPh sb="88" eb="91">
      <t>アンテイテキ</t>
    </rPh>
    <rPh sb="97" eb="99">
      <t>ウワマワ</t>
    </rPh>
    <rPh sb="104" eb="106">
      <t>ケイエイ</t>
    </rPh>
    <rPh sb="107" eb="109">
      <t>ケンゼン</t>
    </rPh>
    <rPh sb="109" eb="110">
      <t>セイ</t>
    </rPh>
    <rPh sb="115" eb="117">
      <t>モンダイ</t>
    </rPh>
    <rPh sb="128" eb="130">
      <t>キュウスイ</t>
    </rPh>
    <rPh sb="130" eb="132">
      <t>ゲンカ</t>
    </rPh>
    <rPh sb="133" eb="136">
      <t>ヘイキンチ</t>
    </rPh>
    <rPh sb="137" eb="139">
      <t>シタマワ</t>
    </rPh>
    <rPh sb="144" eb="146">
      <t>アンカ</t>
    </rPh>
    <rPh sb="147" eb="149">
      <t>スイドウ</t>
    </rPh>
    <rPh sb="149" eb="151">
      <t>リョウキン</t>
    </rPh>
    <rPh sb="152" eb="154">
      <t>セッテイ</t>
    </rPh>
    <rPh sb="164" eb="167">
      <t>コウリツテキ</t>
    </rPh>
    <rPh sb="168" eb="170">
      <t>ジギョウ</t>
    </rPh>
    <rPh sb="170" eb="172">
      <t>ウンエイ</t>
    </rPh>
    <rPh sb="173" eb="174">
      <t>オコナ</t>
    </rPh>
    <rPh sb="179" eb="180">
      <t>イ</t>
    </rPh>
    <phoneticPr fontId="4"/>
  </si>
  <si>
    <t>　有形固定資産減価償却率、管路経年化率ともに平均値を上回り、さらに年々増加傾向にあることから、施設の更新、管路の長寿命化などの必要性が高まっています。
　一方、平成24年度以降、積極的な管路の更新により管路更新率を高い水準で維持することができています。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5">
      <t>ヘイキンチ</t>
    </rPh>
    <rPh sb="26" eb="28">
      <t>ウワマワ</t>
    </rPh>
    <rPh sb="33" eb="35">
      <t>ネンネン</t>
    </rPh>
    <rPh sb="35" eb="37">
      <t>ゾウカ</t>
    </rPh>
    <rPh sb="37" eb="39">
      <t>ケイコウ</t>
    </rPh>
    <rPh sb="47" eb="49">
      <t>シセツ</t>
    </rPh>
    <rPh sb="50" eb="52">
      <t>コウシン</t>
    </rPh>
    <rPh sb="53" eb="55">
      <t>カンロ</t>
    </rPh>
    <rPh sb="56" eb="60">
      <t>チョウジュミョウカ</t>
    </rPh>
    <rPh sb="63" eb="66">
      <t>ヒツヨウセイ</t>
    </rPh>
    <rPh sb="67" eb="68">
      <t>タカ</t>
    </rPh>
    <rPh sb="77" eb="79">
      <t>イッポウ</t>
    </rPh>
    <rPh sb="80" eb="82">
      <t>ヘイセイ</t>
    </rPh>
    <rPh sb="84" eb="86">
      <t>ネンド</t>
    </rPh>
    <rPh sb="86" eb="88">
      <t>イコウ</t>
    </rPh>
    <rPh sb="89" eb="92">
      <t>セッキョクテキ</t>
    </rPh>
    <rPh sb="93" eb="95">
      <t>カンロ</t>
    </rPh>
    <rPh sb="96" eb="98">
      <t>コウシン</t>
    </rPh>
    <rPh sb="101" eb="103">
      <t>カンロ</t>
    </rPh>
    <rPh sb="103" eb="105">
      <t>コウシン</t>
    </rPh>
    <rPh sb="105" eb="106">
      <t>リツ</t>
    </rPh>
    <rPh sb="107" eb="108">
      <t>タカ</t>
    </rPh>
    <rPh sb="109" eb="111">
      <t>スイジュン</t>
    </rPh>
    <rPh sb="112" eb="114">
      <t>イジ</t>
    </rPh>
    <phoneticPr fontId="4"/>
  </si>
  <si>
    <t>　本市の水道事業は、安定的に経常収支比率が100％を上回っており、現状では健全な事業運営を行っておりますが、今後、給水人口の減少による水需要の減少が見込まれる一方、老朽化した施設の更新、災害対策の一環としての耐震化の必要性に迫られており、さらなる費用や借入が必要となることが予想されます。
　事業の広域化や民間活力の導入等も視野にいれながら、さらなる事業運営の合理化・効率化が必要です。</t>
    <rPh sb="1" eb="3">
      <t>ホンシ</t>
    </rPh>
    <rPh sb="4" eb="6">
      <t>スイドウ</t>
    </rPh>
    <rPh sb="6" eb="8">
      <t>ジギョウ</t>
    </rPh>
    <rPh sb="10" eb="13">
      <t>アンテイテキ</t>
    </rPh>
    <rPh sb="14" eb="20">
      <t>ケイジョウシュウシヒリツ</t>
    </rPh>
    <rPh sb="26" eb="28">
      <t>ウワマワ</t>
    </rPh>
    <rPh sb="33" eb="35">
      <t>ゲンジョウ</t>
    </rPh>
    <rPh sb="37" eb="39">
      <t>ケンゼン</t>
    </rPh>
    <rPh sb="40" eb="42">
      <t>ジギョウ</t>
    </rPh>
    <rPh sb="42" eb="44">
      <t>ウンエイ</t>
    </rPh>
    <rPh sb="45" eb="46">
      <t>オコナ</t>
    </rPh>
    <rPh sb="54" eb="56">
      <t>コンゴ</t>
    </rPh>
    <rPh sb="57" eb="59">
      <t>キュウスイ</t>
    </rPh>
    <rPh sb="59" eb="61">
      <t>ジンコウ</t>
    </rPh>
    <rPh sb="62" eb="64">
      <t>ゲンショウ</t>
    </rPh>
    <rPh sb="67" eb="68">
      <t>ミズ</t>
    </rPh>
    <rPh sb="68" eb="70">
      <t>ジュヨウ</t>
    </rPh>
    <rPh sb="71" eb="73">
      <t>ゲンショウ</t>
    </rPh>
    <rPh sb="74" eb="76">
      <t>ミコ</t>
    </rPh>
    <rPh sb="79" eb="81">
      <t>イッポウ</t>
    </rPh>
    <rPh sb="82" eb="85">
      <t>ロウキュウカ</t>
    </rPh>
    <rPh sb="87" eb="89">
      <t>シセツ</t>
    </rPh>
    <rPh sb="90" eb="92">
      <t>コウシン</t>
    </rPh>
    <rPh sb="93" eb="95">
      <t>サイガイ</t>
    </rPh>
    <rPh sb="95" eb="97">
      <t>タイサク</t>
    </rPh>
    <rPh sb="98" eb="100">
      <t>イッカン</t>
    </rPh>
    <rPh sb="104" eb="107">
      <t>タイシンカ</t>
    </rPh>
    <rPh sb="108" eb="110">
      <t>ヒツヨウ</t>
    </rPh>
    <rPh sb="110" eb="111">
      <t>セイ</t>
    </rPh>
    <rPh sb="112" eb="113">
      <t>セマ</t>
    </rPh>
    <rPh sb="123" eb="125">
      <t>ヒヨウ</t>
    </rPh>
    <rPh sb="126" eb="128">
      <t>カリイレ</t>
    </rPh>
    <rPh sb="129" eb="131">
      <t>ヒツヨウ</t>
    </rPh>
    <rPh sb="137" eb="139">
      <t>ヨソウ</t>
    </rPh>
    <rPh sb="146" eb="148">
      <t>ジギョウ</t>
    </rPh>
    <rPh sb="149" eb="152">
      <t>コウイキカ</t>
    </rPh>
    <rPh sb="153" eb="155">
      <t>ミンカン</t>
    </rPh>
    <rPh sb="155" eb="157">
      <t>カツリョク</t>
    </rPh>
    <rPh sb="158" eb="160">
      <t>ドウニュウ</t>
    </rPh>
    <rPh sb="160" eb="161">
      <t>トウ</t>
    </rPh>
    <rPh sb="162" eb="164">
      <t>シヤ</t>
    </rPh>
    <rPh sb="175" eb="177">
      <t>ジギョウ</t>
    </rPh>
    <rPh sb="177" eb="179">
      <t>ウンエイ</t>
    </rPh>
    <rPh sb="180" eb="183">
      <t>ゴウリカ</t>
    </rPh>
    <rPh sb="184" eb="187">
      <t>コウリツカ</t>
    </rPh>
    <rPh sb="188" eb="1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</si>
</sst>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1.58</c:v>
                </c:pt>
                <c:pt idx="1">
                  <c:v>1.89</c:v>
                </c:pt>
                <c:pt idx="2">
                  <c:v>1.53</c:v>
                </c:pt>
                <c:pt idx="3">
                  <c:v>1.03</c:v>
                </c:pt>
                <c:pt idx="4">
                  <c:v>0.78</c:v>
                </c:pt>
              </c:numCache>
            </c:numRef>
          </c:val>
          <c:extLst xmlns:c16r2="http://schemas.microsoft.com/office/drawing/2015/06/chart">
            <c:ext xmlns:c16="http://schemas.microsoft.com/office/drawing/2014/chart" uri="{C3380CC4-5D6E-409C-BE32-E72D297353CC}">
              <c16:uniqueId val="{00000000-460D-4796-B775-467ADED14070}"/>
            </c:ext>
          </c:extLst>
        </c:ser>
        <c:dLbls>
          <c:showLegendKey val="0"/>
          <c:showVal val="0"/>
          <c:showCatName val="0"/>
          <c:showSerName val="0"/>
          <c:showPercent val="0"/>
          <c:showBubbleSize val="0"/>
        </c:dLbls>
        <c:gapWidth val="150"/>
        <c:axId val="361707472"/>
        <c:axId val="36166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xmlns:c16r2="http://schemas.microsoft.com/office/drawing/2015/06/chart">
            <c:ext xmlns:c16="http://schemas.microsoft.com/office/drawing/2014/chart" uri="{C3380CC4-5D6E-409C-BE32-E72D297353CC}">
              <c16:uniqueId val="{00000001-460D-4796-B775-467ADED14070}"/>
            </c:ext>
          </c:extLst>
        </c:ser>
        <c:dLbls>
          <c:showLegendKey val="0"/>
          <c:showVal val="0"/>
          <c:showCatName val="0"/>
          <c:showSerName val="0"/>
          <c:showPercent val="0"/>
          <c:showBubbleSize val="0"/>
        </c:dLbls>
        <c:marker val="1"/>
        <c:smooth val="0"/>
        <c:axId val="361707472"/>
        <c:axId val="361668832"/>
      </c:lineChart>
      <c:dateAx>
        <c:axId val="361707472"/>
        <c:scaling>
          <c:orientation val="minMax"/>
        </c:scaling>
        <c:delete val="1"/>
        <c:axPos val="b"/>
        <c:numFmt formatCode="&quot;H&quot;yy" sourceLinked="1"/>
        <c:majorTickMark val="none"/>
        <c:minorTickMark val="none"/>
        <c:tickLblPos val="none"/>
        <c:crossAx val="361668832"/>
        <c:crosses val="autoZero"/>
        <c:auto val="1"/>
        <c:lblOffset val="100"/>
        <c:baseTimeUnit val="years"/>
      </c:dateAx>
      <c:valAx>
        <c:axId val="3616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70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76.42</c:v>
                </c:pt>
                <c:pt idx="1">
                  <c:v>76.39</c:v>
                </c:pt>
                <c:pt idx="2">
                  <c:v>77.900000000000006</c:v>
                </c:pt>
                <c:pt idx="3">
                  <c:v>77.739999999999995</c:v>
                </c:pt>
                <c:pt idx="4">
                  <c:v>78.28</c:v>
                </c:pt>
              </c:numCache>
            </c:numRef>
          </c:val>
          <c:extLst xmlns:c16r2="http://schemas.microsoft.com/office/drawing/2015/06/chart">
            <c:ext xmlns:c16="http://schemas.microsoft.com/office/drawing/2014/chart" uri="{C3380CC4-5D6E-409C-BE32-E72D297353CC}">
              <c16:uniqueId val="{00000000-6CC9-4E24-9C2F-5211B846DE3E}"/>
            </c:ext>
          </c:extLst>
        </c:ser>
        <c:dLbls>
          <c:showLegendKey val="0"/>
          <c:showVal val="0"/>
          <c:showCatName val="0"/>
          <c:showSerName val="0"/>
          <c:showPercent val="0"/>
          <c:showBubbleSize val="0"/>
        </c:dLbls>
        <c:gapWidth val="150"/>
        <c:axId val="362621432"/>
        <c:axId val="36262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xmlns:c16r2="http://schemas.microsoft.com/office/drawing/2015/06/chart">
            <c:ext xmlns:c16="http://schemas.microsoft.com/office/drawing/2014/chart" uri="{C3380CC4-5D6E-409C-BE32-E72D297353CC}">
              <c16:uniqueId val="{00000001-6CC9-4E24-9C2F-5211B846DE3E}"/>
            </c:ext>
          </c:extLst>
        </c:ser>
        <c:dLbls>
          <c:showLegendKey val="0"/>
          <c:showVal val="0"/>
          <c:showCatName val="0"/>
          <c:showSerName val="0"/>
          <c:showPercent val="0"/>
          <c:showBubbleSize val="0"/>
        </c:dLbls>
        <c:marker val="1"/>
        <c:smooth val="0"/>
        <c:axId val="362621432"/>
        <c:axId val="362624568"/>
      </c:lineChart>
      <c:dateAx>
        <c:axId val="362621432"/>
        <c:scaling>
          <c:orientation val="minMax"/>
        </c:scaling>
        <c:delete val="1"/>
        <c:axPos val="b"/>
        <c:numFmt formatCode="&quot;H&quot;yy" sourceLinked="1"/>
        <c:majorTickMark val="none"/>
        <c:minorTickMark val="none"/>
        <c:tickLblPos val="none"/>
        <c:crossAx val="362624568"/>
        <c:crosses val="autoZero"/>
        <c:auto val="1"/>
        <c:lblOffset val="100"/>
        <c:baseTimeUnit val="years"/>
      </c:dateAx>
      <c:valAx>
        <c:axId val="36262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2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96.34</c:v>
                </c:pt>
                <c:pt idx="1">
                  <c:v>96.73</c:v>
                </c:pt>
                <c:pt idx="2">
                  <c:v>95.36</c:v>
                </c:pt>
                <c:pt idx="3">
                  <c:v>95.71</c:v>
                </c:pt>
                <c:pt idx="4">
                  <c:v>94.08</c:v>
                </c:pt>
              </c:numCache>
            </c:numRef>
          </c:val>
          <c:extLst xmlns:c16r2="http://schemas.microsoft.com/office/drawing/2015/06/chart">
            <c:ext xmlns:c16="http://schemas.microsoft.com/office/drawing/2014/chart" uri="{C3380CC4-5D6E-409C-BE32-E72D297353CC}">
              <c16:uniqueId val="{00000000-3F44-4579-9035-FE051F449BF1}"/>
            </c:ext>
          </c:extLst>
        </c:ser>
        <c:dLbls>
          <c:showLegendKey val="0"/>
          <c:showVal val="0"/>
          <c:showCatName val="0"/>
          <c:showSerName val="0"/>
          <c:showPercent val="0"/>
          <c:showBubbleSize val="0"/>
        </c:dLbls>
        <c:gapWidth val="150"/>
        <c:axId val="362619080"/>
        <c:axId val="36303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xmlns:c16r2="http://schemas.microsoft.com/office/drawing/2015/06/chart">
            <c:ext xmlns:c16="http://schemas.microsoft.com/office/drawing/2014/chart" uri="{C3380CC4-5D6E-409C-BE32-E72D297353CC}">
              <c16:uniqueId val="{00000001-3F44-4579-9035-FE051F449BF1}"/>
            </c:ext>
          </c:extLst>
        </c:ser>
        <c:dLbls>
          <c:showLegendKey val="0"/>
          <c:showVal val="0"/>
          <c:showCatName val="0"/>
          <c:showSerName val="0"/>
          <c:showPercent val="0"/>
          <c:showBubbleSize val="0"/>
        </c:dLbls>
        <c:marker val="1"/>
        <c:smooth val="0"/>
        <c:axId val="362619080"/>
        <c:axId val="363031096"/>
      </c:lineChart>
      <c:dateAx>
        <c:axId val="362619080"/>
        <c:scaling>
          <c:orientation val="minMax"/>
        </c:scaling>
        <c:delete val="1"/>
        <c:axPos val="b"/>
        <c:numFmt formatCode="&quot;H&quot;yy" sourceLinked="1"/>
        <c:majorTickMark val="none"/>
        <c:minorTickMark val="none"/>
        <c:tickLblPos val="none"/>
        <c:crossAx val="363031096"/>
        <c:crosses val="autoZero"/>
        <c:auto val="1"/>
        <c:lblOffset val="100"/>
        <c:baseTimeUnit val="years"/>
      </c:dateAx>
      <c:valAx>
        <c:axId val="36303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1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115.12</c:v>
                </c:pt>
                <c:pt idx="1">
                  <c:v>118.13</c:v>
                </c:pt>
                <c:pt idx="2">
                  <c:v>112.1</c:v>
                </c:pt>
                <c:pt idx="3">
                  <c:v>111.68</c:v>
                </c:pt>
                <c:pt idx="4">
                  <c:v>106.21</c:v>
                </c:pt>
              </c:numCache>
            </c:numRef>
          </c:val>
          <c:extLst xmlns:c16r2="http://schemas.microsoft.com/office/drawing/2015/06/chart">
            <c:ext xmlns:c16="http://schemas.microsoft.com/office/drawing/2014/chart" uri="{C3380CC4-5D6E-409C-BE32-E72D297353CC}">
              <c16:uniqueId val="{00000000-A99B-4832-B6B2-9E43395D92DE}"/>
            </c:ext>
          </c:extLst>
        </c:ser>
        <c:dLbls>
          <c:showLegendKey val="0"/>
          <c:showVal val="0"/>
          <c:showCatName val="0"/>
          <c:showSerName val="0"/>
          <c:showPercent val="0"/>
          <c:showBubbleSize val="0"/>
        </c:dLbls>
        <c:gapWidth val="150"/>
        <c:axId val="361668048"/>
        <c:axId val="36167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xmlns:c16r2="http://schemas.microsoft.com/office/drawing/2015/06/chart">
            <c:ext xmlns:c16="http://schemas.microsoft.com/office/drawing/2014/chart" uri="{C3380CC4-5D6E-409C-BE32-E72D297353CC}">
              <c16:uniqueId val="{00000001-A99B-4832-B6B2-9E43395D92DE}"/>
            </c:ext>
          </c:extLst>
        </c:ser>
        <c:dLbls>
          <c:showLegendKey val="0"/>
          <c:showVal val="0"/>
          <c:showCatName val="0"/>
          <c:showSerName val="0"/>
          <c:showPercent val="0"/>
          <c:showBubbleSize val="0"/>
        </c:dLbls>
        <c:marker val="1"/>
        <c:smooth val="0"/>
        <c:axId val="361668048"/>
        <c:axId val="361670008"/>
      </c:lineChart>
      <c:dateAx>
        <c:axId val="361668048"/>
        <c:scaling>
          <c:orientation val="minMax"/>
        </c:scaling>
        <c:delete val="1"/>
        <c:axPos val="b"/>
        <c:numFmt formatCode="&quot;H&quot;yy" sourceLinked="1"/>
        <c:majorTickMark val="none"/>
        <c:minorTickMark val="none"/>
        <c:tickLblPos val="none"/>
        <c:crossAx val="361670008"/>
        <c:crosses val="autoZero"/>
        <c:auto val="1"/>
        <c:lblOffset val="100"/>
        <c:baseTimeUnit val="years"/>
      </c:dateAx>
      <c:valAx>
        <c:axId val="361670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66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48.24</c:v>
                </c:pt>
                <c:pt idx="1">
                  <c:v>49.19</c:v>
                </c:pt>
                <c:pt idx="2">
                  <c:v>49.31</c:v>
                </c:pt>
                <c:pt idx="3">
                  <c:v>49.71</c:v>
                </c:pt>
                <c:pt idx="4">
                  <c:v>51.09</c:v>
                </c:pt>
              </c:numCache>
            </c:numRef>
          </c:val>
          <c:extLst xmlns:c16r2="http://schemas.microsoft.com/office/drawing/2015/06/chart">
            <c:ext xmlns:c16="http://schemas.microsoft.com/office/drawing/2014/chart" uri="{C3380CC4-5D6E-409C-BE32-E72D297353CC}">
              <c16:uniqueId val="{00000000-1A52-4F62-8A8E-2FFAFFB3C145}"/>
            </c:ext>
          </c:extLst>
        </c:ser>
        <c:dLbls>
          <c:showLegendKey val="0"/>
          <c:showVal val="0"/>
          <c:showCatName val="0"/>
          <c:showSerName val="0"/>
          <c:showPercent val="0"/>
          <c:showBubbleSize val="0"/>
        </c:dLbls>
        <c:gapWidth val="150"/>
        <c:axId val="361671184"/>
        <c:axId val="36166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xmlns:c16r2="http://schemas.microsoft.com/office/drawing/2015/06/chart">
            <c:ext xmlns:c16="http://schemas.microsoft.com/office/drawing/2014/chart" uri="{C3380CC4-5D6E-409C-BE32-E72D297353CC}">
              <c16:uniqueId val="{00000001-1A52-4F62-8A8E-2FFAFFB3C145}"/>
            </c:ext>
          </c:extLst>
        </c:ser>
        <c:dLbls>
          <c:showLegendKey val="0"/>
          <c:showVal val="0"/>
          <c:showCatName val="0"/>
          <c:showSerName val="0"/>
          <c:showPercent val="0"/>
          <c:showBubbleSize val="0"/>
        </c:dLbls>
        <c:marker val="1"/>
        <c:smooth val="0"/>
        <c:axId val="361671184"/>
        <c:axId val="361668440"/>
      </c:lineChart>
      <c:dateAx>
        <c:axId val="361671184"/>
        <c:scaling>
          <c:orientation val="minMax"/>
        </c:scaling>
        <c:delete val="1"/>
        <c:axPos val="b"/>
        <c:numFmt formatCode="&quot;H&quot;yy" sourceLinked="1"/>
        <c:majorTickMark val="none"/>
        <c:minorTickMark val="none"/>
        <c:tickLblPos val="none"/>
        <c:crossAx val="361668440"/>
        <c:crosses val="autoZero"/>
        <c:auto val="1"/>
        <c:lblOffset val="100"/>
        <c:baseTimeUnit val="years"/>
      </c:dateAx>
      <c:valAx>
        <c:axId val="36166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7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18.36</c:v>
                </c:pt>
                <c:pt idx="1">
                  <c:v>18.260000000000002</c:v>
                </c:pt>
                <c:pt idx="2">
                  <c:v>18.18</c:v>
                </c:pt>
                <c:pt idx="3">
                  <c:v>19.61</c:v>
                </c:pt>
                <c:pt idx="4">
                  <c:v>21.78</c:v>
                </c:pt>
              </c:numCache>
            </c:numRef>
          </c:val>
          <c:extLst xmlns:c16r2="http://schemas.microsoft.com/office/drawing/2015/06/chart">
            <c:ext xmlns:c16="http://schemas.microsoft.com/office/drawing/2014/chart" uri="{C3380CC4-5D6E-409C-BE32-E72D297353CC}">
              <c16:uniqueId val="{00000000-2F06-4C1C-B884-1772AA3FC38A}"/>
            </c:ext>
          </c:extLst>
        </c:ser>
        <c:dLbls>
          <c:showLegendKey val="0"/>
          <c:showVal val="0"/>
          <c:showCatName val="0"/>
          <c:showSerName val="0"/>
          <c:showPercent val="0"/>
          <c:showBubbleSize val="0"/>
        </c:dLbls>
        <c:gapWidth val="150"/>
        <c:axId val="362495688"/>
        <c:axId val="3624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xmlns:c16r2="http://schemas.microsoft.com/office/drawing/2015/06/chart">
            <c:ext xmlns:c16="http://schemas.microsoft.com/office/drawing/2014/chart" uri="{C3380CC4-5D6E-409C-BE32-E72D297353CC}">
              <c16:uniqueId val="{00000001-2F06-4C1C-B884-1772AA3FC38A}"/>
            </c:ext>
          </c:extLst>
        </c:ser>
        <c:dLbls>
          <c:showLegendKey val="0"/>
          <c:showVal val="0"/>
          <c:showCatName val="0"/>
          <c:showSerName val="0"/>
          <c:showPercent val="0"/>
          <c:showBubbleSize val="0"/>
        </c:dLbls>
        <c:marker val="1"/>
        <c:smooth val="0"/>
        <c:axId val="362495688"/>
        <c:axId val="362496864"/>
      </c:lineChart>
      <c:dateAx>
        <c:axId val="362495688"/>
        <c:scaling>
          <c:orientation val="minMax"/>
        </c:scaling>
        <c:delete val="1"/>
        <c:axPos val="b"/>
        <c:numFmt formatCode="&quot;H&quot;yy" sourceLinked="1"/>
        <c:majorTickMark val="none"/>
        <c:minorTickMark val="none"/>
        <c:tickLblPos val="none"/>
        <c:crossAx val="362496864"/>
        <c:crosses val="autoZero"/>
        <c:auto val="1"/>
        <c:lblOffset val="100"/>
        <c:baseTimeUnit val="years"/>
      </c:dateAx>
      <c:valAx>
        <c:axId val="3624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9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13-4C28-98DB-D1797D305B7F}"/>
            </c:ext>
          </c:extLst>
        </c:ser>
        <c:dLbls>
          <c:showLegendKey val="0"/>
          <c:showVal val="0"/>
          <c:showCatName val="0"/>
          <c:showSerName val="0"/>
          <c:showPercent val="0"/>
          <c:showBubbleSize val="0"/>
        </c:dLbls>
        <c:gapWidth val="150"/>
        <c:axId val="362496472"/>
        <c:axId val="36249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A813-4C28-98DB-D1797D305B7F}"/>
            </c:ext>
          </c:extLst>
        </c:ser>
        <c:dLbls>
          <c:showLegendKey val="0"/>
          <c:showVal val="0"/>
          <c:showCatName val="0"/>
          <c:showSerName val="0"/>
          <c:showPercent val="0"/>
          <c:showBubbleSize val="0"/>
        </c:dLbls>
        <c:marker val="1"/>
        <c:smooth val="0"/>
        <c:axId val="362496472"/>
        <c:axId val="362498040"/>
      </c:lineChart>
      <c:dateAx>
        <c:axId val="362496472"/>
        <c:scaling>
          <c:orientation val="minMax"/>
        </c:scaling>
        <c:delete val="1"/>
        <c:axPos val="b"/>
        <c:numFmt formatCode="&quot;H&quot;yy" sourceLinked="1"/>
        <c:majorTickMark val="none"/>
        <c:minorTickMark val="none"/>
        <c:tickLblPos val="none"/>
        <c:crossAx val="362498040"/>
        <c:crosses val="autoZero"/>
        <c:auto val="1"/>
        <c:lblOffset val="100"/>
        <c:baseTimeUnit val="years"/>
      </c:dateAx>
      <c:valAx>
        <c:axId val="362498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49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742.49</c:v>
                </c:pt>
                <c:pt idx="1">
                  <c:v>693.87</c:v>
                </c:pt>
                <c:pt idx="2">
                  <c:v>582.67999999999995</c:v>
                </c:pt>
                <c:pt idx="3">
                  <c:v>380.67</c:v>
                </c:pt>
                <c:pt idx="4">
                  <c:v>414.83</c:v>
                </c:pt>
              </c:numCache>
            </c:numRef>
          </c:val>
          <c:extLst xmlns:c16r2="http://schemas.microsoft.com/office/drawing/2015/06/chart">
            <c:ext xmlns:c16="http://schemas.microsoft.com/office/drawing/2014/chart" uri="{C3380CC4-5D6E-409C-BE32-E72D297353CC}">
              <c16:uniqueId val="{00000000-B2B7-41CE-A744-B8263E9843C1}"/>
            </c:ext>
          </c:extLst>
        </c:ser>
        <c:dLbls>
          <c:showLegendKey val="0"/>
          <c:showVal val="0"/>
          <c:showCatName val="0"/>
          <c:showSerName val="0"/>
          <c:showPercent val="0"/>
          <c:showBubbleSize val="0"/>
        </c:dLbls>
        <c:gapWidth val="150"/>
        <c:axId val="362496080"/>
        <c:axId val="36261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xmlns:c16r2="http://schemas.microsoft.com/office/drawing/2015/06/chart">
            <c:ext xmlns:c16="http://schemas.microsoft.com/office/drawing/2014/chart" uri="{C3380CC4-5D6E-409C-BE32-E72D297353CC}">
              <c16:uniqueId val="{00000001-B2B7-41CE-A744-B8263E9843C1}"/>
            </c:ext>
          </c:extLst>
        </c:ser>
        <c:dLbls>
          <c:showLegendKey val="0"/>
          <c:showVal val="0"/>
          <c:showCatName val="0"/>
          <c:showSerName val="0"/>
          <c:showPercent val="0"/>
          <c:showBubbleSize val="0"/>
        </c:dLbls>
        <c:marker val="1"/>
        <c:smooth val="0"/>
        <c:axId val="362496080"/>
        <c:axId val="362618688"/>
      </c:lineChart>
      <c:dateAx>
        <c:axId val="362496080"/>
        <c:scaling>
          <c:orientation val="minMax"/>
        </c:scaling>
        <c:delete val="1"/>
        <c:axPos val="b"/>
        <c:numFmt formatCode="&quot;H&quot;yy" sourceLinked="1"/>
        <c:majorTickMark val="none"/>
        <c:minorTickMark val="none"/>
        <c:tickLblPos val="none"/>
        <c:crossAx val="362618688"/>
        <c:crosses val="autoZero"/>
        <c:auto val="1"/>
        <c:lblOffset val="100"/>
        <c:baseTimeUnit val="years"/>
      </c:dateAx>
      <c:valAx>
        <c:axId val="36261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49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124.31</c:v>
                </c:pt>
                <c:pt idx="1">
                  <c:v>126.14</c:v>
                </c:pt>
                <c:pt idx="2">
                  <c:v>119.56</c:v>
                </c:pt>
                <c:pt idx="3">
                  <c:v>112.03</c:v>
                </c:pt>
                <c:pt idx="4">
                  <c:v>106.09</c:v>
                </c:pt>
              </c:numCache>
            </c:numRef>
          </c:val>
          <c:extLst xmlns:c16r2="http://schemas.microsoft.com/office/drawing/2015/06/chart">
            <c:ext xmlns:c16="http://schemas.microsoft.com/office/drawing/2014/chart" uri="{C3380CC4-5D6E-409C-BE32-E72D297353CC}">
              <c16:uniqueId val="{00000000-FD99-4132-B17E-A0F8D9605CCE}"/>
            </c:ext>
          </c:extLst>
        </c:ser>
        <c:dLbls>
          <c:showLegendKey val="0"/>
          <c:showVal val="0"/>
          <c:showCatName val="0"/>
          <c:showSerName val="0"/>
          <c:showPercent val="0"/>
          <c:showBubbleSize val="0"/>
        </c:dLbls>
        <c:gapWidth val="150"/>
        <c:axId val="362624176"/>
        <c:axId val="36262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xmlns:c16r2="http://schemas.microsoft.com/office/drawing/2015/06/chart">
            <c:ext xmlns:c16="http://schemas.microsoft.com/office/drawing/2014/chart" uri="{C3380CC4-5D6E-409C-BE32-E72D297353CC}">
              <c16:uniqueId val="{00000001-FD99-4132-B17E-A0F8D9605CCE}"/>
            </c:ext>
          </c:extLst>
        </c:ser>
        <c:dLbls>
          <c:showLegendKey val="0"/>
          <c:showVal val="0"/>
          <c:showCatName val="0"/>
          <c:showSerName val="0"/>
          <c:showPercent val="0"/>
          <c:showBubbleSize val="0"/>
        </c:dLbls>
        <c:marker val="1"/>
        <c:smooth val="0"/>
        <c:axId val="362624176"/>
        <c:axId val="362623392"/>
      </c:lineChart>
      <c:dateAx>
        <c:axId val="362624176"/>
        <c:scaling>
          <c:orientation val="minMax"/>
        </c:scaling>
        <c:delete val="1"/>
        <c:axPos val="b"/>
        <c:numFmt formatCode="&quot;H&quot;yy" sourceLinked="1"/>
        <c:majorTickMark val="none"/>
        <c:minorTickMark val="none"/>
        <c:tickLblPos val="none"/>
        <c:crossAx val="362623392"/>
        <c:crosses val="autoZero"/>
        <c:auto val="1"/>
        <c:lblOffset val="100"/>
        <c:baseTimeUnit val="years"/>
      </c:dateAx>
      <c:valAx>
        <c:axId val="36262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62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100.17</c:v>
                </c:pt>
                <c:pt idx="1">
                  <c:v>103.82</c:v>
                </c:pt>
                <c:pt idx="2">
                  <c:v>99.19</c:v>
                </c:pt>
                <c:pt idx="3">
                  <c:v>96.45</c:v>
                </c:pt>
                <c:pt idx="4">
                  <c:v>96.99</c:v>
                </c:pt>
              </c:numCache>
            </c:numRef>
          </c:val>
          <c:extLst xmlns:c16r2="http://schemas.microsoft.com/office/drawing/2015/06/chart">
            <c:ext xmlns:c16="http://schemas.microsoft.com/office/drawing/2014/chart" uri="{C3380CC4-5D6E-409C-BE32-E72D297353CC}">
              <c16:uniqueId val="{00000000-56CB-46EE-A244-6181307B37F5}"/>
            </c:ext>
          </c:extLst>
        </c:ser>
        <c:dLbls>
          <c:showLegendKey val="0"/>
          <c:showVal val="0"/>
          <c:showCatName val="0"/>
          <c:showSerName val="0"/>
          <c:showPercent val="0"/>
          <c:showBubbleSize val="0"/>
        </c:dLbls>
        <c:gapWidth val="150"/>
        <c:axId val="362622216"/>
        <c:axId val="36262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xmlns:c16r2="http://schemas.microsoft.com/office/drawing/2015/06/chart">
            <c:ext xmlns:c16="http://schemas.microsoft.com/office/drawing/2014/chart" uri="{C3380CC4-5D6E-409C-BE32-E72D297353CC}">
              <c16:uniqueId val="{00000001-56CB-46EE-A244-6181307B37F5}"/>
            </c:ext>
          </c:extLst>
        </c:ser>
        <c:dLbls>
          <c:showLegendKey val="0"/>
          <c:showVal val="0"/>
          <c:showCatName val="0"/>
          <c:showSerName val="0"/>
          <c:showPercent val="0"/>
          <c:showBubbleSize val="0"/>
        </c:dLbls>
        <c:marker val="1"/>
        <c:smooth val="0"/>
        <c:axId val="362622216"/>
        <c:axId val="362622608"/>
      </c:lineChart>
      <c:dateAx>
        <c:axId val="362622216"/>
        <c:scaling>
          <c:orientation val="minMax"/>
        </c:scaling>
        <c:delete val="1"/>
        <c:axPos val="b"/>
        <c:numFmt formatCode="&quot;H&quot;yy" sourceLinked="1"/>
        <c:majorTickMark val="none"/>
        <c:minorTickMark val="none"/>
        <c:tickLblPos val="none"/>
        <c:crossAx val="362622608"/>
        <c:crosses val="autoZero"/>
        <c:auto val="1"/>
        <c:lblOffset val="100"/>
        <c:baseTimeUnit val="years"/>
      </c:dateAx>
      <c:valAx>
        <c:axId val="36262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2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127.25</c:v>
                </c:pt>
                <c:pt idx="1">
                  <c:v>123.34</c:v>
                </c:pt>
                <c:pt idx="2">
                  <c:v>129.58000000000001</c:v>
                </c:pt>
                <c:pt idx="3">
                  <c:v>134.71</c:v>
                </c:pt>
                <c:pt idx="4">
                  <c:v>133.32</c:v>
                </c:pt>
              </c:numCache>
            </c:numRef>
          </c:val>
          <c:extLst xmlns:c16r2="http://schemas.microsoft.com/office/drawing/2015/06/chart">
            <c:ext xmlns:c16="http://schemas.microsoft.com/office/drawing/2014/chart" uri="{C3380CC4-5D6E-409C-BE32-E72D297353CC}">
              <c16:uniqueId val="{00000000-ED4A-4E02-91D7-7E4AEB1ABF40}"/>
            </c:ext>
          </c:extLst>
        </c:ser>
        <c:dLbls>
          <c:showLegendKey val="0"/>
          <c:showVal val="0"/>
          <c:showCatName val="0"/>
          <c:showSerName val="0"/>
          <c:showPercent val="0"/>
          <c:showBubbleSize val="0"/>
        </c:dLbls>
        <c:gapWidth val="150"/>
        <c:axId val="362618296"/>
        <c:axId val="36262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xmlns:c16r2="http://schemas.microsoft.com/office/drawing/2015/06/chart">
            <c:ext xmlns:c16="http://schemas.microsoft.com/office/drawing/2014/chart" uri="{C3380CC4-5D6E-409C-BE32-E72D297353CC}">
              <c16:uniqueId val="{00000001-ED4A-4E02-91D7-7E4AEB1ABF40}"/>
            </c:ext>
          </c:extLst>
        </c:ser>
        <c:dLbls>
          <c:showLegendKey val="0"/>
          <c:showVal val="0"/>
          <c:showCatName val="0"/>
          <c:showSerName val="0"/>
          <c:showPercent val="0"/>
          <c:showBubbleSize val="0"/>
        </c:dLbls>
        <c:marker val="1"/>
        <c:smooth val="0"/>
        <c:axId val="362618296"/>
        <c:axId val="362621824"/>
      </c:lineChart>
      <c:dateAx>
        <c:axId val="362618296"/>
        <c:scaling>
          <c:orientation val="minMax"/>
        </c:scaling>
        <c:delete val="1"/>
        <c:axPos val="b"/>
        <c:numFmt formatCode="&quot;H&quot;yy" sourceLinked="1"/>
        <c:majorTickMark val="none"/>
        <c:minorTickMark val="none"/>
        <c:tickLblPos val="none"/>
        <c:crossAx val="362621824"/>
        <c:crosses val="autoZero"/>
        <c:auto val="1"/>
        <c:lblOffset val="100"/>
        <c:baseTimeUnit val="years"/>
      </c:dateAx>
      <c:valAx>
        <c:axId val="3626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1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神奈川県　座間市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民間企業出身</v>
      </c>
      <c r="AE8" s="60"/>
      <c r="AF8" s="60"/>
      <c r="AG8" s="60"/>
      <c r="AH8" s="60"/>
      <c r="AI8" s="60"/>
      <c r="AJ8" s="60"/>
      <c r="AK8" s="4"/>
      <c r="AL8" s="61">
        <f>データ!$R$6</f>
        <v>131698</v>
      </c>
      <c r="AM8" s="61"/>
      <c r="AN8" s="61"/>
      <c r="AO8" s="61"/>
      <c r="AP8" s="61"/>
      <c r="AQ8" s="61"/>
      <c r="AR8" s="61"/>
      <c r="AS8" s="61"/>
      <c r="AT8" s="52">
        <f>データ!$S$6</f>
        <v>17.57</v>
      </c>
      <c r="AU8" s="53"/>
      <c r="AV8" s="53"/>
      <c r="AW8" s="53"/>
      <c r="AX8" s="53"/>
      <c r="AY8" s="53"/>
      <c r="AZ8" s="53"/>
      <c r="BA8" s="53"/>
      <c r="BB8" s="54">
        <f>データ!$T$6</f>
        <v>7495.62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86.83</v>
      </c>
      <c r="J10" s="53"/>
      <c r="K10" s="53"/>
      <c r="L10" s="53"/>
      <c r="M10" s="53"/>
      <c r="N10" s="53"/>
      <c r="O10" s="64"/>
      <c r="P10" s="54">
        <f>データ!$P$6</f>
        <v>99.95</v>
      </c>
      <c r="Q10" s="54"/>
      <c r="R10" s="54"/>
      <c r="S10" s="54"/>
      <c r="T10" s="54"/>
      <c r="U10" s="54"/>
      <c r="V10" s="54"/>
      <c r="W10" s="61">
        <f>データ!$Q$6</f>
        <v>2248</v>
      </c>
      <c r="X10" s="61"/>
      <c r="Y10" s="61"/>
      <c r="Z10" s="61"/>
      <c r="AA10" s="61"/>
      <c r="AB10" s="61"/>
      <c r="AC10" s="61"/>
      <c r="AD10" s="2"/>
      <c r="AE10" s="2"/>
      <c r="AF10" s="2"/>
      <c r="AG10" s="2"/>
      <c r="AH10" s="4"/>
      <c r="AI10" s="4"/>
      <c r="AJ10" s="4"/>
      <c r="AK10" s="4"/>
      <c r="AL10" s="61">
        <f>データ!$U$6</f>
        <v>131660</v>
      </c>
      <c r="AM10" s="61"/>
      <c r="AN10" s="61"/>
      <c r="AO10" s="61"/>
      <c r="AP10" s="61"/>
      <c r="AQ10" s="61"/>
      <c r="AR10" s="61"/>
      <c r="AS10" s="61"/>
      <c r="AT10" s="52">
        <f>データ!$V$6</f>
        <v>17.010000000000002</v>
      </c>
      <c r="AU10" s="53"/>
      <c r="AV10" s="53"/>
      <c r="AW10" s="53"/>
      <c r="AX10" s="53"/>
      <c r="AY10" s="53"/>
      <c r="AZ10" s="53"/>
      <c r="BA10" s="53"/>
      <c r="BB10" s="54">
        <f>データ!$W$6</f>
        <v>7740.15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2">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2">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2">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Kfv9lc4Oub8VgvfFg1rKCfwPmv3cEPu/0GD80Jsye1GIyiOkN31RmJ+4oJIYDvZAF1+ggpt/x6lhCEZGNdu+g==" saltValue="HemEC/WqNGo6YIA1wMuFv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142166</v>
      </c>
      <c r="D6" s="34">
        <f t="shared" si="3"/>
        <v>46</v>
      </c>
      <c r="E6" s="34">
        <f t="shared" si="3"/>
        <v>1</v>
      </c>
      <c r="F6" s="34">
        <f t="shared" si="3"/>
        <v>0</v>
      </c>
      <c r="G6" s="34">
        <f t="shared" si="3"/>
        <v>1</v>
      </c>
      <c r="H6" s="34" t="str">
        <f t="shared" si="3"/>
        <v>神奈川県　座間市</v>
      </c>
      <c r="I6" s="34" t="str">
        <f t="shared" si="3"/>
        <v>法適用</v>
      </c>
      <c r="J6" s="34" t="str">
        <f t="shared" si="3"/>
        <v>水道事業</v>
      </c>
      <c r="K6" s="34" t="str">
        <f t="shared" si="3"/>
        <v>末端給水事業</v>
      </c>
      <c r="L6" s="34" t="str">
        <f t="shared" si="3"/>
        <v>A3</v>
      </c>
      <c r="M6" s="34" t="str">
        <f t="shared" si="3"/>
        <v>民間企業出身</v>
      </c>
      <c r="N6" s="35" t="str">
        <f t="shared" si="3"/>
        <v>-</v>
      </c>
      <c r="O6" s="35">
        <f t="shared" si="3"/>
        <v>86.83</v>
      </c>
      <c r="P6" s="35">
        <f t="shared" si="3"/>
        <v>99.95</v>
      </c>
      <c r="Q6" s="35">
        <f t="shared" si="3"/>
        <v>2248</v>
      </c>
      <c r="R6" s="35">
        <f t="shared" si="3"/>
        <v>131698</v>
      </c>
      <c r="S6" s="35">
        <f t="shared" si="3"/>
        <v>17.57</v>
      </c>
      <c r="T6" s="35">
        <f t="shared" si="3"/>
        <v>7495.62</v>
      </c>
      <c r="U6" s="35">
        <f t="shared" si="3"/>
        <v>131660</v>
      </c>
      <c r="V6" s="35">
        <f t="shared" si="3"/>
        <v>17.010000000000002</v>
      </c>
      <c r="W6" s="35">
        <f t="shared" si="3"/>
        <v>7740.15</v>
      </c>
      <c r="X6" s="36">
        <f>IF(X7="",NA(),X7)</f>
        <v>115.12</v>
      </c>
      <c r="Y6" s="36">
        <f t="shared" ref="Y6:AG6" si="4">IF(Y7="",NA(),Y7)</f>
        <v>118.13</v>
      </c>
      <c r="Z6" s="36">
        <f t="shared" si="4"/>
        <v>112.1</v>
      </c>
      <c r="AA6" s="36">
        <f t="shared" si="4"/>
        <v>111.68</v>
      </c>
      <c r="AB6" s="36">
        <f t="shared" si="4"/>
        <v>106.21</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742.49</v>
      </c>
      <c r="AU6" s="36">
        <f t="shared" ref="AU6:BC6" si="6">IF(AU7="",NA(),AU7)</f>
        <v>693.87</v>
      </c>
      <c r="AV6" s="36">
        <f t="shared" si="6"/>
        <v>582.67999999999995</v>
      </c>
      <c r="AW6" s="36">
        <f t="shared" si="6"/>
        <v>380.67</v>
      </c>
      <c r="AX6" s="36">
        <f t="shared" si="6"/>
        <v>414.83</v>
      </c>
      <c r="AY6" s="36">
        <f t="shared" si="6"/>
        <v>352.05</v>
      </c>
      <c r="AZ6" s="36">
        <f t="shared" si="6"/>
        <v>349.04</v>
      </c>
      <c r="BA6" s="36">
        <f t="shared" si="6"/>
        <v>337.49</v>
      </c>
      <c r="BB6" s="36">
        <f t="shared" si="6"/>
        <v>335.6</v>
      </c>
      <c r="BC6" s="36">
        <f t="shared" si="6"/>
        <v>358.91</v>
      </c>
      <c r="BD6" s="35" t="str">
        <f>IF(BD7="","",IF(BD7="-","【-】","【"&amp;SUBSTITUTE(TEXT(BD7,"#,##0.00"),"-","△")&amp;"】"))</f>
        <v>【264.97】</v>
      </c>
      <c r="BE6" s="36">
        <f>IF(BE7="",NA(),BE7)</f>
        <v>124.31</v>
      </c>
      <c r="BF6" s="36">
        <f t="shared" ref="BF6:BN6" si="7">IF(BF7="",NA(),BF7)</f>
        <v>126.14</v>
      </c>
      <c r="BG6" s="36">
        <f t="shared" si="7"/>
        <v>119.56</v>
      </c>
      <c r="BH6" s="36">
        <f t="shared" si="7"/>
        <v>112.03</v>
      </c>
      <c r="BI6" s="36">
        <f t="shared" si="7"/>
        <v>106.09</v>
      </c>
      <c r="BJ6" s="36">
        <f t="shared" si="7"/>
        <v>250.76</v>
      </c>
      <c r="BK6" s="36">
        <f t="shared" si="7"/>
        <v>254.54</v>
      </c>
      <c r="BL6" s="36">
        <f t="shared" si="7"/>
        <v>265.92</v>
      </c>
      <c r="BM6" s="36">
        <f t="shared" si="7"/>
        <v>258.26</v>
      </c>
      <c r="BN6" s="36">
        <f t="shared" si="7"/>
        <v>247.27</v>
      </c>
      <c r="BO6" s="35" t="str">
        <f>IF(BO7="","",IF(BO7="-","【-】","【"&amp;SUBSTITUTE(TEXT(BO7,"#,##0.00"),"-","△")&amp;"】"))</f>
        <v>【266.61】</v>
      </c>
      <c r="BP6" s="36">
        <f>IF(BP7="",NA(),BP7)</f>
        <v>100.17</v>
      </c>
      <c r="BQ6" s="36">
        <f t="shared" ref="BQ6:BY6" si="8">IF(BQ7="",NA(),BQ7)</f>
        <v>103.82</v>
      </c>
      <c r="BR6" s="36">
        <f t="shared" si="8"/>
        <v>99.19</v>
      </c>
      <c r="BS6" s="36">
        <f t="shared" si="8"/>
        <v>96.45</v>
      </c>
      <c r="BT6" s="36">
        <f t="shared" si="8"/>
        <v>96.99</v>
      </c>
      <c r="BU6" s="36">
        <f t="shared" si="8"/>
        <v>106.69</v>
      </c>
      <c r="BV6" s="36">
        <f t="shared" si="8"/>
        <v>106.52</v>
      </c>
      <c r="BW6" s="36">
        <f t="shared" si="8"/>
        <v>105.86</v>
      </c>
      <c r="BX6" s="36">
        <f t="shared" si="8"/>
        <v>106.07</v>
      </c>
      <c r="BY6" s="36">
        <f t="shared" si="8"/>
        <v>105.34</v>
      </c>
      <c r="BZ6" s="35" t="str">
        <f>IF(BZ7="","",IF(BZ7="-","【-】","【"&amp;SUBSTITUTE(TEXT(BZ7,"#,##0.00"),"-","△")&amp;"】"))</f>
        <v>【103.24】</v>
      </c>
      <c r="CA6" s="36">
        <f>IF(CA7="",NA(),CA7)</f>
        <v>127.25</v>
      </c>
      <c r="CB6" s="36">
        <f t="shared" ref="CB6:CJ6" si="9">IF(CB7="",NA(),CB7)</f>
        <v>123.34</v>
      </c>
      <c r="CC6" s="36">
        <f t="shared" si="9"/>
        <v>129.58000000000001</v>
      </c>
      <c r="CD6" s="36">
        <f t="shared" si="9"/>
        <v>134.71</v>
      </c>
      <c r="CE6" s="36">
        <f t="shared" si="9"/>
        <v>133.32</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76.42</v>
      </c>
      <c r="CM6" s="36">
        <f t="shared" ref="CM6:CU6" si="10">IF(CM7="",NA(),CM7)</f>
        <v>76.39</v>
      </c>
      <c r="CN6" s="36">
        <f t="shared" si="10"/>
        <v>77.900000000000006</v>
      </c>
      <c r="CO6" s="36">
        <f t="shared" si="10"/>
        <v>77.739999999999995</v>
      </c>
      <c r="CP6" s="36">
        <f t="shared" si="10"/>
        <v>78.28</v>
      </c>
      <c r="CQ6" s="36">
        <f t="shared" si="10"/>
        <v>62.26</v>
      </c>
      <c r="CR6" s="36">
        <f t="shared" si="10"/>
        <v>62.1</v>
      </c>
      <c r="CS6" s="36">
        <f t="shared" si="10"/>
        <v>62.38</v>
      </c>
      <c r="CT6" s="36">
        <f t="shared" si="10"/>
        <v>62.83</v>
      </c>
      <c r="CU6" s="36">
        <f t="shared" si="10"/>
        <v>62.05</v>
      </c>
      <c r="CV6" s="35" t="str">
        <f>IF(CV7="","",IF(CV7="-","【-】","【"&amp;SUBSTITUTE(TEXT(CV7,"#,##0.00"),"-","△")&amp;"】"))</f>
        <v>【60.00】</v>
      </c>
      <c r="CW6" s="36">
        <f>IF(CW7="",NA(),CW7)</f>
        <v>96.34</v>
      </c>
      <c r="CX6" s="36">
        <f t="shared" ref="CX6:DF6" si="11">IF(CX7="",NA(),CX7)</f>
        <v>96.73</v>
      </c>
      <c r="CY6" s="36">
        <f t="shared" si="11"/>
        <v>95.36</v>
      </c>
      <c r="CZ6" s="36">
        <f t="shared" si="11"/>
        <v>95.71</v>
      </c>
      <c r="DA6" s="36">
        <f t="shared" si="11"/>
        <v>94.08</v>
      </c>
      <c r="DB6" s="36">
        <f t="shared" si="11"/>
        <v>89.5</v>
      </c>
      <c r="DC6" s="36">
        <f t="shared" si="11"/>
        <v>89.52</v>
      </c>
      <c r="DD6" s="36">
        <f t="shared" si="11"/>
        <v>89.17</v>
      </c>
      <c r="DE6" s="36">
        <f t="shared" si="11"/>
        <v>88.86</v>
      </c>
      <c r="DF6" s="36">
        <f t="shared" si="11"/>
        <v>89.11</v>
      </c>
      <c r="DG6" s="35" t="str">
        <f>IF(DG7="","",IF(DG7="-","【-】","【"&amp;SUBSTITUTE(TEXT(DG7,"#,##0.00"),"-","△")&amp;"】"))</f>
        <v>【89.80】</v>
      </c>
      <c r="DH6" s="36">
        <f>IF(DH7="",NA(),DH7)</f>
        <v>48.24</v>
      </c>
      <c r="DI6" s="36">
        <f t="shared" ref="DI6:DQ6" si="12">IF(DI7="",NA(),DI7)</f>
        <v>49.19</v>
      </c>
      <c r="DJ6" s="36">
        <f t="shared" si="12"/>
        <v>49.31</v>
      </c>
      <c r="DK6" s="36">
        <f t="shared" si="12"/>
        <v>49.71</v>
      </c>
      <c r="DL6" s="36">
        <f t="shared" si="12"/>
        <v>51.09</v>
      </c>
      <c r="DM6" s="36">
        <f t="shared" si="12"/>
        <v>45.89</v>
      </c>
      <c r="DN6" s="36">
        <f t="shared" si="12"/>
        <v>46.58</v>
      </c>
      <c r="DO6" s="36">
        <f t="shared" si="12"/>
        <v>46.99</v>
      </c>
      <c r="DP6" s="36">
        <f t="shared" si="12"/>
        <v>47.89</v>
      </c>
      <c r="DQ6" s="36">
        <f t="shared" si="12"/>
        <v>48.69</v>
      </c>
      <c r="DR6" s="35" t="str">
        <f>IF(DR7="","",IF(DR7="-","【-】","【"&amp;SUBSTITUTE(TEXT(DR7,"#,##0.00"),"-","△")&amp;"】"))</f>
        <v>【49.59】</v>
      </c>
      <c r="DS6" s="36">
        <f>IF(DS7="",NA(),DS7)</f>
        <v>18.36</v>
      </c>
      <c r="DT6" s="36">
        <f t="shared" ref="DT6:EB6" si="13">IF(DT7="",NA(),DT7)</f>
        <v>18.260000000000002</v>
      </c>
      <c r="DU6" s="36">
        <f t="shared" si="13"/>
        <v>18.18</v>
      </c>
      <c r="DV6" s="36">
        <f t="shared" si="13"/>
        <v>19.61</v>
      </c>
      <c r="DW6" s="36">
        <f t="shared" si="13"/>
        <v>21.78</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1.58</v>
      </c>
      <c r="EE6" s="36">
        <f t="shared" ref="EE6:EM6" si="14">IF(EE7="",NA(),EE7)</f>
        <v>1.89</v>
      </c>
      <c r="EF6" s="36">
        <f t="shared" si="14"/>
        <v>1.53</v>
      </c>
      <c r="EG6" s="36">
        <f t="shared" si="14"/>
        <v>1.03</v>
      </c>
      <c r="EH6" s="36">
        <f t="shared" si="14"/>
        <v>0.78</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2">
      <c r="A7" s="29"/>
      <c r="B7" s="38">
        <v>2019</v>
      </c>
      <c r="C7" s="38">
        <v>142166</v>
      </c>
      <c r="D7" s="38">
        <v>46</v>
      </c>
      <c r="E7" s="38">
        <v>1</v>
      </c>
      <c r="F7" s="38">
        <v>0</v>
      </c>
      <c r="G7" s="38">
        <v>1</v>
      </c>
      <c r="H7" s="38" t="s">
        <v>93</v>
      </c>
      <c r="I7" s="38" t="s">
        <v>94</v>
      </c>
      <c r="J7" s="38" t="s">
        <v>95</v>
      </c>
      <c r="K7" s="38" t="s">
        <v>96</v>
      </c>
      <c r="L7" s="38" t="s">
        <v>97</v>
      </c>
      <c r="M7" s="38" t="s">
        <v>98</v>
      </c>
      <c r="N7" s="39" t="s">
        <v>99</v>
      </c>
      <c r="O7" s="39">
        <v>86.83</v>
      </c>
      <c r="P7" s="39">
        <v>99.95</v>
      </c>
      <c r="Q7" s="39">
        <v>2248</v>
      </c>
      <c r="R7" s="39">
        <v>131698</v>
      </c>
      <c r="S7" s="39">
        <v>17.57</v>
      </c>
      <c r="T7" s="39">
        <v>7495.62</v>
      </c>
      <c r="U7" s="39">
        <v>131660</v>
      </c>
      <c r="V7" s="39">
        <v>17.010000000000002</v>
      </c>
      <c r="W7" s="39">
        <v>7740.15</v>
      </c>
      <c r="X7" s="39">
        <v>115.12</v>
      </c>
      <c r="Y7" s="39">
        <v>118.13</v>
      </c>
      <c r="Z7" s="39">
        <v>112.1</v>
      </c>
      <c r="AA7" s="39">
        <v>111.68</v>
      </c>
      <c r="AB7" s="39">
        <v>106.21</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742.49</v>
      </c>
      <c r="AU7" s="39">
        <v>693.87</v>
      </c>
      <c r="AV7" s="39">
        <v>582.67999999999995</v>
      </c>
      <c r="AW7" s="39">
        <v>380.67</v>
      </c>
      <c r="AX7" s="39">
        <v>414.83</v>
      </c>
      <c r="AY7" s="39">
        <v>352.05</v>
      </c>
      <c r="AZ7" s="39">
        <v>349.04</v>
      </c>
      <c r="BA7" s="39">
        <v>337.49</v>
      </c>
      <c r="BB7" s="39">
        <v>335.6</v>
      </c>
      <c r="BC7" s="39">
        <v>358.91</v>
      </c>
      <c r="BD7" s="39">
        <v>264.97000000000003</v>
      </c>
      <c r="BE7" s="39">
        <v>124.31</v>
      </c>
      <c r="BF7" s="39">
        <v>126.14</v>
      </c>
      <c r="BG7" s="39">
        <v>119.56</v>
      </c>
      <c r="BH7" s="39">
        <v>112.03</v>
      </c>
      <c r="BI7" s="39">
        <v>106.09</v>
      </c>
      <c r="BJ7" s="39">
        <v>250.76</v>
      </c>
      <c r="BK7" s="39">
        <v>254.54</v>
      </c>
      <c r="BL7" s="39">
        <v>265.92</v>
      </c>
      <c r="BM7" s="39">
        <v>258.26</v>
      </c>
      <c r="BN7" s="39">
        <v>247.27</v>
      </c>
      <c r="BO7" s="39">
        <v>266.61</v>
      </c>
      <c r="BP7" s="39">
        <v>100.17</v>
      </c>
      <c r="BQ7" s="39">
        <v>103.82</v>
      </c>
      <c r="BR7" s="39">
        <v>99.19</v>
      </c>
      <c r="BS7" s="39">
        <v>96.45</v>
      </c>
      <c r="BT7" s="39">
        <v>96.99</v>
      </c>
      <c r="BU7" s="39">
        <v>106.69</v>
      </c>
      <c r="BV7" s="39">
        <v>106.52</v>
      </c>
      <c r="BW7" s="39">
        <v>105.86</v>
      </c>
      <c r="BX7" s="39">
        <v>106.07</v>
      </c>
      <c r="BY7" s="39">
        <v>105.34</v>
      </c>
      <c r="BZ7" s="39">
        <v>103.24</v>
      </c>
      <c r="CA7" s="39">
        <v>127.25</v>
      </c>
      <c r="CB7" s="39">
        <v>123.34</v>
      </c>
      <c r="CC7" s="39">
        <v>129.58000000000001</v>
      </c>
      <c r="CD7" s="39">
        <v>134.71</v>
      </c>
      <c r="CE7" s="39">
        <v>133.32</v>
      </c>
      <c r="CF7" s="39">
        <v>154.91999999999999</v>
      </c>
      <c r="CG7" s="39">
        <v>155.80000000000001</v>
      </c>
      <c r="CH7" s="39">
        <v>158.58000000000001</v>
      </c>
      <c r="CI7" s="39">
        <v>159.22</v>
      </c>
      <c r="CJ7" s="39">
        <v>159.6</v>
      </c>
      <c r="CK7" s="39">
        <v>168.38</v>
      </c>
      <c r="CL7" s="39">
        <v>76.42</v>
      </c>
      <c r="CM7" s="39">
        <v>76.39</v>
      </c>
      <c r="CN7" s="39">
        <v>77.900000000000006</v>
      </c>
      <c r="CO7" s="39">
        <v>77.739999999999995</v>
      </c>
      <c r="CP7" s="39">
        <v>78.28</v>
      </c>
      <c r="CQ7" s="39">
        <v>62.26</v>
      </c>
      <c r="CR7" s="39">
        <v>62.1</v>
      </c>
      <c r="CS7" s="39">
        <v>62.38</v>
      </c>
      <c r="CT7" s="39">
        <v>62.83</v>
      </c>
      <c r="CU7" s="39">
        <v>62.05</v>
      </c>
      <c r="CV7" s="39">
        <v>60</v>
      </c>
      <c r="CW7" s="39">
        <v>96.34</v>
      </c>
      <c r="CX7" s="39">
        <v>96.73</v>
      </c>
      <c r="CY7" s="39">
        <v>95.36</v>
      </c>
      <c r="CZ7" s="39">
        <v>95.71</v>
      </c>
      <c r="DA7" s="39">
        <v>94.08</v>
      </c>
      <c r="DB7" s="39">
        <v>89.5</v>
      </c>
      <c r="DC7" s="39">
        <v>89.52</v>
      </c>
      <c r="DD7" s="39">
        <v>89.17</v>
      </c>
      <c r="DE7" s="39">
        <v>88.86</v>
      </c>
      <c r="DF7" s="39">
        <v>89.11</v>
      </c>
      <c r="DG7" s="39">
        <v>89.8</v>
      </c>
      <c r="DH7" s="39">
        <v>48.24</v>
      </c>
      <c r="DI7" s="39">
        <v>49.19</v>
      </c>
      <c r="DJ7" s="39">
        <v>49.31</v>
      </c>
      <c r="DK7" s="39">
        <v>49.71</v>
      </c>
      <c r="DL7" s="39">
        <v>51.09</v>
      </c>
      <c r="DM7" s="39">
        <v>45.89</v>
      </c>
      <c r="DN7" s="39">
        <v>46.58</v>
      </c>
      <c r="DO7" s="39">
        <v>46.99</v>
      </c>
      <c r="DP7" s="39">
        <v>47.89</v>
      </c>
      <c r="DQ7" s="39">
        <v>48.69</v>
      </c>
      <c r="DR7" s="39">
        <v>49.59</v>
      </c>
      <c r="DS7" s="39">
        <v>18.36</v>
      </c>
      <c r="DT7" s="39">
        <v>18.260000000000002</v>
      </c>
      <c r="DU7" s="39">
        <v>18.18</v>
      </c>
      <c r="DV7" s="39">
        <v>19.61</v>
      </c>
      <c r="DW7" s="39">
        <v>21.78</v>
      </c>
      <c r="DX7" s="39">
        <v>13.14</v>
      </c>
      <c r="DY7" s="39">
        <v>14.45</v>
      </c>
      <c r="DZ7" s="39">
        <v>15.83</v>
      </c>
      <c r="EA7" s="39">
        <v>16.899999999999999</v>
      </c>
      <c r="EB7" s="39">
        <v>18.260000000000002</v>
      </c>
      <c r="EC7" s="39">
        <v>19.440000000000001</v>
      </c>
      <c r="ED7" s="39">
        <v>1.58</v>
      </c>
      <c r="EE7" s="39">
        <v>1.89</v>
      </c>
      <c r="EF7" s="39">
        <v>1.53</v>
      </c>
      <c r="EG7" s="39">
        <v>1.03</v>
      </c>
      <c r="EH7" s="39">
        <v>0.78</v>
      </c>
      <c r="EI7" s="39">
        <v>0.95</v>
      </c>
      <c r="EJ7" s="39">
        <v>0.74</v>
      </c>
      <c r="EK7" s="39">
        <v>0.74</v>
      </c>
      <c r="EL7" s="39">
        <v>0.72</v>
      </c>
      <c r="EM7" s="39">
        <v>0.66</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2021-02-24T07:46:07Z</cp:lastPrinted>
  <dcterms:created xsi:type="dcterms:W3CDTF">2020-12-04T02:06:57Z</dcterms:created>
  <dcterms:modified xsi:type="dcterms:W3CDTF">2021-02-24T07:46:11Z</dcterms:modified>
  <cp:category/>
</cp:coreProperties>
</file>