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fs01\s0103\06_理財G\13 地方公営企業決算状況調査\R02（高瀬）\05_経営比較分析表\10_公表\03_公表データ（加工）\★13_厚木市\"/>
    </mc:Choice>
  </mc:AlternateContent>
  <workbookProtection workbookAlgorithmName="SHA-512" workbookHashValue="F60wDyt1bsjV0FxZ8PJvxuDZrGfv5TR9kW6Qo6UqcwmfTiFZPYYSq0AawuV1u1z5VNeSK2cKVDyKvaZF7Vy3PA==" workbookSaltValue="3eDiAaQbdJr6gYy9/dfzfg==" workbookSpinCount="100000" lockStructure="1"/>
  <bookViews>
    <workbookView xWindow="0" yWindow="0" windowWidth="15360" windowHeight="7632"/>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alcChain>
</file>

<file path=xl/sharedStrings.xml><?xml version="1.0" encoding="utf-8"?>
<sst xmlns="http://schemas.openxmlformats.org/spreadsheetml/2006/main" count="241" uniqueCount="121">
  <si>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</si>
  <si>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</si>
  <si>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</si>
  <si>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</si>
  <si>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</si>
  <si>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</si>
  <si>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</si>
  <si>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</si>
  <si>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</si>
  <si>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</si>
  <si>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</si>
  <si>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</si>
  <si>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</si>
  <si>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</si>
  <si>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</si>
  <si>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</si>
  <si>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</si>
  <si>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</si>
  <si>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</si>
  <si>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</si>
  <si>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</si>
  <si>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</si>
  <si>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</si>
  <si>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</si>
  <si>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</si>
  <si>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</si>
  <si>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</si>
  <si>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</si>
  <si>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</si>
  <si>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</si>
  <si>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</si>
  <si>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</si>
  <si>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</si>
  <si>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</si>
  <si>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</si>
  <si>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</si>
  <si>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</si>
  <si>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</si>
  <si>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</si>
  <si>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</si>
  <si>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</si>
  <si>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</si>
  <si>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</si>
  <si>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</si>
  <si>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</si>
  <si>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</si>
  <si>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</si>
  <si>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</si>
  <si>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</si>
  <si>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</si>
  <si>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</si>
  <si>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</si>
  <si>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</si>
  <si>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</si>
  <si>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</si>
  <si>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</si>
  <si>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</si>
  <si>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</si>
  <si>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</si>
  <si>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</si>
  <si>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</si>
  <si>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</si>
  <si>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</si>
  <si>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</si>
  <si>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</si>
  <si>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</si>
  <si>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</si>
  <si>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</si>
  <si>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</si>
  <si>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</si>
  <si>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</si>
  <si>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</si>
  <si>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</si>
  <si>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</si>
  <si>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</si>
  <si>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</si>
  <si>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</si>
  <si>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</si>
  <si>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</si>
  <si>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</si>
  <si>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</si>
  <si>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</si>
  <si>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</si>
  <si>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</si>
  <si>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</si>
  <si>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</si>
  <si>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</si>
  <si>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</si>
  <si>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</si>
  <si>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</si>
  <si>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</si>
  <si>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</si>
  <si>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</si>
  <si>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</si>
  <si>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</si>
  <si>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</si>
  <si>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</si>
  <si>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</si>
  <si>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厚木市</t>
  </si>
  <si>
    <t>法非適用</t>
  </si>
  <si>
    <t>下水道事業</t>
  </si>
  <si>
    <t>公共下水道</t>
  </si>
  <si>
    <t>Ac1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</si>
  <si>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</si>
  <si>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</si>
  <si>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</si>
  <si>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</si>
  <si>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</si>
  <si>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</si>
  <si>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</si>
  <si>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</si>
  <si>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</si>
  <si>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</si>
  <si>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</si>
  <si>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</si>
  <si>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</si>
  <si>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</si>
  <si>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</si>
  <si>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　令和２年４月１日に法適用事業へ移行したことに伴い、令和元年度は令和２年３月31日をもって出納を閉鎖し、打切決算としました。そのため、平成30年度以前に比べ、指標の算出に用いる決算額は、収入支出ともに減額となっています。
①収益的収支比率
　100％を下回っていますが、資本費平準化債を活用することで、財源を確保しています。
④企業債残高対事業規模比率
　汚水管整備を進めていた時期の企業債が償還の終期を迎えており、企業債残高は年々減少しています。令和元年度の比率は、打切決算により分母となる収入額が縮小し、平成30年度と同程度となりました。
⑤経費回収率、⑥汚水処理原価
　打切決算により維持管理費が減少するとともに、資本費平準化債を汚水資本費の財源としたため、汚水処理原価が低減しました。その結果、経費回収率は100％を超えています。
⑧水洗化率
　汚水管の整備はほぼ完了しており、水洗化率は99％台で推移しています。</t>
    <rPh sb="1" eb="3">
      <t>レイワ</t>
    </rPh>
    <rPh sb="4" eb="5">
      <t>ネン</t>
    </rPh>
    <rPh sb="6" eb="7">
      <t>ガツ</t>
    </rPh>
    <rPh sb="8" eb="9">
      <t>ニチ</t>
    </rPh>
    <rPh sb="10" eb="11">
      <t>ホウ</t>
    </rPh>
    <rPh sb="11" eb="13">
      <t>テキヨウ</t>
    </rPh>
    <rPh sb="13" eb="15">
      <t>ジギョウ</t>
    </rPh>
    <rPh sb="16" eb="18">
      <t>イコウ</t>
    </rPh>
    <rPh sb="23" eb="24">
      <t>トモナ</t>
    </rPh>
    <rPh sb="26" eb="28">
      <t>レイワ</t>
    </rPh>
    <rPh sb="28" eb="30">
      <t>ガンネン</t>
    </rPh>
    <rPh sb="30" eb="31">
      <t>ド</t>
    </rPh>
    <rPh sb="32" eb="34">
      <t>レイワ</t>
    </rPh>
    <rPh sb="35" eb="36">
      <t>ネン</t>
    </rPh>
    <rPh sb="52" eb="56">
      <t>ウチキリケッサン</t>
    </rPh>
    <rPh sb="67" eb="69">
      <t>ヘイセイ</t>
    </rPh>
    <rPh sb="71" eb="73">
      <t>ネンド</t>
    </rPh>
    <rPh sb="73" eb="75">
      <t>イゼン</t>
    </rPh>
    <rPh sb="76" eb="77">
      <t>クラ</t>
    </rPh>
    <rPh sb="79" eb="81">
      <t>シヒョウ</t>
    </rPh>
    <rPh sb="82" eb="84">
      <t>サンシュツ</t>
    </rPh>
    <rPh sb="85" eb="86">
      <t>モチ</t>
    </rPh>
    <rPh sb="88" eb="90">
      <t>ケッサン</t>
    </rPh>
    <rPh sb="90" eb="91">
      <t>ガク</t>
    </rPh>
    <rPh sb="93" eb="95">
      <t>シュウニュウ</t>
    </rPh>
    <rPh sb="95" eb="97">
      <t>シシュツ</t>
    </rPh>
    <rPh sb="100" eb="102">
      <t>ゲンガク</t>
    </rPh>
    <rPh sb="113" eb="116">
      <t>シュウエキテキ</t>
    </rPh>
    <rPh sb="116" eb="118">
      <t>シュウシ</t>
    </rPh>
    <rPh sb="118" eb="120">
      <t>ヒリツ</t>
    </rPh>
    <rPh sb="127" eb="129">
      <t>シタマワ</t>
    </rPh>
    <rPh sb="136" eb="138">
      <t>シホン</t>
    </rPh>
    <rPh sb="138" eb="139">
      <t>ヒ</t>
    </rPh>
    <rPh sb="139" eb="142">
      <t>ヘイジュンカ</t>
    </rPh>
    <rPh sb="142" eb="143">
      <t>サイ</t>
    </rPh>
    <rPh sb="144" eb="146">
      <t>カツヨウ</t>
    </rPh>
    <rPh sb="152" eb="154">
      <t>ザイゲン</t>
    </rPh>
    <rPh sb="155" eb="157">
      <t>カクホ</t>
    </rPh>
    <rPh sb="166" eb="168">
      <t>キギョウ</t>
    </rPh>
    <rPh sb="168" eb="169">
      <t>サイ</t>
    </rPh>
    <rPh sb="169" eb="171">
      <t>ザンダカ</t>
    </rPh>
    <rPh sb="171" eb="172">
      <t>タイ</t>
    </rPh>
    <rPh sb="172" eb="174">
      <t>ジギョウ</t>
    </rPh>
    <rPh sb="174" eb="176">
      <t>キボ</t>
    </rPh>
    <rPh sb="176" eb="178">
      <t>ヒリツ</t>
    </rPh>
    <rPh sb="180" eb="182">
      <t>オスイ</t>
    </rPh>
    <rPh sb="182" eb="183">
      <t>カン</t>
    </rPh>
    <rPh sb="183" eb="185">
      <t>セイビ</t>
    </rPh>
    <rPh sb="186" eb="187">
      <t>スス</t>
    </rPh>
    <rPh sb="191" eb="193">
      <t>ジキ</t>
    </rPh>
    <rPh sb="194" eb="196">
      <t>キギョウ</t>
    </rPh>
    <rPh sb="196" eb="197">
      <t>サイ</t>
    </rPh>
    <rPh sb="198" eb="200">
      <t>ショウカン</t>
    </rPh>
    <rPh sb="201" eb="203">
      <t>シュウキ</t>
    </rPh>
    <rPh sb="204" eb="205">
      <t>ムカ</t>
    </rPh>
    <rPh sb="216" eb="218">
      <t>ネンネン</t>
    </rPh>
    <rPh sb="226" eb="228">
      <t>レイワ</t>
    </rPh>
    <rPh sb="228" eb="230">
      <t>ガンネン</t>
    </rPh>
    <rPh sb="230" eb="231">
      <t>ド</t>
    </rPh>
    <rPh sb="232" eb="234">
      <t>ヒリツ</t>
    </rPh>
    <rPh sb="236" eb="240">
      <t>ウチキリケッサン</t>
    </rPh>
    <rPh sb="243" eb="245">
      <t>ブンボ</t>
    </rPh>
    <rPh sb="248" eb="250">
      <t>シュウニュウ</t>
    </rPh>
    <rPh sb="250" eb="251">
      <t>ガク</t>
    </rPh>
    <rPh sb="252" eb="254">
      <t>シュクショウ</t>
    </rPh>
    <rPh sb="263" eb="266">
      <t>ドウテイド</t>
    </rPh>
    <rPh sb="276" eb="278">
      <t>ケイヒ</t>
    </rPh>
    <rPh sb="278" eb="280">
      <t>カイシュウ</t>
    </rPh>
    <rPh sb="280" eb="281">
      <t>リツ</t>
    </rPh>
    <rPh sb="283" eb="285">
      <t>オスイ</t>
    </rPh>
    <rPh sb="285" eb="287">
      <t>ショリ</t>
    </rPh>
    <rPh sb="287" eb="289">
      <t>ゲンカ</t>
    </rPh>
    <rPh sb="313" eb="315">
      <t>シホン</t>
    </rPh>
    <rPh sb="315" eb="316">
      <t>ヒ</t>
    </rPh>
    <rPh sb="316" eb="319">
      <t>ヘイジュンカ</t>
    </rPh>
    <rPh sb="319" eb="320">
      <t>サイ</t>
    </rPh>
    <rPh sb="335" eb="337">
      <t>オスイ</t>
    </rPh>
    <rPh sb="337" eb="339">
      <t>ショリ</t>
    </rPh>
    <rPh sb="339" eb="341">
      <t>ゲンカ</t>
    </rPh>
    <rPh sb="342" eb="344">
      <t>テイゲン</t>
    </rPh>
    <rPh sb="351" eb="353">
      <t>ケッカ</t>
    </rPh>
    <rPh sb="354" eb="356">
      <t>ケイヒ</t>
    </rPh>
    <rPh sb="356" eb="358">
      <t>カイシュウ</t>
    </rPh>
    <rPh sb="358" eb="359">
      <t>リツ</t>
    </rPh>
    <rPh sb="365" eb="366">
      <t>コ</t>
    </rPh>
    <rPh sb="375" eb="378">
      <t>スイセンカ</t>
    </rPh>
    <rPh sb="378" eb="379">
      <t>リツ</t>
    </rPh>
    <rPh sb="381" eb="383">
      <t>オスイ</t>
    </rPh>
    <rPh sb="383" eb="384">
      <t>カン</t>
    </rPh>
    <rPh sb="385" eb="387">
      <t>セイビ</t>
    </rPh>
    <rPh sb="390" eb="392">
      <t>カンリョウ</t>
    </rPh>
    <rPh sb="397" eb="400">
      <t>スイセンカ</t>
    </rPh>
    <rPh sb="400" eb="401">
      <t>リツ</t>
    </rPh>
    <rPh sb="405" eb="406">
      <t>ダイ</t>
    </rPh>
    <rPh sb="407" eb="409">
      <t>スイイ</t>
    </rPh>
    <phoneticPr fontId="4"/>
  </si>
  <si>
    <t>　昭和40年代に整備された中心市街地の管渠が耐用年数を迎えつつあり、整備時期が早い地域では老朽化が進んでいる状況です。
　管渠の老朽化対策として、平成23年度から長寿命化計画に基づく現況調査を実施し、必要な修繕や改築に取り組んでいます。また、令和２年度には、長期的な視点から施設管理の最適化を図る「ストックマネジメント計画」を策定する予定です。
　③管渠改善率が類似団体よりも低い値となっていますが、現況調査の結果、修繕や改築を要する管渠が少なかったことによるものです。
　引き続き、予防保全型の維持管理を行う等、計画的・効率的な老朽化対策を進めます。</t>
    <rPh sb="1" eb="3">
      <t>ショウワ</t>
    </rPh>
    <rPh sb="5" eb="7">
      <t>ネンダイ</t>
    </rPh>
    <rPh sb="8" eb="10">
      <t>セイビ</t>
    </rPh>
    <rPh sb="13" eb="15">
      <t>チュウシン</t>
    </rPh>
    <rPh sb="15" eb="18">
      <t>シガイチ</t>
    </rPh>
    <rPh sb="19" eb="21">
      <t>カンキョ</t>
    </rPh>
    <rPh sb="22" eb="24">
      <t>タイヨウ</t>
    </rPh>
    <rPh sb="24" eb="26">
      <t>ネンスウ</t>
    </rPh>
    <rPh sb="27" eb="28">
      <t>ムカ</t>
    </rPh>
    <rPh sb="34" eb="36">
      <t>セイビ</t>
    </rPh>
    <rPh sb="36" eb="38">
      <t>ジキ</t>
    </rPh>
    <rPh sb="39" eb="40">
      <t>ハヤ</t>
    </rPh>
    <rPh sb="41" eb="43">
      <t>チイキ</t>
    </rPh>
    <rPh sb="45" eb="48">
      <t>ロウキュウカ</t>
    </rPh>
    <rPh sb="49" eb="50">
      <t>スス</t>
    </rPh>
    <rPh sb="54" eb="56">
      <t>ジョウキョウ</t>
    </rPh>
    <rPh sb="61" eb="63">
      <t>カンキョ</t>
    </rPh>
    <rPh sb="64" eb="67">
      <t>ロウキュウカ</t>
    </rPh>
    <rPh sb="67" eb="69">
      <t>タイサク</t>
    </rPh>
    <rPh sb="73" eb="75">
      <t>ヘイセイ</t>
    </rPh>
    <rPh sb="77" eb="79">
      <t>ネンド</t>
    </rPh>
    <rPh sb="81" eb="85">
      <t>チョウジュミョウカ</t>
    </rPh>
    <rPh sb="85" eb="87">
      <t>ケイカク</t>
    </rPh>
    <rPh sb="88" eb="89">
      <t>モト</t>
    </rPh>
    <rPh sb="91" eb="93">
      <t>ゲンキョウ</t>
    </rPh>
    <rPh sb="93" eb="95">
      <t>チョウサ</t>
    </rPh>
    <rPh sb="96" eb="98">
      <t>ジッシ</t>
    </rPh>
    <rPh sb="100" eb="102">
      <t>ヒツヨウ</t>
    </rPh>
    <rPh sb="103" eb="105">
      <t>シュウゼン</t>
    </rPh>
    <rPh sb="106" eb="108">
      <t>カイチク</t>
    </rPh>
    <rPh sb="109" eb="110">
      <t>ト</t>
    </rPh>
    <rPh sb="111" eb="112">
      <t>ク</t>
    </rPh>
    <rPh sb="121" eb="123">
      <t>レイワ</t>
    </rPh>
    <rPh sb="124" eb="126">
      <t>ネンド</t>
    </rPh>
    <rPh sb="129" eb="132">
      <t>チョウキテキ</t>
    </rPh>
    <rPh sb="133" eb="135">
      <t>シテン</t>
    </rPh>
    <rPh sb="137" eb="139">
      <t>シセツ</t>
    </rPh>
    <rPh sb="139" eb="141">
      <t>カンリ</t>
    </rPh>
    <rPh sb="142" eb="145">
      <t>サイテキカ</t>
    </rPh>
    <rPh sb="146" eb="147">
      <t>ハカ</t>
    </rPh>
    <rPh sb="159" eb="161">
      <t>ケイカク</t>
    </rPh>
    <rPh sb="163" eb="165">
      <t>サクテイ</t>
    </rPh>
    <rPh sb="167" eb="169">
      <t>ヨテイ</t>
    </rPh>
    <rPh sb="176" eb="178">
      <t>カンキョ</t>
    </rPh>
    <rPh sb="178" eb="180">
      <t>カイゼン</t>
    </rPh>
    <rPh sb="180" eb="181">
      <t>リツ</t>
    </rPh>
    <rPh sb="182" eb="184">
      <t>ルイジ</t>
    </rPh>
    <rPh sb="184" eb="186">
      <t>ダンタイ</t>
    </rPh>
    <rPh sb="189" eb="190">
      <t>ヒク</t>
    </rPh>
    <rPh sb="191" eb="192">
      <t>アタイ</t>
    </rPh>
    <rPh sb="201" eb="203">
      <t>ゲンキョウ</t>
    </rPh>
    <rPh sb="203" eb="205">
      <t>チョウサ</t>
    </rPh>
    <rPh sb="206" eb="208">
      <t>ケッカ</t>
    </rPh>
    <rPh sb="209" eb="211">
      <t>シュウゼン</t>
    </rPh>
    <rPh sb="212" eb="214">
      <t>カイチク</t>
    </rPh>
    <rPh sb="215" eb="216">
      <t>ヨウ</t>
    </rPh>
    <rPh sb="218" eb="220">
      <t>カンキョ</t>
    </rPh>
    <rPh sb="221" eb="222">
      <t>スク</t>
    </rPh>
    <rPh sb="238" eb="239">
      <t>ヒ</t>
    </rPh>
    <rPh sb="240" eb="241">
      <t>ツヅ</t>
    </rPh>
    <rPh sb="243" eb="245">
      <t>ヨボウ</t>
    </rPh>
    <rPh sb="245" eb="247">
      <t>ホゼン</t>
    </rPh>
    <rPh sb="247" eb="248">
      <t>ガタ</t>
    </rPh>
    <rPh sb="249" eb="251">
      <t>イジ</t>
    </rPh>
    <rPh sb="251" eb="253">
      <t>カンリ</t>
    </rPh>
    <rPh sb="254" eb="255">
      <t>オコナ</t>
    </rPh>
    <rPh sb="256" eb="257">
      <t>トウ</t>
    </rPh>
    <rPh sb="258" eb="261">
      <t>ケイカクテキ</t>
    </rPh>
    <rPh sb="262" eb="264">
      <t>コウリツ</t>
    </rPh>
    <rPh sb="264" eb="265">
      <t>テキ</t>
    </rPh>
    <rPh sb="266" eb="269">
      <t>ロウキュウカ</t>
    </rPh>
    <rPh sb="269" eb="271">
      <t>タイサク</t>
    </rPh>
    <rPh sb="272" eb="273">
      <t>スス</t>
    </rPh>
    <phoneticPr fontId="4"/>
  </si>
  <si>
    <t>　地方公営企業法の適用に向けて一般会計からの基準外繰入を削減し、自立した経営ができるよう取り組んで来た結果、現時点では比較的良好な経営状態となっています。
　今後の人口減少や施設の老朽化に対し経営の安定性を高めるため、業務の効率化及び平準化を進めるとともに、公営企業会計に基づく収支計画の作成を柱とした経営戦略の改定を進め、引き続き、持続可能な経営に努めてまいります。</t>
    <rPh sb="1" eb="3">
      <t>チホウ</t>
    </rPh>
    <rPh sb="3" eb="5">
      <t>コウエイ</t>
    </rPh>
    <rPh sb="5" eb="7">
      <t>キギョウ</t>
    </rPh>
    <rPh sb="7" eb="8">
      <t>ホウ</t>
    </rPh>
    <rPh sb="9" eb="11">
      <t>テキヨウ</t>
    </rPh>
    <rPh sb="12" eb="13">
      <t>ム</t>
    </rPh>
    <rPh sb="15" eb="17">
      <t>イッパン</t>
    </rPh>
    <rPh sb="17" eb="19">
      <t>カイケイ</t>
    </rPh>
    <rPh sb="22" eb="24">
      <t>キジュン</t>
    </rPh>
    <rPh sb="24" eb="25">
      <t>ガイ</t>
    </rPh>
    <rPh sb="25" eb="27">
      <t>クリイレ</t>
    </rPh>
    <rPh sb="28" eb="30">
      <t>サクゲン</t>
    </rPh>
    <rPh sb="32" eb="34">
      <t>ジリツ</t>
    </rPh>
    <rPh sb="36" eb="38">
      <t>ケイエイ</t>
    </rPh>
    <rPh sb="49" eb="50">
      <t>キ</t>
    </rPh>
    <rPh sb="51" eb="53">
      <t>ケッカ</t>
    </rPh>
    <rPh sb="54" eb="57">
      <t>ゲンジテン</t>
    </rPh>
    <rPh sb="59" eb="62">
      <t>ヒカクテキ</t>
    </rPh>
    <rPh sb="62" eb="64">
      <t>リョウコウ</t>
    </rPh>
    <rPh sb="65" eb="67">
      <t>ケイエイ</t>
    </rPh>
    <rPh sb="67" eb="69">
      <t>ジョウタイ</t>
    </rPh>
    <rPh sb="80" eb="82">
      <t>コンゴ</t>
    </rPh>
    <rPh sb="83" eb="85">
      <t>ジンコウ</t>
    </rPh>
    <rPh sb="85" eb="87">
      <t>ゲンショウ</t>
    </rPh>
    <rPh sb="88" eb="90">
      <t>シセツ</t>
    </rPh>
    <rPh sb="91" eb="94">
      <t>ロウキュウカ</t>
    </rPh>
    <rPh sb="95" eb="96">
      <t>タイ</t>
    </rPh>
    <rPh sb="97" eb="99">
      <t>ケイエイ</t>
    </rPh>
    <rPh sb="100" eb="103">
      <t>アンテイセイ</t>
    </rPh>
    <rPh sb="104" eb="105">
      <t>タカ</t>
    </rPh>
    <rPh sb="110" eb="112">
      <t>ギョウム</t>
    </rPh>
    <rPh sb="113" eb="116">
      <t>コウリツカ</t>
    </rPh>
    <rPh sb="116" eb="117">
      <t>オヨ</t>
    </rPh>
    <rPh sb="118" eb="121">
      <t>ヘイジュンカ</t>
    </rPh>
    <rPh sb="122" eb="123">
      <t>スス</t>
    </rPh>
    <rPh sb="130" eb="132">
      <t>コウエイ</t>
    </rPh>
    <rPh sb="132" eb="134">
      <t>キギョウ</t>
    </rPh>
    <rPh sb="134" eb="136">
      <t>カイケイ</t>
    </rPh>
    <rPh sb="137" eb="138">
      <t>モト</t>
    </rPh>
    <rPh sb="140" eb="142">
      <t>シュウシ</t>
    </rPh>
    <rPh sb="142" eb="144">
      <t>ケイカク</t>
    </rPh>
    <rPh sb="145" eb="147">
      <t>サクセイ</t>
    </rPh>
    <rPh sb="148" eb="149">
      <t>ハシラ</t>
    </rPh>
    <rPh sb="152" eb="154">
      <t>ケイエイ</t>
    </rPh>
    <rPh sb="154" eb="156">
      <t>センリャク</t>
    </rPh>
    <rPh sb="157" eb="159">
      <t>カイテイ</t>
    </rPh>
    <rPh sb="160" eb="161">
      <t>スス</t>
    </rPh>
    <rPh sb="176" eb="177">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</si>
</sst>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Border="1" applyAlignment="1">
      <alignment horizontal="left" vertical="center"/>
    </xf>
    <xf numFmtId="0" fontId="16" fillId="0" borderId="7"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0.09</c:v>
                </c:pt>
                <c:pt idx="1">
                  <c:v>0.06</c:v>
                </c:pt>
                <c:pt idx="2">
                  <c:v>0.08</c:v>
                </c:pt>
                <c:pt idx="3">
                  <c:v>0.08</c:v>
                </c:pt>
                <c:pt idx="4">
                  <c:v>0.05</c:v>
                </c:pt>
              </c:numCache>
            </c:numRef>
          </c:val>
          <c:extLst xmlns:c16r2="http://schemas.microsoft.com/office/drawing/2015/06/chart">
            <c:ext xmlns:c16="http://schemas.microsoft.com/office/drawing/2014/chart" uri="{C3380CC4-5D6E-409C-BE32-E72D297353CC}">
              <c16:uniqueId val="{00000000-7B2E-403E-8879-7196ED46CAA1}"/>
            </c:ext>
          </c:extLst>
        </c:ser>
        <c:dLbls>
          <c:showLegendKey val="0"/>
          <c:showVal val="0"/>
          <c:showCatName val="0"/>
          <c:showSerName val="0"/>
          <c:showPercent val="0"/>
          <c:showBubbleSize val="0"/>
        </c:dLbls>
        <c:gapWidth val="150"/>
        <c:axId val="370499504"/>
        <c:axId val="370500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0.12</c:v>
                </c:pt>
                <c:pt idx="1">
                  <c:v>0.13</c:v>
                </c:pt>
                <c:pt idx="2">
                  <c:v>0.17</c:v>
                </c:pt>
                <c:pt idx="3">
                  <c:v>0.21</c:v>
                </c:pt>
                <c:pt idx="4">
                  <c:v>0.19</c:v>
                </c:pt>
              </c:numCache>
            </c:numRef>
          </c:val>
          <c:smooth val="0"/>
          <c:extLst xmlns:c16r2="http://schemas.microsoft.com/office/drawing/2015/06/chart">
            <c:ext xmlns:c16="http://schemas.microsoft.com/office/drawing/2014/chart" uri="{C3380CC4-5D6E-409C-BE32-E72D297353CC}">
              <c16:uniqueId val="{00000001-7B2E-403E-8879-7196ED46CAA1}"/>
            </c:ext>
          </c:extLst>
        </c:ser>
        <c:dLbls>
          <c:showLegendKey val="0"/>
          <c:showVal val="0"/>
          <c:showCatName val="0"/>
          <c:showSerName val="0"/>
          <c:showPercent val="0"/>
          <c:showBubbleSize val="0"/>
        </c:dLbls>
        <c:marker val="1"/>
        <c:smooth val="0"/>
        <c:axId val="370499504"/>
        <c:axId val="370500320"/>
      </c:lineChart>
      <c:dateAx>
        <c:axId val="370499504"/>
        <c:scaling>
          <c:orientation val="minMax"/>
        </c:scaling>
        <c:delete val="1"/>
        <c:axPos val="b"/>
        <c:numFmt formatCode="&quot;H&quot;yy" sourceLinked="1"/>
        <c:majorTickMark val="none"/>
        <c:minorTickMark val="none"/>
        <c:tickLblPos val="none"/>
        <c:crossAx val="370500320"/>
        <c:crosses val="autoZero"/>
        <c:auto val="1"/>
        <c:lblOffset val="100"/>
        <c:baseTimeUnit val="years"/>
      </c:dateAx>
      <c:valAx>
        <c:axId val="370500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0499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6B2-44B6-BA89-036E425E6009}"/>
            </c:ext>
          </c:extLst>
        </c:ser>
        <c:dLbls>
          <c:showLegendKey val="0"/>
          <c:showVal val="0"/>
          <c:showCatName val="0"/>
          <c:showSerName val="0"/>
          <c:showPercent val="0"/>
          <c:showBubbleSize val="0"/>
        </c:dLbls>
        <c:gapWidth val="150"/>
        <c:axId val="370895360"/>
        <c:axId val="370893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62.5</c:v>
                </c:pt>
                <c:pt idx="1">
                  <c:v>63.26</c:v>
                </c:pt>
                <c:pt idx="2">
                  <c:v>61.54</c:v>
                </c:pt>
                <c:pt idx="3">
                  <c:v>61.93</c:v>
                </c:pt>
                <c:pt idx="4">
                  <c:v>61.32</c:v>
                </c:pt>
              </c:numCache>
            </c:numRef>
          </c:val>
          <c:smooth val="0"/>
          <c:extLst xmlns:c16r2="http://schemas.microsoft.com/office/drawing/2015/06/chart">
            <c:ext xmlns:c16="http://schemas.microsoft.com/office/drawing/2014/chart" uri="{C3380CC4-5D6E-409C-BE32-E72D297353CC}">
              <c16:uniqueId val="{00000001-66B2-44B6-BA89-036E425E6009}"/>
            </c:ext>
          </c:extLst>
        </c:ser>
        <c:dLbls>
          <c:showLegendKey val="0"/>
          <c:showVal val="0"/>
          <c:showCatName val="0"/>
          <c:showSerName val="0"/>
          <c:showPercent val="0"/>
          <c:showBubbleSize val="0"/>
        </c:dLbls>
        <c:marker val="1"/>
        <c:smooth val="0"/>
        <c:axId val="370895360"/>
        <c:axId val="370893400"/>
      </c:lineChart>
      <c:dateAx>
        <c:axId val="370895360"/>
        <c:scaling>
          <c:orientation val="minMax"/>
        </c:scaling>
        <c:delete val="1"/>
        <c:axPos val="b"/>
        <c:numFmt formatCode="&quot;H&quot;yy" sourceLinked="1"/>
        <c:majorTickMark val="none"/>
        <c:minorTickMark val="none"/>
        <c:tickLblPos val="none"/>
        <c:crossAx val="370893400"/>
        <c:crosses val="autoZero"/>
        <c:auto val="1"/>
        <c:lblOffset val="100"/>
        <c:baseTimeUnit val="years"/>
      </c:dateAx>
      <c:valAx>
        <c:axId val="370893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0895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99.08</c:v>
                </c:pt>
                <c:pt idx="1">
                  <c:v>99.3</c:v>
                </c:pt>
                <c:pt idx="2">
                  <c:v>99.46</c:v>
                </c:pt>
                <c:pt idx="3">
                  <c:v>99.49</c:v>
                </c:pt>
                <c:pt idx="4">
                  <c:v>99.44</c:v>
                </c:pt>
              </c:numCache>
            </c:numRef>
          </c:val>
          <c:extLst xmlns:c16r2="http://schemas.microsoft.com/office/drawing/2015/06/chart">
            <c:ext xmlns:c16="http://schemas.microsoft.com/office/drawing/2014/chart" uri="{C3380CC4-5D6E-409C-BE32-E72D297353CC}">
              <c16:uniqueId val="{00000000-4F71-4B21-B017-88B206020EAC}"/>
            </c:ext>
          </c:extLst>
        </c:ser>
        <c:dLbls>
          <c:showLegendKey val="0"/>
          <c:showVal val="0"/>
          <c:showCatName val="0"/>
          <c:showSerName val="0"/>
          <c:showPercent val="0"/>
          <c:showBubbleSize val="0"/>
        </c:dLbls>
        <c:gapWidth val="150"/>
        <c:axId val="370890264"/>
        <c:axId val="370891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93.88</c:v>
                </c:pt>
                <c:pt idx="1">
                  <c:v>94.07</c:v>
                </c:pt>
                <c:pt idx="2">
                  <c:v>94.13</c:v>
                </c:pt>
                <c:pt idx="3">
                  <c:v>94.45</c:v>
                </c:pt>
                <c:pt idx="4">
                  <c:v>94.58</c:v>
                </c:pt>
              </c:numCache>
            </c:numRef>
          </c:val>
          <c:smooth val="0"/>
          <c:extLst xmlns:c16r2="http://schemas.microsoft.com/office/drawing/2015/06/chart">
            <c:ext xmlns:c16="http://schemas.microsoft.com/office/drawing/2014/chart" uri="{C3380CC4-5D6E-409C-BE32-E72D297353CC}">
              <c16:uniqueId val="{00000001-4F71-4B21-B017-88B206020EAC}"/>
            </c:ext>
          </c:extLst>
        </c:ser>
        <c:dLbls>
          <c:showLegendKey val="0"/>
          <c:showVal val="0"/>
          <c:showCatName val="0"/>
          <c:showSerName val="0"/>
          <c:showPercent val="0"/>
          <c:showBubbleSize val="0"/>
        </c:dLbls>
        <c:marker val="1"/>
        <c:smooth val="0"/>
        <c:axId val="370890264"/>
        <c:axId val="370891048"/>
      </c:lineChart>
      <c:dateAx>
        <c:axId val="370890264"/>
        <c:scaling>
          <c:orientation val="minMax"/>
        </c:scaling>
        <c:delete val="1"/>
        <c:axPos val="b"/>
        <c:numFmt formatCode="&quot;H&quot;yy" sourceLinked="1"/>
        <c:majorTickMark val="none"/>
        <c:minorTickMark val="none"/>
        <c:tickLblPos val="none"/>
        <c:crossAx val="370891048"/>
        <c:crosses val="autoZero"/>
        <c:auto val="1"/>
        <c:lblOffset val="100"/>
        <c:baseTimeUnit val="years"/>
      </c:dateAx>
      <c:valAx>
        <c:axId val="370891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0890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79.89</c:v>
                </c:pt>
                <c:pt idx="1">
                  <c:v>82.32</c:v>
                </c:pt>
                <c:pt idx="2">
                  <c:v>80.180000000000007</c:v>
                </c:pt>
                <c:pt idx="3">
                  <c:v>88.68</c:v>
                </c:pt>
                <c:pt idx="4">
                  <c:v>88.2</c:v>
                </c:pt>
              </c:numCache>
            </c:numRef>
          </c:val>
          <c:extLst xmlns:c16r2="http://schemas.microsoft.com/office/drawing/2015/06/chart">
            <c:ext xmlns:c16="http://schemas.microsoft.com/office/drawing/2014/chart" uri="{C3380CC4-5D6E-409C-BE32-E72D297353CC}">
              <c16:uniqueId val="{00000000-57C9-49D5-9111-351CBA2DE51B}"/>
            </c:ext>
          </c:extLst>
        </c:ser>
        <c:dLbls>
          <c:showLegendKey val="0"/>
          <c:showVal val="0"/>
          <c:showCatName val="0"/>
          <c:showSerName val="0"/>
          <c:showPercent val="0"/>
          <c:showBubbleSize val="0"/>
        </c:dLbls>
        <c:gapWidth val="150"/>
        <c:axId val="370503064"/>
        <c:axId val="370499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7C9-49D5-9111-351CBA2DE51B}"/>
            </c:ext>
          </c:extLst>
        </c:ser>
        <c:dLbls>
          <c:showLegendKey val="0"/>
          <c:showVal val="0"/>
          <c:showCatName val="0"/>
          <c:showSerName val="0"/>
          <c:showPercent val="0"/>
          <c:showBubbleSize val="0"/>
        </c:dLbls>
        <c:marker val="1"/>
        <c:smooth val="0"/>
        <c:axId val="370503064"/>
        <c:axId val="370499928"/>
      </c:lineChart>
      <c:dateAx>
        <c:axId val="370503064"/>
        <c:scaling>
          <c:orientation val="minMax"/>
        </c:scaling>
        <c:delete val="1"/>
        <c:axPos val="b"/>
        <c:numFmt formatCode="&quot;H&quot;yy" sourceLinked="1"/>
        <c:majorTickMark val="none"/>
        <c:minorTickMark val="none"/>
        <c:tickLblPos val="none"/>
        <c:crossAx val="370499928"/>
        <c:crosses val="autoZero"/>
        <c:auto val="1"/>
        <c:lblOffset val="100"/>
        <c:baseTimeUnit val="years"/>
      </c:dateAx>
      <c:valAx>
        <c:axId val="370499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0503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019-4560-84C5-E49255178606}"/>
            </c:ext>
          </c:extLst>
        </c:ser>
        <c:dLbls>
          <c:showLegendKey val="0"/>
          <c:showVal val="0"/>
          <c:showCatName val="0"/>
          <c:showSerName val="0"/>
          <c:showPercent val="0"/>
          <c:showBubbleSize val="0"/>
        </c:dLbls>
        <c:gapWidth val="150"/>
        <c:axId val="370503456"/>
        <c:axId val="370502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019-4560-84C5-E49255178606}"/>
            </c:ext>
          </c:extLst>
        </c:ser>
        <c:dLbls>
          <c:showLegendKey val="0"/>
          <c:showVal val="0"/>
          <c:showCatName val="0"/>
          <c:showSerName val="0"/>
          <c:showPercent val="0"/>
          <c:showBubbleSize val="0"/>
        </c:dLbls>
        <c:marker val="1"/>
        <c:smooth val="0"/>
        <c:axId val="370503456"/>
        <c:axId val="370502280"/>
      </c:lineChart>
      <c:dateAx>
        <c:axId val="370503456"/>
        <c:scaling>
          <c:orientation val="minMax"/>
        </c:scaling>
        <c:delete val="1"/>
        <c:axPos val="b"/>
        <c:numFmt formatCode="&quot;H&quot;yy" sourceLinked="1"/>
        <c:majorTickMark val="none"/>
        <c:minorTickMark val="none"/>
        <c:tickLblPos val="none"/>
        <c:crossAx val="370502280"/>
        <c:crosses val="autoZero"/>
        <c:auto val="1"/>
        <c:lblOffset val="100"/>
        <c:baseTimeUnit val="years"/>
      </c:dateAx>
      <c:valAx>
        <c:axId val="370502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05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BC8-4950-BE65-DB65B556E768}"/>
            </c:ext>
          </c:extLst>
        </c:ser>
        <c:dLbls>
          <c:showLegendKey val="0"/>
          <c:showVal val="0"/>
          <c:showCatName val="0"/>
          <c:showSerName val="0"/>
          <c:showPercent val="0"/>
          <c:showBubbleSize val="0"/>
        </c:dLbls>
        <c:gapWidth val="150"/>
        <c:axId val="370638704"/>
        <c:axId val="370635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BC8-4950-BE65-DB65B556E768}"/>
            </c:ext>
          </c:extLst>
        </c:ser>
        <c:dLbls>
          <c:showLegendKey val="0"/>
          <c:showVal val="0"/>
          <c:showCatName val="0"/>
          <c:showSerName val="0"/>
          <c:showPercent val="0"/>
          <c:showBubbleSize val="0"/>
        </c:dLbls>
        <c:marker val="1"/>
        <c:smooth val="0"/>
        <c:axId val="370638704"/>
        <c:axId val="370635960"/>
      </c:lineChart>
      <c:dateAx>
        <c:axId val="370638704"/>
        <c:scaling>
          <c:orientation val="minMax"/>
        </c:scaling>
        <c:delete val="1"/>
        <c:axPos val="b"/>
        <c:numFmt formatCode="&quot;H&quot;yy" sourceLinked="1"/>
        <c:majorTickMark val="none"/>
        <c:minorTickMark val="none"/>
        <c:tickLblPos val="none"/>
        <c:crossAx val="370635960"/>
        <c:crosses val="autoZero"/>
        <c:auto val="1"/>
        <c:lblOffset val="100"/>
        <c:baseTimeUnit val="years"/>
      </c:dateAx>
      <c:valAx>
        <c:axId val="370635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0638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4D2-4A64-B86B-267F4BB2E748}"/>
            </c:ext>
          </c:extLst>
        </c:ser>
        <c:dLbls>
          <c:showLegendKey val="0"/>
          <c:showVal val="0"/>
          <c:showCatName val="0"/>
          <c:showSerName val="0"/>
          <c:showPercent val="0"/>
          <c:showBubbleSize val="0"/>
        </c:dLbls>
        <c:gapWidth val="150"/>
        <c:axId val="370634392"/>
        <c:axId val="370634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4D2-4A64-B86B-267F4BB2E748}"/>
            </c:ext>
          </c:extLst>
        </c:ser>
        <c:dLbls>
          <c:showLegendKey val="0"/>
          <c:showVal val="0"/>
          <c:showCatName val="0"/>
          <c:showSerName val="0"/>
          <c:showPercent val="0"/>
          <c:showBubbleSize val="0"/>
        </c:dLbls>
        <c:marker val="1"/>
        <c:smooth val="0"/>
        <c:axId val="370634392"/>
        <c:axId val="370634000"/>
      </c:lineChart>
      <c:dateAx>
        <c:axId val="370634392"/>
        <c:scaling>
          <c:orientation val="minMax"/>
        </c:scaling>
        <c:delete val="1"/>
        <c:axPos val="b"/>
        <c:numFmt formatCode="&quot;H&quot;yy" sourceLinked="1"/>
        <c:majorTickMark val="none"/>
        <c:minorTickMark val="none"/>
        <c:tickLblPos val="none"/>
        <c:crossAx val="370634000"/>
        <c:crosses val="autoZero"/>
        <c:auto val="1"/>
        <c:lblOffset val="100"/>
        <c:baseTimeUnit val="years"/>
      </c:dateAx>
      <c:valAx>
        <c:axId val="370634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0634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8E0-4F2F-8827-38498079D0DA}"/>
            </c:ext>
          </c:extLst>
        </c:ser>
        <c:dLbls>
          <c:showLegendKey val="0"/>
          <c:showVal val="0"/>
          <c:showCatName val="0"/>
          <c:showSerName val="0"/>
          <c:showPercent val="0"/>
          <c:showBubbleSize val="0"/>
        </c:dLbls>
        <c:gapWidth val="150"/>
        <c:axId val="370636744"/>
        <c:axId val="370639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8E0-4F2F-8827-38498079D0DA}"/>
            </c:ext>
          </c:extLst>
        </c:ser>
        <c:dLbls>
          <c:showLegendKey val="0"/>
          <c:showVal val="0"/>
          <c:showCatName val="0"/>
          <c:showSerName val="0"/>
          <c:showPercent val="0"/>
          <c:showBubbleSize val="0"/>
        </c:dLbls>
        <c:marker val="1"/>
        <c:smooth val="0"/>
        <c:axId val="370636744"/>
        <c:axId val="370639096"/>
      </c:lineChart>
      <c:dateAx>
        <c:axId val="370636744"/>
        <c:scaling>
          <c:orientation val="minMax"/>
        </c:scaling>
        <c:delete val="1"/>
        <c:axPos val="b"/>
        <c:numFmt formatCode="&quot;H&quot;yy" sourceLinked="1"/>
        <c:majorTickMark val="none"/>
        <c:minorTickMark val="none"/>
        <c:tickLblPos val="none"/>
        <c:crossAx val="370639096"/>
        <c:crosses val="autoZero"/>
        <c:auto val="1"/>
        <c:lblOffset val="100"/>
        <c:baseTimeUnit val="years"/>
      </c:dateAx>
      <c:valAx>
        <c:axId val="370639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0636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443.32</c:v>
                </c:pt>
                <c:pt idx="1">
                  <c:v>393.39</c:v>
                </c:pt>
                <c:pt idx="2">
                  <c:v>342.85</c:v>
                </c:pt>
                <c:pt idx="3">
                  <c:v>317.20999999999998</c:v>
                </c:pt>
                <c:pt idx="4">
                  <c:v>336.75</c:v>
                </c:pt>
              </c:numCache>
            </c:numRef>
          </c:val>
          <c:extLst xmlns:c16r2="http://schemas.microsoft.com/office/drawing/2015/06/chart">
            <c:ext xmlns:c16="http://schemas.microsoft.com/office/drawing/2014/chart" uri="{C3380CC4-5D6E-409C-BE32-E72D297353CC}">
              <c16:uniqueId val="{00000000-6068-4FF4-B208-7D02B0774C53}"/>
            </c:ext>
          </c:extLst>
        </c:ser>
        <c:dLbls>
          <c:showLegendKey val="0"/>
          <c:showVal val="0"/>
          <c:showCatName val="0"/>
          <c:showSerName val="0"/>
          <c:showPercent val="0"/>
          <c:showBubbleSize val="0"/>
        </c:dLbls>
        <c:gapWidth val="150"/>
        <c:axId val="370637528"/>
        <c:axId val="370637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845.86</c:v>
                </c:pt>
                <c:pt idx="1">
                  <c:v>802.49</c:v>
                </c:pt>
                <c:pt idx="2">
                  <c:v>805.14</c:v>
                </c:pt>
                <c:pt idx="3">
                  <c:v>730.93</c:v>
                </c:pt>
                <c:pt idx="4">
                  <c:v>708.89</c:v>
                </c:pt>
              </c:numCache>
            </c:numRef>
          </c:val>
          <c:smooth val="0"/>
          <c:extLst xmlns:c16r2="http://schemas.microsoft.com/office/drawing/2015/06/chart">
            <c:ext xmlns:c16="http://schemas.microsoft.com/office/drawing/2014/chart" uri="{C3380CC4-5D6E-409C-BE32-E72D297353CC}">
              <c16:uniqueId val="{00000001-6068-4FF4-B208-7D02B0774C53}"/>
            </c:ext>
          </c:extLst>
        </c:ser>
        <c:dLbls>
          <c:showLegendKey val="0"/>
          <c:showVal val="0"/>
          <c:showCatName val="0"/>
          <c:showSerName val="0"/>
          <c:showPercent val="0"/>
          <c:showBubbleSize val="0"/>
        </c:dLbls>
        <c:marker val="1"/>
        <c:smooth val="0"/>
        <c:axId val="370637528"/>
        <c:axId val="370637920"/>
      </c:lineChart>
      <c:dateAx>
        <c:axId val="370637528"/>
        <c:scaling>
          <c:orientation val="minMax"/>
        </c:scaling>
        <c:delete val="1"/>
        <c:axPos val="b"/>
        <c:numFmt formatCode="&quot;H&quot;yy" sourceLinked="1"/>
        <c:majorTickMark val="none"/>
        <c:minorTickMark val="none"/>
        <c:tickLblPos val="none"/>
        <c:crossAx val="370637920"/>
        <c:crosses val="autoZero"/>
        <c:auto val="1"/>
        <c:lblOffset val="100"/>
        <c:baseTimeUnit val="years"/>
      </c:dateAx>
      <c:valAx>
        <c:axId val="370637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0637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87.5</c:v>
                </c:pt>
                <c:pt idx="1">
                  <c:v>90.42</c:v>
                </c:pt>
                <c:pt idx="2">
                  <c:v>88.9</c:v>
                </c:pt>
                <c:pt idx="3">
                  <c:v>104.01</c:v>
                </c:pt>
                <c:pt idx="4">
                  <c:v>109.77</c:v>
                </c:pt>
              </c:numCache>
            </c:numRef>
          </c:val>
          <c:extLst xmlns:c16r2="http://schemas.microsoft.com/office/drawing/2015/06/chart">
            <c:ext xmlns:c16="http://schemas.microsoft.com/office/drawing/2014/chart" uri="{C3380CC4-5D6E-409C-BE32-E72D297353CC}">
              <c16:uniqueId val="{00000000-FAF5-4C5C-92CD-C4AB84B04D63}"/>
            </c:ext>
          </c:extLst>
        </c:ser>
        <c:dLbls>
          <c:showLegendKey val="0"/>
          <c:showVal val="0"/>
          <c:showCatName val="0"/>
          <c:showSerName val="0"/>
          <c:showPercent val="0"/>
          <c:showBubbleSize val="0"/>
        </c:dLbls>
        <c:gapWidth val="150"/>
        <c:axId val="370633608"/>
        <c:axId val="370639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101.88</c:v>
                </c:pt>
                <c:pt idx="1">
                  <c:v>103.18</c:v>
                </c:pt>
                <c:pt idx="2">
                  <c:v>100.22</c:v>
                </c:pt>
                <c:pt idx="3">
                  <c:v>98.09</c:v>
                </c:pt>
                <c:pt idx="4">
                  <c:v>97.91</c:v>
                </c:pt>
              </c:numCache>
            </c:numRef>
          </c:val>
          <c:smooth val="0"/>
          <c:extLst xmlns:c16r2="http://schemas.microsoft.com/office/drawing/2015/06/chart">
            <c:ext xmlns:c16="http://schemas.microsoft.com/office/drawing/2014/chart" uri="{C3380CC4-5D6E-409C-BE32-E72D297353CC}">
              <c16:uniqueId val="{00000001-FAF5-4C5C-92CD-C4AB84B04D63}"/>
            </c:ext>
          </c:extLst>
        </c:ser>
        <c:dLbls>
          <c:showLegendKey val="0"/>
          <c:showVal val="0"/>
          <c:showCatName val="0"/>
          <c:showSerName val="0"/>
          <c:showPercent val="0"/>
          <c:showBubbleSize val="0"/>
        </c:dLbls>
        <c:marker val="1"/>
        <c:smooth val="0"/>
        <c:axId val="370633608"/>
        <c:axId val="370639880"/>
      </c:lineChart>
      <c:dateAx>
        <c:axId val="370633608"/>
        <c:scaling>
          <c:orientation val="minMax"/>
        </c:scaling>
        <c:delete val="1"/>
        <c:axPos val="b"/>
        <c:numFmt formatCode="&quot;H&quot;yy" sourceLinked="1"/>
        <c:majorTickMark val="none"/>
        <c:minorTickMark val="none"/>
        <c:tickLblPos val="none"/>
        <c:crossAx val="370639880"/>
        <c:crosses val="autoZero"/>
        <c:auto val="1"/>
        <c:lblOffset val="100"/>
        <c:baseTimeUnit val="years"/>
      </c:dateAx>
      <c:valAx>
        <c:axId val="370639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0633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137.4</c:v>
                </c:pt>
                <c:pt idx="1">
                  <c:v>133.21</c:v>
                </c:pt>
                <c:pt idx="2">
                  <c:v>134.93</c:v>
                </c:pt>
                <c:pt idx="3">
                  <c:v>115.59</c:v>
                </c:pt>
                <c:pt idx="4">
                  <c:v>93.49</c:v>
                </c:pt>
              </c:numCache>
            </c:numRef>
          </c:val>
          <c:extLst xmlns:c16r2="http://schemas.microsoft.com/office/drawing/2015/06/chart">
            <c:ext xmlns:c16="http://schemas.microsoft.com/office/drawing/2014/chart" uri="{C3380CC4-5D6E-409C-BE32-E72D297353CC}">
              <c16:uniqueId val="{00000000-C65F-4DDF-98AE-DB7620B9ECA3}"/>
            </c:ext>
          </c:extLst>
        </c:ser>
        <c:dLbls>
          <c:showLegendKey val="0"/>
          <c:showVal val="0"/>
          <c:showCatName val="0"/>
          <c:showSerName val="0"/>
          <c:showPercent val="0"/>
          <c:showBubbleSize val="0"/>
        </c:dLbls>
        <c:gapWidth val="150"/>
        <c:axId val="370892616"/>
        <c:axId val="370893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143.15</c:v>
                </c:pt>
                <c:pt idx="1">
                  <c:v>141.11000000000001</c:v>
                </c:pt>
                <c:pt idx="2">
                  <c:v>144.79</c:v>
                </c:pt>
                <c:pt idx="3">
                  <c:v>146.08000000000001</c:v>
                </c:pt>
                <c:pt idx="4">
                  <c:v>144.11000000000001</c:v>
                </c:pt>
              </c:numCache>
            </c:numRef>
          </c:val>
          <c:smooth val="0"/>
          <c:extLst xmlns:c16r2="http://schemas.microsoft.com/office/drawing/2015/06/chart">
            <c:ext xmlns:c16="http://schemas.microsoft.com/office/drawing/2014/chart" uri="{C3380CC4-5D6E-409C-BE32-E72D297353CC}">
              <c16:uniqueId val="{00000001-C65F-4DDF-98AE-DB7620B9ECA3}"/>
            </c:ext>
          </c:extLst>
        </c:ser>
        <c:dLbls>
          <c:showLegendKey val="0"/>
          <c:showVal val="0"/>
          <c:showCatName val="0"/>
          <c:showSerName val="0"/>
          <c:showPercent val="0"/>
          <c:showBubbleSize val="0"/>
        </c:dLbls>
        <c:marker val="1"/>
        <c:smooth val="0"/>
        <c:axId val="370892616"/>
        <c:axId val="370893792"/>
      </c:lineChart>
      <c:dateAx>
        <c:axId val="370892616"/>
        <c:scaling>
          <c:orientation val="minMax"/>
        </c:scaling>
        <c:delete val="1"/>
        <c:axPos val="b"/>
        <c:numFmt formatCode="&quot;H&quot;yy" sourceLinked="1"/>
        <c:majorTickMark val="none"/>
        <c:minorTickMark val="none"/>
        <c:tickLblPos val="none"/>
        <c:crossAx val="370893792"/>
        <c:crosses val="autoZero"/>
        <c:auto val="1"/>
        <c:lblOffset val="100"/>
        <c:baseTimeUnit val="years"/>
      </c:dateAx>
      <c:valAx>
        <c:axId val="370893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0892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0" zoomScaleNormal="8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8" t="s">
        <v>0</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row>
    <row r="3" spans="1:78" ht="9.75" customHeight="1" x14ac:dyDescent="0.2">
      <c r="A3" s="2"/>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row>
    <row r="4" spans="1:78" ht="9.75" customHeight="1" x14ac:dyDescent="0.2">
      <c r="A4" s="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9" t="str">
        <f>データ!H6</f>
        <v>神奈川県　厚木市</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4" t="s">
        <v>9</v>
      </c>
      <c r="BM7" s="5"/>
      <c r="BN7" s="5"/>
      <c r="BO7" s="5"/>
      <c r="BP7" s="5"/>
      <c r="BQ7" s="5"/>
      <c r="BR7" s="5"/>
      <c r="BS7" s="5"/>
      <c r="BT7" s="5"/>
      <c r="BU7" s="5"/>
      <c r="BV7" s="5"/>
      <c r="BW7" s="5"/>
      <c r="BX7" s="5"/>
      <c r="BY7" s="6"/>
    </row>
    <row r="8" spans="1:78" ht="18.75" customHeight="1" x14ac:dyDescent="0.2">
      <c r="A8" s="2"/>
      <c r="B8" s="66" t="str">
        <f>データ!I6</f>
        <v>法非適用</v>
      </c>
      <c r="C8" s="66"/>
      <c r="D8" s="66"/>
      <c r="E8" s="66"/>
      <c r="F8" s="66"/>
      <c r="G8" s="66"/>
      <c r="H8" s="66"/>
      <c r="I8" s="66" t="str">
        <f>データ!J6</f>
        <v>下水道事業</v>
      </c>
      <c r="J8" s="66"/>
      <c r="K8" s="66"/>
      <c r="L8" s="66"/>
      <c r="M8" s="66"/>
      <c r="N8" s="66"/>
      <c r="O8" s="66"/>
      <c r="P8" s="66" t="str">
        <f>データ!K6</f>
        <v>公共下水道</v>
      </c>
      <c r="Q8" s="66"/>
      <c r="R8" s="66"/>
      <c r="S8" s="66"/>
      <c r="T8" s="66"/>
      <c r="U8" s="66"/>
      <c r="V8" s="66"/>
      <c r="W8" s="66" t="str">
        <f>データ!L6</f>
        <v>Ac1</v>
      </c>
      <c r="X8" s="66"/>
      <c r="Y8" s="66"/>
      <c r="Z8" s="66"/>
      <c r="AA8" s="66"/>
      <c r="AB8" s="66"/>
      <c r="AC8" s="66"/>
      <c r="AD8" s="67" t="str">
        <f>データ!$M$6</f>
        <v>非設置</v>
      </c>
      <c r="AE8" s="67"/>
      <c r="AF8" s="67"/>
      <c r="AG8" s="67"/>
      <c r="AH8" s="67"/>
      <c r="AI8" s="67"/>
      <c r="AJ8" s="67"/>
      <c r="AK8" s="3"/>
      <c r="AL8" s="63">
        <f>データ!S6</f>
        <v>224378</v>
      </c>
      <c r="AM8" s="63"/>
      <c r="AN8" s="63"/>
      <c r="AO8" s="63"/>
      <c r="AP8" s="63"/>
      <c r="AQ8" s="63"/>
      <c r="AR8" s="63"/>
      <c r="AS8" s="63"/>
      <c r="AT8" s="62">
        <f>データ!T6</f>
        <v>93.84</v>
      </c>
      <c r="AU8" s="62"/>
      <c r="AV8" s="62"/>
      <c r="AW8" s="62"/>
      <c r="AX8" s="62"/>
      <c r="AY8" s="62"/>
      <c r="AZ8" s="62"/>
      <c r="BA8" s="62"/>
      <c r="BB8" s="62">
        <f>データ!U6</f>
        <v>2391.0700000000002</v>
      </c>
      <c r="BC8" s="62"/>
      <c r="BD8" s="62"/>
      <c r="BE8" s="62"/>
      <c r="BF8" s="62"/>
      <c r="BG8" s="62"/>
      <c r="BH8" s="62"/>
      <c r="BI8" s="62"/>
      <c r="BJ8" s="3"/>
      <c r="BK8" s="3"/>
      <c r="BL8" s="64" t="s">
        <v>10</v>
      </c>
      <c r="BM8" s="65"/>
      <c r="BN8" s="7" t="s">
        <v>11</v>
      </c>
      <c r="BO8" s="8"/>
      <c r="BP8" s="8"/>
      <c r="BQ8" s="8"/>
      <c r="BR8" s="8"/>
      <c r="BS8" s="8"/>
      <c r="BT8" s="8"/>
      <c r="BU8" s="8"/>
      <c r="BV8" s="8"/>
      <c r="BW8" s="8"/>
      <c r="BX8" s="8"/>
      <c r="BY8" s="9"/>
    </row>
    <row r="9" spans="1:78" ht="18.75" customHeight="1" x14ac:dyDescent="0.2">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10" t="s">
        <v>21</v>
      </c>
      <c r="BO9" s="11"/>
      <c r="BP9" s="11"/>
      <c r="BQ9" s="11"/>
      <c r="BR9" s="11"/>
      <c r="BS9" s="11"/>
      <c r="BT9" s="11"/>
      <c r="BU9" s="11"/>
      <c r="BV9" s="11"/>
      <c r="BW9" s="11"/>
      <c r="BX9" s="11"/>
      <c r="BY9" s="12"/>
    </row>
    <row r="10" spans="1:78" ht="18.75" customHeight="1" x14ac:dyDescent="0.2">
      <c r="A10" s="2"/>
      <c r="B10" s="62" t="str">
        <f>データ!N6</f>
        <v>-</v>
      </c>
      <c r="C10" s="62"/>
      <c r="D10" s="62"/>
      <c r="E10" s="62"/>
      <c r="F10" s="62"/>
      <c r="G10" s="62"/>
      <c r="H10" s="62"/>
      <c r="I10" s="62" t="str">
        <f>データ!O6</f>
        <v>該当数値なし</v>
      </c>
      <c r="J10" s="62"/>
      <c r="K10" s="62"/>
      <c r="L10" s="62"/>
      <c r="M10" s="62"/>
      <c r="N10" s="62"/>
      <c r="O10" s="62"/>
      <c r="P10" s="62">
        <f>データ!P6</f>
        <v>89.42</v>
      </c>
      <c r="Q10" s="62"/>
      <c r="R10" s="62"/>
      <c r="S10" s="62"/>
      <c r="T10" s="62"/>
      <c r="U10" s="62"/>
      <c r="V10" s="62"/>
      <c r="W10" s="62">
        <f>データ!Q6</f>
        <v>87.3</v>
      </c>
      <c r="X10" s="62"/>
      <c r="Y10" s="62"/>
      <c r="Z10" s="62"/>
      <c r="AA10" s="62"/>
      <c r="AB10" s="62"/>
      <c r="AC10" s="62"/>
      <c r="AD10" s="63">
        <f>データ!R6</f>
        <v>1974</v>
      </c>
      <c r="AE10" s="63"/>
      <c r="AF10" s="63"/>
      <c r="AG10" s="63"/>
      <c r="AH10" s="63"/>
      <c r="AI10" s="63"/>
      <c r="AJ10" s="63"/>
      <c r="AK10" s="2"/>
      <c r="AL10" s="63">
        <f>データ!V6</f>
        <v>200290</v>
      </c>
      <c r="AM10" s="63"/>
      <c r="AN10" s="63"/>
      <c r="AO10" s="63"/>
      <c r="AP10" s="63"/>
      <c r="AQ10" s="63"/>
      <c r="AR10" s="63"/>
      <c r="AS10" s="63"/>
      <c r="AT10" s="62">
        <f>データ!W6</f>
        <v>33.270000000000003</v>
      </c>
      <c r="AU10" s="62"/>
      <c r="AV10" s="62"/>
      <c r="AW10" s="62"/>
      <c r="AX10" s="62"/>
      <c r="AY10" s="62"/>
      <c r="AZ10" s="62"/>
      <c r="BA10" s="62"/>
      <c r="BB10" s="62">
        <f>データ!X6</f>
        <v>6020.14</v>
      </c>
      <c r="BC10" s="62"/>
      <c r="BD10" s="62"/>
      <c r="BE10" s="62"/>
      <c r="BF10" s="62"/>
      <c r="BG10" s="62"/>
      <c r="BH10" s="62"/>
      <c r="BI10" s="62"/>
      <c r="BJ10" s="2"/>
      <c r="BK10" s="2"/>
      <c r="BL10" s="52" t="s">
        <v>22</v>
      </c>
      <c r="BM10" s="53"/>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2">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46" t="s">
        <v>26</v>
      </c>
      <c r="BM14" s="47"/>
      <c r="BN14" s="47"/>
      <c r="BO14" s="47"/>
      <c r="BP14" s="47"/>
      <c r="BQ14" s="47"/>
      <c r="BR14" s="47"/>
      <c r="BS14" s="47"/>
      <c r="BT14" s="47"/>
      <c r="BU14" s="47"/>
      <c r="BV14" s="47"/>
      <c r="BW14" s="47"/>
      <c r="BX14" s="47"/>
      <c r="BY14" s="47"/>
      <c r="BZ14" s="48"/>
    </row>
    <row r="15" spans="1:78" ht="13.5" customHeight="1" x14ac:dyDescent="0.2">
      <c r="A15" s="2"/>
      <c r="B15" s="43"/>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5"/>
      <c r="BK15" s="2"/>
      <c r="BL15" s="49"/>
      <c r="BM15" s="50"/>
      <c r="BN15" s="50"/>
      <c r="BO15" s="50"/>
      <c r="BP15" s="50"/>
      <c r="BQ15" s="50"/>
      <c r="BR15" s="50"/>
      <c r="BS15" s="50"/>
      <c r="BT15" s="50"/>
      <c r="BU15" s="50"/>
      <c r="BV15" s="50"/>
      <c r="BW15" s="50"/>
      <c r="BX15" s="50"/>
      <c r="BY15" s="50"/>
      <c r="BZ15" s="51"/>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8" t="s">
        <v>118</v>
      </c>
      <c r="BM16" s="79"/>
      <c r="BN16" s="79"/>
      <c r="BO16" s="79"/>
      <c r="BP16" s="79"/>
      <c r="BQ16" s="79"/>
      <c r="BR16" s="79"/>
      <c r="BS16" s="79"/>
      <c r="BT16" s="79"/>
      <c r="BU16" s="79"/>
      <c r="BV16" s="79"/>
      <c r="BW16" s="79"/>
      <c r="BX16" s="79"/>
      <c r="BY16" s="79"/>
      <c r="BZ16" s="80"/>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8"/>
      <c r="BM17" s="79"/>
      <c r="BN17" s="79"/>
      <c r="BO17" s="79"/>
      <c r="BP17" s="79"/>
      <c r="BQ17" s="79"/>
      <c r="BR17" s="79"/>
      <c r="BS17" s="79"/>
      <c r="BT17" s="79"/>
      <c r="BU17" s="79"/>
      <c r="BV17" s="79"/>
      <c r="BW17" s="79"/>
      <c r="BX17" s="79"/>
      <c r="BY17" s="79"/>
      <c r="BZ17" s="80"/>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8"/>
      <c r="BM18" s="79"/>
      <c r="BN18" s="79"/>
      <c r="BO18" s="79"/>
      <c r="BP18" s="79"/>
      <c r="BQ18" s="79"/>
      <c r="BR18" s="79"/>
      <c r="BS18" s="79"/>
      <c r="BT18" s="79"/>
      <c r="BU18" s="79"/>
      <c r="BV18" s="79"/>
      <c r="BW18" s="79"/>
      <c r="BX18" s="79"/>
      <c r="BY18" s="79"/>
      <c r="BZ18" s="80"/>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8"/>
      <c r="BM19" s="79"/>
      <c r="BN19" s="79"/>
      <c r="BO19" s="79"/>
      <c r="BP19" s="79"/>
      <c r="BQ19" s="79"/>
      <c r="BR19" s="79"/>
      <c r="BS19" s="79"/>
      <c r="BT19" s="79"/>
      <c r="BU19" s="79"/>
      <c r="BV19" s="79"/>
      <c r="BW19" s="79"/>
      <c r="BX19" s="79"/>
      <c r="BY19" s="79"/>
      <c r="BZ19" s="80"/>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8"/>
      <c r="BM20" s="79"/>
      <c r="BN20" s="79"/>
      <c r="BO20" s="79"/>
      <c r="BP20" s="79"/>
      <c r="BQ20" s="79"/>
      <c r="BR20" s="79"/>
      <c r="BS20" s="79"/>
      <c r="BT20" s="79"/>
      <c r="BU20" s="79"/>
      <c r="BV20" s="79"/>
      <c r="BW20" s="79"/>
      <c r="BX20" s="79"/>
      <c r="BY20" s="79"/>
      <c r="BZ20" s="80"/>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8"/>
      <c r="BM21" s="79"/>
      <c r="BN21" s="79"/>
      <c r="BO21" s="79"/>
      <c r="BP21" s="79"/>
      <c r="BQ21" s="79"/>
      <c r="BR21" s="79"/>
      <c r="BS21" s="79"/>
      <c r="BT21" s="79"/>
      <c r="BU21" s="79"/>
      <c r="BV21" s="79"/>
      <c r="BW21" s="79"/>
      <c r="BX21" s="79"/>
      <c r="BY21" s="79"/>
      <c r="BZ21" s="80"/>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8"/>
      <c r="BM22" s="79"/>
      <c r="BN22" s="79"/>
      <c r="BO22" s="79"/>
      <c r="BP22" s="79"/>
      <c r="BQ22" s="79"/>
      <c r="BR22" s="79"/>
      <c r="BS22" s="79"/>
      <c r="BT22" s="79"/>
      <c r="BU22" s="79"/>
      <c r="BV22" s="79"/>
      <c r="BW22" s="79"/>
      <c r="BX22" s="79"/>
      <c r="BY22" s="79"/>
      <c r="BZ22" s="80"/>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8"/>
      <c r="BM23" s="79"/>
      <c r="BN23" s="79"/>
      <c r="BO23" s="79"/>
      <c r="BP23" s="79"/>
      <c r="BQ23" s="79"/>
      <c r="BR23" s="79"/>
      <c r="BS23" s="79"/>
      <c r="BT23" s="79"/>
      <c r="BU23" s="79"/>
      <c r="BV23" s="79"/>
      <c r="BW23" s="79"/>
      <c r="BX23" s="79"/>
      <c r="BY23" s="79"/>
      <c r="BZ23" s="80"/>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8"/>
      <c r="BM24" s="79"/>
      <c r="BN24" s="79"/>
      <c r="BO24" s="79"/>
      <c r="BP24" s="79"/>
      <c r="BQ24" s="79"/>
      <c r="BR24" s="79"/>
      <c r="BS24" s="79"/>
      <c r="BT24" s="79"/>
      <c r="BU24" s="79"/>
      <c r="BV24" s="79"/>
      <c r="BW24" s="79"/>
      <c r="BX24" s="79"/>
      <c r="BY24" s="79"/>
      <c r="BZ24" s="80"/>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8"/>
      <c r="BM25" s="79"/>
      <c r="BN25" s="79"/>
      <c r="BO25" s="79"/>
      <c r="BP25" s="79"/>
      <c r="BQ25" s="79"/>
      <c r="BR25" s="79"/>
      <c r="BS25" s="79"/>
      <c r="BT25" s="79"/>
      <c r="BU25" s="79"/>
      <c r="BV25" s="79"/>
      <c r="BW25" s="79"/>
      <c r="BX25" s="79"/>
      <c r="BY25" s="79"/>
      <c r="BZ25" s="80"/>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8"/>
      <c r="BM26" s="79"/>
      <c r="BN26" s="79"/>
      <c r="BO26" s="79"/>
      <c r="BP26" s="79"/>
      <c r="BQ26" s="79"/>
      <c r="BR26" s="79"/>
      <c r="BS26" s="79"/>
      <c r="BT26" s="79"/>
      <c r="BU26" s="79"/>
      <c r="BV26" s="79"/>
      <c r="BW26" s="79"/>
      <c r="BX26" s="79"/>
      <c r="BY26" s="79"/>
      <c r="BZ26" s="80"/>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8"/>
      <c r="BM27" s="79"/>
      <c r="BN27" s="79"/>
      <c r="BO27" s="79"/>
      <c r="BP27" s="79"/>
      <c r="BQ27" s="79"/>
      <c r="BR27" s="79"/>
      <c r="BS27" s="79"/>
      <c r="BT27" s="79"/>
      <c r="BU27" s="79"/>
      <c r="BV27" s="79"/>
      <c r="BW27" s="79"/>
      <c r="BX27" s="79"/>
      <c r="BY27" s="79"/>
      <c r="BZ27" s="80"/>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8"/>
      <c r="BM28" s="79"/>
      <c r="BN28" s="79"/>
      <c r="BO28" s="79"/>
      <c r="BP28" s="79"/>
      <c r="BQ28" s="79"/>
      <c r="BR28" s="79"/>
      <c r="BS28" s="79"/>
      <c r="BT28" s="79"/>
      <c r="BU28" s="79"/>
      <c r="BV28" s="79"/>
      <c r="BW28" s="79"/>
      <c r="BX28" s="79"/>
      <c r="BY28" s="79"/>
      <c r="BZ28" s="80"/>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8"/>
      <c r="BM29" s="79"/>
      <c r="BN29" s="79"/>
      <c r="BO29" s="79"/>
      <c r="BP29" s="79"/>
      <c r="BQ29" s="79"/>
      <c r="BR29" s="79"/>
      <c r="BS29" s="79"/>
      <c r="BT29" s="79"/>
      <c r="BU29" s="79"/>
      <c r="BV29" s="79"/>
      <c r="BW29" s="79"/>
      <c r="BX29" s="79"/>
      <c r="BY29" s="79"/>
      <c r="BZ29" s="80"/>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8"/>
      <c r="BM30" s="79"/>
      <c r="BN30" s="79"/>
      <c r="BO30" s="79"/>
      <c r="BP30" s="79"/>
      <c r="BQ30" s="79"/>
      <c r="BR30" s="79"/>
      <c r="BS30" s="79"/>
      <c r="BT30" s="79"/>
      <c r="BU30" s="79"/>
      <c r="BV30" s="79"/>
      <c r="BW30" s="79"/>
      <c r="BX30" s="79"/>
      <c r="BY30" s="79"/>
      <c r="BZ30" s="80"/>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8"/>
      <c r="BM31" s="79"/>
      <c r="BN31" s="79"/>
      <c r="BO31" s="79"/>
      <c r="BP31" s="79"/>
      <c r="BQ31" s="79"/>
      <c r="BR31" s="79"/>
      <c r="BS31" s="79"/>
      <c r="BT31" s="79"/>
      <c r="BU31" s="79"/>
      <c r="BV31" s="79"/>
      <c r="BW31" s="79"/>
      <c r="BX31" s="79"/>
      <c r="BY31" s="79"/>
      <c r="BZ31" s="80"/>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8"/>
      <c r="BM32" s="79"/>
      <c r="BN32" s="79"/>
      <c r="BO32" s="79"/>
      <c r="BP32" s="79"/>
      <c r="BQ32" s="79"/>
      <c r="BR32" s="79"/>
      <c r="BS32" s="79"/>
      <c r="BT32" s="79"/>
      <c r="BU32" s="79"/>
      <c r="BV32" s="79"/>
      <c r="BW32" s="79"/>
      <c r="BX32" s="79"/>
      <c r="BY32" s="79"/>
      <c r="BZ32" s="80"/>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8"/>
      <c r="BM33" s="79"/>
      <c r="BN33" s="79"/>
      <c r="BO33" s="79"/>
      <c r="BP33" s="79"/>
      <c r="BQ33" s="79"/>
      <c r="BR33" s="79"/>
      <c r="BS33" s="79"/>
      <c r="BT33" s="79"/>
      <c r="BU33" s="79"/>
      <c r="BV33" s="79"/>
      <c r="BW33" s="79"/>
      <c r="BX33" s="79"/>
      <c r="BY33" s="79"/>
      <c r="BZ33" s="80"/>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8"/>
      <c r="BM34" s="79"/>
      <c r="BN34" s="79"/>
      <c r="BO34" s="79"/>
      <c r="BP34" s="79"/>
      <c r="BQ34" s="79"/>
      <c r="BR34" s="79"/>
      <c r="BS34" s="79"/>
      <c r="BT34" s="79"/>
      <c r="BU34" s="79"/>
      <c r="BV34" s="79"/>
      <c r="BW34" s="79"/>
      <c r="BX34" s="79"/>
      <c r="BY34" s="79"/>
      <c r="BZ34" s="80"/>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8"/>
      <c r="BM35" s="79"/>
      <c r="BN35" s="79"/>
      <c r="BO35" s="79"/>
      <c r="BP35" s="79"/>
      <c r="BQ35" s="79"/>
      <c r="BR35" s="79"/>
      <c r="BS35" s="79"/>
      <c r="BT35" s="79"/>
      <c r="BU35" s="79"/>
      <c r="BV35" s="79"/>
      <c r="BW35" s="79"/>
      <c r="BX35" s="79"/>
      <c r="BY35" s="79"/>
      <c r="BZ35" s="80"/>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8"/>
      <c r="BM36" s="79"/>
      <c r="BN36" s="79"/>
      <c r="BO36" s="79"/>
      <c r="BP36" s="79"/>
      <c r="BQ36" s="79"/>
      <c r="BR36" s="79"/>
      <c r="BS36" s="79"/>
      <c r="BT36" s="79"/>
      <c r="BU36" s="79"/>
      <c r="BV36" s="79"/>
      <c r="BW36" s="79"/>
      <c r="BX36" s="79"/>
      <c r="BY36" s="79"/>
      <c r="BZ36" s="80"/>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8"/>
      <c r="BM37" s="79"/>
      <c r="BN37" s="79"/>
      <c r="BO37" s="79"/>
      <c r="BP37" s="79"/>
      <c r="BQ37" s="79"/>
      <c r="BR37" s="79"/>
      <c r="BS37" s="79"/>
      <c r="BT37" s="79"/>
      <c r="BU37" s="79"/>
      <c r="BV37" s="79"/>
      <c r="BW37" s="79"/>
      <c r="BX37" s="79"/>
      <c r="BY37" s="79"/>
      <c r="BZ37" s="80"/>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8"/>
      <c r="BM38" s="79"/>
      <c r="BN38" s="79"/>
      <c r="BO38" s="79"/>
      <c r="BP38" s="79"/>
      <c r="BQ38" s="79"/>
      <c r="BR38" s="79"/>
      <c r="BS38" s="79"/>
      <c r="BT38" s="79"/>
      <c r="BU38" s="79"/>
      <c r="BV38" s="79"/>
      <c r="BW38" s="79"/>
      <c r="BX38" s="79"/>
      <c r="BY38" s="79"/>
      <c r="BZ38" s="80"/>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8"/>
      <c r="BM39" s="79"/>
      <c r="BN39" s="79"/>
      <c r="BO39" s="79"/>
      <c r="BP39" s="79"/>
      <c r="BQ39" s="79"/>
      <c r="BR39" s="79"/>
      <c r="BS39" s="79"/>
      <c r="BT39" s="79"/>
      <c r="BU39" s="79"/>
      <c r="BV39" s="79"/>
      <c r="BW39" s="79"/>
      <c r="BX39" s="79"/>
      <c r="BY39" s="79"/>
      <c r="BZ39" s="80"/>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8"/>
      <c r="BM40" s="79"/>
      <c r="BN40" s="79"/>
      <c r="BO40" s="79"/>
      <c r="BP40" s="79"/>
      <c r="BQ40" s="79"/>
      <c r="BR40" s="79"/>
      <c r="BS40" s="79"/>
      <c r="BT40" s="79"/>
      <c r="BU40" s="79"/>
      <c r="BV40" s="79"/>
      <c r="BW40" s="79"/>
      <c r="BX40" s="79"/>
      <c r="BY40" s="79"/>
      <c r="BZ40" s="80"/>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8"/>
      <c r="BM41" s="79"/>
      <c r="BN41" s="79"/>
      <c r="BO41" s="79"/>
      <c r="BP41" s="79"/>
      <c r="BQ41" s="79"/>
      <c r="BR41" s="79"/>
      <c r="BS41" s="79"/>
      <c r="BT41" s="79"/>
      <c r="BU41" s="79"/>
      <c r="BV41" s="79"/>
      <c r="BW41" s="79"/>
      <c r="BX41" s="79"/>
      <c r="BY41" s="79"/>
      <c r="BZ41" s="80"/>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8"/>
      <c r="BM42" s="79"/>
      <c r="BN42" s="79"/>
      <c r="BO42" s="79"/>
      <c r="BP42" s="79"/>
      <c r="BQ42" s="79"/>
      <c r="BR42" s="79"/>
      <c r="BS42" s="79"/>
      <c r="BT42" s="79"/>
      <c r="BU42" s="79"/>
      <c r="BV42" s="79"/>
      <c r="BW42" s="79"/>
      <c r="BX42" s="79"/>
      <c r="BY42" s="79"/>
      <c r="BZ42" s="80"/>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8"/>
      <c r="BM43" s="79"/>
      <c r="BN43" s="79"/>
      <c r="BO43" s="79"/>
      <c r="BP43" s="79"/>
      <c r="BQ43" s="79"/>
      <c r="BR43" s="79"/>
      <c r="BS43" s="79"/>
      <c r="BT43" s="79"/>
      <c r="BU43" s="79"/>
      <c r="BV43" s="79"/>
      <c r="BW43" s="79"/>
      <c r="BX43" s="79"/>
      <c r="BY43" s="79"/>
      <c r="BZ43" s="80"/>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1"/>
      <c r="BM44" s="82"/>
      <c r="BN44" s="82"/>
      <c r="BO44" s="82"/>
      <c r="BP44" s="82"/>
      <c r="BQ44" s="82"/>
      <c r="BR44" s="82"/>
      <c r="BS44" s="82"/>
      <c r="BT44" s="82"/>
      <c r="BU44" s="82"/>
      <c r="BV44" s="82"/>
      <c r="BW44" s="82"/>
      <c r="BX44" s="82"/>
      <c r="BY44" s="82"/>
      <c r="BZ44" s="83"/>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84" t="s">
        <v>27</v>
      </c>
      <c r="BM45" s="85"/>
      <c r="BN45" s="85"/>
      <c r="BO45" s="85"/>
      <c r="BP45" s="85"/>
      <c r="BQ45" s="85"/>
      <c r="BR45" s="85"/>
      <c r="BS45" s="85"/>
      <c r="BT45" s="85"/>
      <c r="BU45" s="85"/>
      <c r="BV45" s="85"/>
      <c r="BW45" s="85"/>
      <c r="BX45" s="85"/>
      <c r="BY45" s="85"/>
      <c r="BZ45" s="86"/>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87"/>
      <c r="BM46" s="88"/>
      <c r="BN46" s="88"/>
      <c r="BO46" s="88"/>
      <c r="BP46" s="88"/>
      <c r="BQ46" s="88"/>
      <c r="BR46" s="88"/>
      <c r="BS46" s="88"/>
      <c r="BT46" s="88"/>
      <c r="BU46" s="88"/>
      <c r="BV46" s="88"/>
      <c r="BW46" s="88"/>
      <c r="BX46" s="88"/>
      <c r="BY46" s="88"/>
      <c r="BZ46" s="89"/>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8" t="s">
        <v>119</v>
      </c>
      <c r="BM47" s="79"/>
      <c r="BN47" s="79"/>
      <c r="BO47" s="79"/>
      <c r="BP47" s="79"/>
      <c r="BQ47" s="79"/>
      <c r="BR47" s="79"/>
      <c r="BS47" s="79"/>
      <c r="BT47" s="79"/>
      <c r="BU47" s="79"/>
      <c r="BV47" s="79"/>
      <c r="BW47" s="79"/>
      <c r="BX47" s="79"/>
      <c r="BY47" s="79"/>
      <c r="BZ47" s="80"/>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8"/>
      <c r="BM48" s="79"/>
      <c r="BN48" s="79"/>
      <c r="BO48" s="79"/>
      <c r="BP48" s="79"/>
      <c r="BQ48" s="79"/>
      <c r="BR48" s="79"/>
      <c r="BS48" s="79"/>
      <c r="BT48" s="79"/>
      <c r="BU48" s="79"/>
      <c r="BV48" s="79"/>
      <c r="BW48" s="79"/>
      <c r="BX48" s="79"/>
      <c r="BY48" s="79"/>
      <c r="BZ48" s="80"/>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8"/>
      <c r="BM49" s="79"/>
      <c r="BN49" s="79"/>
      <c r="BO49" s="79"/>
      <c r="BP49" s="79"/>
      <c r="BQ49" s="79"/>
      <c r="BR49" s="79"/>
      <c r="BS49" s="79"/>
      <c r="BT49" s="79"/>
      <c r="BU49" s="79"/>
      <c r="BV49" s="79"/>
      <c r="BW49" s="79"/>
      <c r="BX49" s="79"/>
      <c r="BY49" s="79"/>
      <c r="BZ49" s="80"/>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8"/>
      <c r="BM50" s="79"/>
      <c r="BN50" s="79"/>
      <c r="BO50" s="79"/>
      <c r="BP50" s="79"/>
      <c r="BQ50" s="79"/>
      <c r="BR50" s="79"/>
      <c r="BS50" s="79"/>
      <c r="BT50" s="79"/>
      <c r="BU50" s="79"/>
      <c r="BV50" s="79"/>
      <c r="BW50" s="79"/>
      <c r="BX50" s="79"/>
      <c r="BY50" s="79"/>
      <c r="BZ50" s="80"/>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8"/>
      <c r="BM51" s="79"/>
      <c r="BN51" s="79"/>
      <c r="BO51" s="79"/>
      <c r="BP51" s="79"/>
      <c r="BQ51" s="79"/>
      <c r="BR51" s="79"/>
      <c r="BS51" s="79"/>
      <c r="BT51" s="79"/>
      <c r="BU51" s="79"/>
      <c r="BV51" s="79"/>
      <c r="BW51" s="79"/>
      <c r="BX51" s="79"/>
      <c r="BY51" s="79"/>
      <c r="BZ51" s="80"/>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8"/>
      <c r="BM52" s="79"/>
      <c r="BN52" s="79"/>
      <c r="BO52" s="79"/>
      <c r="BP52" s="79"/>
      <c r="BQ52" s="79"/>
      <c r="BR52" s="79"/>
      <c r="BS52" s="79"/>
      <c r="BT52" s="79"/>
      <c r="BU52" s="79"/>
      <c r="BV52" s="79"/>
      <c r="BW52" s="79"/>
      <c r="BX52" s="79"/>
      <c r="BY52" s="79"/>
      <c r="BZ52" s="80"/>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8"/>
      <c r="BM53" s="79"/>
      <c r="BN53" s="79"/>
      <c r="BO53" s="79"/>
      <c r="BP53" s="79"/>
      <c r="BQ53" s="79"/>
      <c r="BR53" s="79"/>
      <c r="BS53" s="79"/>
      <c r="BT53" s="79"/>
      <c r="BU53" s="79"/>
      <c r="BV53" s="79"/>
      <c r="BW53" s="79"/>
      <c r="BX53" s="79"/>
      <c r="BY53" s="79"/>
      <c r="BZ53" s="80"/>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8"/>
      <c r="BM54" s="79"/>
      <c r="BN54" s="79"/>
      <c r="BO54" s="79"/>
      <c r="BP54" s="79"/>
      <c r="BQ54" s="79"/>
      <c r="BR54" s="79"/>
      <c r="BS54" s="79"/>
      <c r="BT54" s="79"/>
      <c r="BU54" s="79"/>
      <c r="BV54" s="79"/>
      <c r="BW54" s="79"/>
      <c r="BX54" s="79"/>
      <c r="BY54" s="79"/>
      <c r="BZ54" s="80"/>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8"/>
      <c r="BM55" s="79"/>
      <c r="BN55" s="79"/>
      <c r="BO55" s="79"/>
      <c r="BP55" s="79"/>
      <c r="BQ55" s="79"/>
      <c r="BR55" s="79"/>
      <c r="BS55" s="79"/>
      <c r="BT55" s="79"/>
      <c r="BU55" s="79"/>
      <c r="BV55" s="79"/>
      <c r="BW55" s="79"/>
      <c r="BX55" s="79"/>
      <c r="BY55" s="79"/>
      <c r="BZ55" s="80"/>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8"/>
      <c r="BM56" s="79"/>
      <c r="BN56" s="79"/>
      <c r="BO56" s="79"/>
      <c r="BP56" s="79"/>
      <c r="BQ56" s="79"/>
      <c r="BR56" s="79"/>
      <c r="BS56" s="79"/>
      <c r="BT56" s="79"/>
      <c r="BU56" s="79"/>
      <c r="BV56" s="79"/>
      <c r="BW56" s="79"/>
      <c r="BX56" s="79"/>
      <c r="BY56" s="79"/>
      <c r="BZ56" s="80"/>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8"/>
      <c r="BM57" s="79"/>
      <c r="BN57" s="79"/>
      <c r="BO57" s="79"/>
      <c r="BP57" s="79"/>
      <c r="BQ57" s="79"/>
      <c r="BR57" s="79"/>
      <c r="BS57" s="79"/>
      <c r="BT57" s="79"/>
      <c r="BU57" s="79"/>
      <c r="BV57" s="79"/>
      <c r="BW57" s="79"/>
      <c r="BX57" s="79"/>
      <c r="BY57" s="79"/>
      <c r="BZ57" s="80"/>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8"/>
      <c r="BM58" s="79"/>
      <c r="BN58" s="79"/>
      <c r="BO58" s="79"/>
      <c r="BP58" s="79"/>
      <c r="BQ58" s="79"/>
      <c r="BR58" s="79"/>
      <c r="BS58" s="79"/>
      <c r="BT58" s="79"/>
      <c r="BU58" s="79"/>
      <c r="BV58" s="79"/>
      <c r="BW58" s="79"/>
      <c r="BX58" s="79"/>
      <c r="BY58" s="79"/>
      <c r="BZ58" s="80"/>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8"/>
      <c r="BM59" s="79"/>
      <c r="BN59" s="79"/>
      <c r="BO59" s="79"/>
      <c r="BP59" s="79"/>
      <c r="BQ59" s="79"/>
      <c r="BR59" s="79"/>
      <c r="BS59" s="79"/>
      <c r="BT59" s="79"/>
      <c r="BU59" s="79"/>
      <c r="BV59" s="79"/>
      <c r="BW59" s="79"/>
      <c r="BX59" s="79"/>
      <c r="BY59" s="79"/>
      <c r="BZ59" s="80"/>
    </row>
    <row r="60" spans="1:78" ht="13.5" customHeight="1" x14ac:dyDescent="0.2">
      <c r="A60" s="2"/>
      <c r="B60" s="43" t="s">
        <v>28</v>
      </c>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5"/>
      <c r="BK60" s="2"/>
      <c r="BL60" s="78"/>
      <c r="BM60" s="79"/>
      <c r="BN60" s="79"/>
      <c r="BO60" s="79"/>
      <c r="BP60" s="79"/>
      <c r="BQ60" s="79"/>
      <c r="BR60" s="79"/>
      <c r="BS60" s="79"/>
      <c r="BT60" s="79"/>
      <c r="BU60" s="79"/>
      <c r="BV60" s="79"/>
      <c r="BW60" s="79"/>
      <c r="BX60" s="79"/>
      <c r="BY60" s="79"/>
      <c r="BZ60" s="80"/>
    </row>
    <row r="61" spans="1:78" ht="13.5" customHeight="1" x14ac:dyDescent="0.2">
      <c r="A61" s="2"/>
      <c r="B61" s="43"/>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5"/>
      <c r="BK61" s="2"/>
      <c r="BL61" s="78"/>
      <c r="BM61" s="79"/>
      <c r="BN61" s="79"/>
      <c r="BO61" s="79"/>
      <c r="BP61" s="79"/>
      <c r="BQ61" s="79"/>
      <c r="BR61" s="79"/>
      <c r="BS61" s="79"/>
      <c r="BT61" s="79"/>
      <c r="BU61" s="79"/>
      <c r="BV61" s="79"/>
      <c r="BW61" s="79"/>
      <c r="BX61" s="79"/>
      <c r="BY61" s="79"/>
      <c r="BZ61" s="80"/>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8"/>
      <c r="BM62" s="79"/>
      <c r="BN62" s="79"/>
      <c r="BO62" s="79"/>
      <c r="BP62" s="79"/>
      <c r="BQ62" s="79"/>
      <c r="BR62" s="79"/>
      <c r="BS62" s="79"/>
      <c r="BT62" s="79"/>
      <c r="BU62" s="79"/>
      <c r="BV62" s="79"/>
      <c r="BW62" s="79"/>
      <c r="BX62" s="79"/>
      <c r="BY62" s="79"/>
      <c r="BZ62" s="80"/>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1"/>
      <c r="BM63" s="82"/>
      <c r="BN63" s="82"/>
      <c r="BO63" s="82"/>
      <c r="BP63" s="82"/>
      <c r="BQ63" s="82"/>
      <c r="BR63" s="82"/>
      <c r="BS63" s="82"/>
      <c r="BT63" s="82"/>
      <c r="BU63" s="82"/>
      <c r="BV63" s="82"/>
      <c r="BW63" s="82"/>
      <c r="BX63" s="82"/>
      <c r="BY63" s="82"/>
      <c r="BZ63" s="83"/>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84" t="s">
        <v>29</v>
      </c>
      <c r="BM64" s="85"/>
      <c r="BN64" s="85"/>
      <c r="BO64" s="85"/>
      <c r="BP64" s="85"/>
      <c r="BQ64" s="85"/>
      <c r="BR64" s="85"/>
      <c r="BS64" s="85"/>
      <c r="BT64" s="85"/>
      <c r="BU64" s="85"/>
      <c r="BV64" s="85"/>
      <c r="BW64" s="85"/>
      <c r="BX64" s="85"/>
      <c r="BY64" s="85"/>
      <c r="BZ64" s="86"/>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87"/>
      <c r="BM65" s="88"/>
      <c r="BN65" s="88"/>
      <c r="BO65" s="88"/>
      <c r="BP65" s="88"/>
      <c r="BQ65" s="88"/>
      <c r="BR65" s="88"/>
      <c r="BS65" s="88"/>
      <c r="BT65" s="88"/>
      <c r="BU65" s="88"/>
      <c r="BV65" s="88"/>
      <c r="BW65" s="88"/>
      <c r="BX65" s="88"/>
      <c r="BY65" s="88"/>
      <c r="BZ65" s="89"/>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8" t="s">
        <v>120</v>
      </c>
      <c r="BM66" s="79"/>
      <c r="BN66" s="79"/>
      <c r="BO66" s="79"/>
      <c r="BP66" s="79"/>
      <c r="BQ66" s="79"/>
      <c r="BR66" s="79"/>
      <c r="BS66" s="79"/>
      <c r="BT66" s="79"/>
      <c r="BU66" s="79"/>
      <c r="BV66" s="79"/>
      <c r="BW66" s="79"/>
      <c r="BX66" s="79"/>
      <c r="BY66" s="79"/>
      <c r="BZ66" s="80"/>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8"/>
      <c r="BM67" s="79"/>
      <c r="BN67" s="79"/>
      <c r="BO67" s="79"/>
      <c r="BP67" s="79"/>
      <c r="BQ67" s="79"/>
      <c r="BR67" s="79"/>
      <c r="BS67" s="79"/>
      <c r="BT67" s="79"/>
      <c r="BU67" s="79"/>
      <c r="BV67" s="79"/>
      <c r="BW67" s="79"/>
      <c r="BX67" s="79"/>
      <c r="BY67" s="79"/>
      <c r="BZ67" s="80"/>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8"/>
      <c r="BM68" s="79"/>
      <c r="BN68" s="79"/>
      <c r="BO68" s="79"/>
      <c r="BP68" s="79"/>
      <c r="BQ68" s="79"/>
      <c r="BR68" s="79"/>
      <c r="BS68" s="79"/>
      <c r="BT68" s="79"/>
      <c r="BU68" s="79"/>
      <c r="BV68" s="79"/>
      <c r="BW68" s="79"/>
      <c r="BX68" s="79"/>
      <c r="BY68" s="79"/>
      <c r="BZ68" s="80"/>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8"/>
      <c r="BM69" s="79"/>
      <c r="BN69" s="79"/>
      <c r="BO69" s="79"/>
      <c r="BP69" s="79"/>
      <c r="BQ69" s="79"/>
      <c r="BR69" s="79"/>
      <c r="BS69" s="79"/>
      <c r="BT69" s="79"/>
      <c r="BU69" s="79"/>
      <c r="BV69" s="79"/>
      <c r="BW69" s="79"/>
      <c r="BX69" s="79"/>
      <c r="BY69" s="79"/>
      <c r="BZ69" s="80"/>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8"/>
      <c r="BM70" s="79"/>
      <c r="BN70" s="79"/>
      <c r="BO70" s="79"/>
      <c r="BP70" s="79"/>
      <c r="BQ70" s="79"/>
      <c r="BR70" s="79"/>
      <c r="BS70" s="79"/>
      <c r="BT70" s="79"/>
      <c r="BU70" s="79"/>
      <c r="BV70" s="79"/>
      <c r="BW70" s="79"/>
      <c r="BX70" s="79"/>
      <c r="BY70" s="79"/>
      <c r="BZ70" s="80"/>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8"/>
      <c r="BM71" s="79"/>
      <c r="BN71" s="79"/>
      <c r="BO71" s="79"/>
      <c r="BP71" s="79"/>
      <c r="BQ71" s="79"/>
      <c r="BR71" s="79"/>
      <c r="BS71" s="79"/>
      <c r="BT71" s="79"/>
      <c r="BU71" s="79"/>
      <c r="BV71" s="79"/>
      <c r="BW71" s="79"/>
      <c r="BX71" s="79"/>
      <c r="BY71" s="79"/>
      <c r="BZ71" s="80"/>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8"/>
      <c r="BM72" s="79"/>
      <c r="BN72" s="79"/>
      <c r="BO72" s="79"/>
      <c r="BP72" s="79"/>
      <c r="BQ72" s="79"/>
      <c r="BR72" s="79"/>
      <c r="BS72" s="79"/>
      <c r="BT72" s="79"/>
      <c r="BU72" s="79"/>
      <c r="BV72" s="79"/>
      <c r="BW72" s="79"/>
      <c r="BX72" s="79"/>
      <c r="BY72" s="79"/>
      <c r="BZ72" s="80"/>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8"/>
      <c r="BM73" s="79"/>
      <c r="BN73" s="79"/>
      <c r="BO73" s="79"/>
      <c r="BP73" s="79"/>
      <c r="BQ73" s="79"/>
      <c r="BR73" s="79"/>
      <c r="BS73" s="79"/>
      <c r="BT73" s="79"/>
      <c r="BU73" s="79"/>
      <c r="BV73" s="79"/>
      <c r="BW73" s="79"/>
      <c r="BX73" s="79"/>
      <c r="BY73" s="79"/>
      <c r="BZ73" s="80"/>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8"/>
      <c r="BM74" s="79"/>
      <c r="BN74" s="79"/>
      <c r="BO74" s="79"/>
      <c r="BP74" s="79"/>
      <c r="BQ74" s="79"/>
      <c r="BR74" s="79"/>
      <c r="BS74" s="79"/>
      <c r="BT74" s="79"/>
      <c r="BU74" s="79"/>
      <c r="BV74" s="79"/>
      <c r="BW74" s="79"/>
      <c r="BX74" s="79"/>
      <c r="BY74" s="79"/>
      <c r="BZ74" s="80"/>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8"/>
      <c r="BM75" s="79"/>
      <c r="BN75" s="79"/>
      <c r="BO75" s="79"/>
      <c r="BP75" s="79"/>
      <c r="BQ75" s="79"/>
      <c r="BR75" s="79"/>
      <c r="BS75" s="79"/>
      <c r="BT75" s="79"/>
      <c r="BU75" s="79"/>
      <c r="BV75" s="79"/>
      <c r="BW75" s="79"/>
      <c r="BX75" s="79"/>
      <c r="BY75" s="79"/>
      <c r="BZ75" s="80"/>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8"/>
      <c r="BM76" s="79"/>
      <c r="BN76" s="79"/>
      <c r="BO76" s="79"/>
      <c r="BP76" s="79"/>
      <c r="BQ76" s="79"/>
      <c r="BR76" s="79"/>
      <c r="BS76" s="79"/>
      <c r="BT76" s="79"/>
      <c r="BU76" s="79"/>
      <c r="BV76" s="79"/>
      <c r="BW76" s="79"/>
      <c r="BX76" s="79"/>
      <c r="BY76" s="79"/>
      <c r="BZ76" s="80"/>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8"/>
      <c r="BM77" s="79"/>
      <c r="BN77" s="79"/>
      <c r="BO77" s="79"/>
      <c r="BP77" s="79"/>
      <c r="BQ77" s="79"/>
      <c r="BR77" s="79"/>
      <c r="BS77" s="79"/>
      <c r="BT77" s="79"/>
      <c r="BU77" s="79"/>
      <c r="BV77" s="79"/>
      <c r="BW77" s="79"/>
      <c r="BX77" s="79"/>
      <c r="BY77" s="79"/>
      <c r="BZ77" s="80"/>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8"/>
      <c r="BM78" s="79"/>
      <c r="BN78" s="79"/>
      <c r="BO78" s="79"/>
      <c r="BP78" s="79"/>
      <c r="BQ78" s="79"/>
      <c r="BR78" s="79"/>
      <c r="BS78" s="79"/>
      <c r="BT78" s="79"/>
      <c r="BU78" s="79"/>
      <c r="BV78" s="79"/>
      <c r="BW78" s="79"/>
      <c r="BX78" s="79"/>
      <c r="BY78" s="79"/>
      <c r="BZ78" s="80"/>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78"/>
      <c r="BM79" s="79"/>
      <c r="BN79" s="79"/>
      <c r="BO79" s="79"/>
      <c r="BP79" s="79"/>
      <c r="BQ79" s="79"/>
      <c r="BR79" s="79"/>
      <c r="BS79" s="79"/>
      <c r="BT79" s="79"/>
      <c r="BU79" s="79"/>
      <c r="BV79" s="79"/>
      <c r="BW79" s="79"/>
      <c r="BX79" s="79"/>
      <c r="BY79" s="79"/>
      <c r="BZ79" s="80"/>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78"/>
      <c r="BM80" s="79"/>
      <c r="BN80" s="79"/>
      <c r="BO80" s="79"/>
      <c r="BP80" s="79"/>
      <c r="BQ80" s="79"/>
      <c r="BR80" s="79"/>
      <c r="BS80" s="79"/>
      <c r="BT80" s="79"/>
      <c r="BU80" s="79"/>
      <c r="BV80" s="79"/>
      <c r="BW80" s="79"/>
      <c r="BX80" s="79"/>
      <c r="BY80" s="79"/>
      <c r="BZ80" s="80"/>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78"/>
      <c r="BM81" s="79"/>
      <c r="BN81" s="79"/>
      <c r="BO81" s="79"/>
      <c r="BP81" s="79"/>
      <c r="BQ81" s="79"/>
      <c r="BR81" s="79"/>
      <c r="BS81" s="79"/>
      <c r="BT81" s="79"/>
      <c r="BU81" s="79"/>
      <c r="BV81" s="79"/>
      <c r="BW81" s="79"/>
      <c r="BX81" s="79"/>
      <c r="BY81" s="79"/>
      <c r="BZ81" s="80"/>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1"/>
      <c r="BM82" s="82"/>
      <c r="BN82" s="82"/>
      <c r="BO82" s="82"/>
      <c r="BP82" s="82"/>
      <c r="BQ82" s="82"/>
      <c r="BR82" s="82"/>
      <c r="BS82" s="82"/>
      <c r="BT82" s="82"/>
      <c r="BU82" s="82"/>
      <c r="BV82" s="82"/>
      <c r="BW82" s="82"/>
      <c r="BX82" s="82"/>
      <c r="BY82" s="82"/>
      <c r="BZ82" s="83"/>
    </row>
    <row r="83" spans="1:78" x14ac:dyDescent="0.2">
      <c r="C83" s="2" t="s">
        <v>30</v>
      </c>
    </row>
    <row r="84" spans="1:78" x14ac:dyDescent="0.2">
      <c r="C84" s="2"/>
    </row>
    <row r="85" spans="1:78" hidden="1" x14ac:dyDescent="0.2">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2">
      <c r="B86" s="26"/>
      <c r="C86" s="26"/>
      <c r="D86" s="26"/>
      <c r="E86" s="26" t="str">
        <f>データ!AI6</f>
        <v/>
      </c>
      <c r="F86" s="26" t="s">
        <v>43</v>
      </c>
      <c r="G86" s="26" t="s">
        <v>43</v>
      </c>
      <c r="H86" s="26" t="str">
        <f>データ!BP6</f>
        <v>【682.51】</v>
      </c>
      <c r="I86" s="26" t="str">
        <f>データ!CA6</f>
        <v>【100.34】</v>
      </c>
      <c r="J86" s="26" t="str">
        <f>データ!CL6</f>
        <v>【136.15】</v>
      </c>
      <c r="K86" s="26" t="str">
        <f>データ!CW6</f>
        <v>【59.64】</v>
      </c>
      <c r="L86" s="26" t="str">
        <f>データ!DH6</f>
        <v>【95.35】</v>
      </c>
      <c r="M86" s="26" t="s">
        <v>44</v>
      </c>
      <c r="N86" s="26" t="s">
        <v>43</v>
      </c>
      <c r="O86" s="26" t="str">
        <f>データ!EO6</f>
        <v>【0.22】</v>
      </c>
    </row>
  </sheetData>
  <sheetProtection algorithmName="SHA-512" hashValue="AiTvtqohqxv0N9c+sHcWD5CkVejEmeQPp7W8WUVxu9+KrdQTwZpD+QFeRXZ2y5nva+1o9imHhck73CNXUOz8JA==" saltValue="ZfXbe3v6FfcY5ewkoV6i2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2">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2">
      <c r="A3" s="28" t="s">
        <v>47</v>
      </c>
      <c r="B3" s="29" t="s">
        <v>48</v>
      </c>
      <c r="C3" s="29" t="s">
        <v>49</v>
      </c>
      <c r="D3" s="29" t="s">
        <v>50</v>
      </c>
      <c r="E3" s="29" t="s">
        <v>51</v>
      </c>
      <c r="F3" s="29" t="s">
        <v>52</v>
      </c>
      <c r="G3" s="29" t="s">
        <v>53</v>
      </c>
      <c r="H3" s="71" t="s">
        <v>54</v>
      </c>
      <c r="I3" s="72"/>
      <c r="J3" s="72"/>
      <c r="K3" s="72"/>
      <c r="L3" s="72"/>
      <c r="M3" s="72"/>
      <c r="N3" s="72"/>
      <c r="O3" s="72"/>
      <c r="P3" s="72"/>
      <c r="Q3" s="72"/>
      <c r="R3" s="72"/>
      <c r="S3" s="72"/>
      <c r="T3" s="72"/>
      <c r="U3" s="72"/>
      <c r="V3" s="72"/>
      <c r="W3" s="72"/>
      <c r="X3" s="73"/>
      <c r="Y3" s="77" t="s">
        <v>55</v>
      </c>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t="s">
        <v>56</v>
      </c>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c r="EO3" s="70"/>
    </row>
    <row r="4" spans="1:145" x14ac:dyDescent="0.2">
      <c r="A4" s="28" t="s">
        <v>57</v>
      </c>
      <c r="B4" s="30"/>
      <c r="C4" s="30"/>
      <c r="D4" s="30"/>
      <c r="E4" s="30"/>
      <c r="F4" s="30"/>
      <c r="G4" s="30"/>
      <c r="H4" s="74"/>
      <c r="I4" s="75"/>
      <c r="J4" s="75"/>
      <c r="K4" s="75"/>
      <c r="L4" s="75"/>
      <c r="M4" s="75"/>
      <c r="N4" s="75"/>
      <c r="O4" s="75"/>
      <c r="P4" s="75"/>
      <c r="Q4" s="75"/>
      <c r="R4" s="75"/>
      <c r="S4" s="75"/>
      <c r="T4" s="75"/>
      <c r="U4" s="75"/>
      <c r="V4" s="75"/>
      <c r="W4" s="75"/>
      <c r="X4" s="76"/>
      <c r="Y4" s="70" t="s">
        <v>58</v>
      </c>
      <c r="Z4" s="70"/>
      <c r="AA4" s="70"/>
      <c r="AB4" s="70"/>
      <c r="AC4" s="70"/>
      <c r="AD4" s="70"/>
      <c r="AE4" s="70"/>
      <c r="AF4" s="70"/>
      <c r="AG4" s="70"/>
      <c r="AH4" s="70"/>
      <c r="AI4" s="70"/>
      <c r="AJ4" s="70" t="s">
        <v>59</v>
      </c>
      <c r="AK4" s="70"/>
      <c r="AL4" s="70"/>
      <c r="AM4" s="70"/>
      <c r="AN4" s="70"/>
      <c r="AO4" s="70"/>
      <c r="AP4" s="70"/>
      <c r="AQ4" s="70"/>
      <c r="AR4" s="70"/>
      <c r="AS4" s="70"/>
      <c r="AT4" s="70"/>
      <c r="AU4" s="70" t="s">
        <v>60</v>
      </c>
      <c r="AV4" s="70"/>
      <c r="AW4" s="70"/>
      <c r="AX4" s="70"/>
      <c r="AY4" s="70"/>
      <c r="AZ4" s="70"/>
      <c r="BA4" s="70"/>
      <c r="BB4" s="70"/>
      <c r="BC4" s="70"/>
      <c r="BD4" s="70"/>
      <c r="BE4" s="70"/>
      <c r="BF4" s="70" t="s">
        <v>61</v>
      </c>
      <c r="BG4" s="70"/>
      <c r="BH4" s="70"/>
      <c r="BI4" s="70"/>
      <c r="BJ4" s="70"/>
      <c r="BK4" s="70"/>
      <c r="BL4" s="70"/>
      <c r="BM4" s="70"/>
      <c r="BN4" s="70"/>
      <c r="BO4" s="70"/>
      <c r="BP4" s="70"/>
      <c r="BQ4" s="70" t="s">
        <v>62</v>
      </c>
      <c r="BR4" s="70"/>
      <c r="BS4" s="70"/>
      <c r="BT4" s="70"/>
      <c r="BU4" s="70"/>
      <c r="BV4" s="70"/>
      <c r="BW4" s="70"/>
      <c r="BX4" s="70"/>
      <c r="BY4" s="70"/>
      <c r="BZ4" s="70"/>
      <c r="CA4" s="70"/>
      <c r="CB4" s="70" t="s">
        <v>63</v>
      </c>
      <c r="CC4" s="70"/>
      <c r="CD4" s="70"/>
      <c r="CE4" s="70"/>
      <c r="CF4" s="70"/>
      <c r="CG4" s="70"/>
      <c r="CH4" s="70"/>
      <c r="CI4" s="70"/>
      <c r="CJ4" s="70"/>
      <c r="CK4" s="70"/>
      <c r="CL4" s="70"/>
      <c r="CM4" s="70" t="s">
        <v>64</v>
      </c>
      <c r="CN4" s="70"/>
      <c r="CO4" s="70"/>
      <c r="CP4" s="70"/>
      <c r="CQ4" s="70"/>
      <c r="CR4" s="70"/>
      <c r="CS4" s="70"/>
      <c r="CT4" s="70"/>
      <c r="CU4" s="70"/>
      <c r="CV4" s="70"/>
      <c r="CW4" s="70"/>
      <c r="CX4" s="70" t="s">
        <v>65</v>
      </c>
      <c r="CY4" s="70"/>
      <c r="CZ4" s="70"/>
      <c r="DA4" s="70"/>
      <c r="DB4" s="70"/>
      <c r="DC4" s="70"/>
      <c r="DD4" s="70"/>
      <c r="DE4" s="70"/>
      <c r="DF4" s="70"/>
      <c r="DG4" s="70"/>
      <c r="DH4" s="70"/>
      <c r="DI4" s="70" t="s">
        <v>66</v>
      </c>
      <c r="DJ4" s="70"/>
      <c r="DK4" s="70"/>
      <c r="DL4" s="70"/>
      <c r="DM4" s="70"/>
      <c r="DN4" s="70"/>
      <c r="DO4" s="70"/>
      <c r="DP4" s="70"/>
      <c r="DQ4" s="70"/>
      <c r="DR4" s="70"/>
      <c r="DS4" s="70"/>
      <c r="DT4" s="70" t="s">
        <v>67</v>
      </c>
      <c r="DU4" s="70"/>
      <c r="DV4" s="70"/>
      <c r="DW4" s="70"/>
      <c r="DX4" s="70"/>
      <c r="DY4" s="70"/>
      <c r="DZ4" s="70"/>
      <c r="EA4" s="70"/>
      <c r="EB4" s="70"/>
      <c r="EC4" s="70"/>
      <c r="ED4" s="70"/>
      <c r="EE4" s="70" t="s">
        <v>68</v>
      </c>
      <c r="EF4" s="70"/>
      <c r="EG4" s="70"/>
      <c r="EH4" s="70"/>
      <c r="EI4" s="70"/>
      <c r="EJ4" s="70"/>
      <c r="EK4" s="70"/>
      <c r="EL4" s="70"/>
      <c r="EM4" s="70"/>
      <c r="EN4" s="70"/>
      <c r="EO4" s="70"/>
    </row>
    <row r="5" spans="1:145" x14ac:dyDescent="0.2">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2">
      <c r="A6" s="28" t="s">
        <v>97</v>
      </c>
      <c r="B6" s="33">
        <f>B7</f>
        <v>2019</v>
      </c>
      <c r="C6" s="33">
        <f t="shared" ref="C6:X6" si="3">C7</f>
        <v>142123</v>
      </c>
      <c r="D6" s="33">
        <f t="shared" si="3"/>
        <v>47</v>
      </c>
      <c r="E6" s="33">
        <f t="shared" si="3"/>
        <v>17</v>
      </c>
      <c r="F6" s="33">
        <f t="shared" si="3"/>
        <v>1</v>
      </c>
      <c r="G6" s="33">
        <f t="shared" si="3"/>
        <v>0</v>
      </c>
      <c r="H6" s="33" t="str">
        <f t="shared" si="3"/>
        <v>神奈川県　厚木市</v>
      </c>
      <c r="I6" s="33" t="str">
        <f t="shared" si="3"/>
        <v>法非適用</v>
      </c>
      <c r="J6" s="33" t="str">
        <f t="shared" si="3"/>
        <v>下水道事業</v>
      </c>
      <c r="K6" s="33" t="str">
        <f t="shared" si="3"/>
        <v>公共下水道</v>
      </c>
      <c r="L6" s="33" t="str">
        <f t="shared" si="3"/>
        <v>Ac1</v>
      </c>
      <c r="M6" s="33" t="str">
        <f t="shared" si="3"/>
        <v>非設置</v>
      </c>
      <c r="N6" s="34" t="str">
        <f t="shared" si="3"/>
        <v>-</v>
      </c>
      <c r="O6" s="34" t="str">
        <f t="shared" si="3"/>
        <v>該当数値なし</v>
      </c>
      <c r="P6" s="34">
        <f t="shared" si="3"/>
        <v>89.42</v>
      </c>
      <c r="Q6" s="34">
        <f t="shared" si="3"/>
        <v>87.3</v>
      </c>
      <c r="R6" s="34">
        <f t="shared" si="3"/>
        <v>1974</v>
      </c>
      <c r="S6" s="34">
        <f t="shared" si="3"/>
        <v>224378</v>
      </c>
      <c r="T6" s="34">
        <f t="shared" si="3"/>
        <v>93.84</v>
      </c>
      <c r="U6" s="34">
        <f t="shared" si="3"/>
        <v>2391.0700000000002</v>
      </c>
      <c r="V6" s="34">
        <f t="shared" si="3"/>
        <v>200290</v>
      </c>
      <c r="W6" s="34">
        <f t="shared" si="3"/>
        <v>33.270000000000003</v>
      </c>
      <c r="X6" s="34">
        <f t="shared" si="3"/>
        <v>6020.14</v>
      </c>
      <c r="Y6" s="35">
        <f>IF(Y7="",NA(),Y7)</f>
        <v>79.89</v>
      </c>
      <c r="Z6" s="35">
        <f t="shared" ref="Z6:AH6" si="4">IF(Z7="",NA(),Z7)</f>
        <v>82.32</v>
      </c>
      <c r="AA6" s="35">
        <f t="shared" si="4"/>
        <v>80.180000000000007</v>
      </c>
      <c r="AB6" s="35">
        <f t="shared" si="4"/>
        <v>88.68</v>
      </c>
      <c r="AC6" s="35">
        <f t="shared" si="4"/>
        <v>88.2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443.32</v>
      </c>
      <c r="BG6" s="35">
        <f t="shared" ref="BG6:BO6" si="7">IF(BG7="",NA(),BG7)</f>
        <v>393.39</v>
      </c>
      <c r="BH6" s="35">
        <f t="shared" si="7"/>
        <v>342.85</v>
      </c>
      <c r="BI6" s="35">
        <f t="shared" si="7"/>
        <v>317.20999999999998</v>
      </c>
      <c r="BJ6" s="35">
        <f t="shared" si="7"/>
        <v>336.75</v>
      </c>
      <c r="BK6" s="35">
        <f t="shared" si="7"/>
        <v>845.86</v>
      </c>
      <c r="BL6" s="35">
        <f t="shared" si="7"/>
        <v>802.49</v>
      </c>
      <c r="BM6" s="35">
        <f t="shared" si="7"/>
        <v>805.14</v>
      </c>
      <c r="BN6" s="35">
        <f t="shared" si="7"/>
        <v>730.93</v>
      </c>
      <c r="BO6" s="35">
        <f t="shared" si="7"/>
        <v>708.89</v>
      </c>
      <c r="BP6" s="34" t="str">
        <f>IF(BP7="","",IF(BP7="-","【-】","【"&amp;SUBSTITUTE(TEXT(BP7,"#,##0.00"),"-","△")&amp;"】"))</f>
        <v>【682.51】</v>
      </c>
      <c r="BQ6" s="35">
        <f>IF(BQ7="",NA(),BQ7)</f>
        <v>87.5</v>
      </c>
      <c r="BR6" s="35">
        <f t="shared" ref="BR6:BZ6" si="8">IF(BR7="",NA(),BR7)</f>
        <v>90.42</v>
      </c>
      <c r="BS6" s="35">
        <f t="shared" si="8"/>
        <v>88.9</v>
      </c>
      <c r="BT6" s="35">
        <f t="shared" si="8"/>
        <v>104.01</v>
      </c>
      <c r="BU6" s="35">
        <f t="shared" si="8"/>
        <v>109.77</v>
      </c>
      <c r="BV6" s="35">
        <f t="shared" si="8"/>
        <v>101.88</v>
      </c>
      <c r="BW6" s="35">
        <f t="shared" si="8"/>
        <v>103.18</v>
      </c>
      <c r="BX6" s="35">
        <f t="shared" si="8"/>
        <v>100.22</v>
      </c>
      <c r="BY6" s="35">
        <f t="shared" si="8"/>
        <v>98.09</v>
      </c>
      <c r="BZ6" s="35">
        <f t="shared" si="8"/>
        <v>97.91</v>
      </c>
      <c r="CA6" s="34" t="str">
        <f>IF(CA7="","",IF(CA7="-","【-】","【"&amp;SUBSTITUTE(TEXT(CA7,"#,##0.00"),"-","△")&amp;"】"))</f>
        <v>【100.34】</v>
      </c>
      <c r="CB6" s="35">
        <f>IF(CB7="",NA(),CB7)</f>
        <v>137.4</v>
      </c>
      <c r="CC6" s="35">
        <f t="shared" ref="CC6:CK6" si="9">IF(CC7="",NA(),CC7)</f>
        <v>133.21</v>
      </c>
      <c r="CD6" s="35">
        <f t="shared" si="9"/>
        <v>134.93</v>
      </c>
      <c r="CE6" s="35">
        <f t="shared" si="9"/>
        <v>115.59</v>
      </c>
      <c r="CF6" s="35">
        <f t="shared" si="9"/>
        <v>93.49</v>
      </c>
      <c r="CG6" s="35">
        <f t="shared" si="9"/>
        <v>143.15</v>
      </c>
      <c r="CH6" s="35">
        <f t="shared" si="9"/>
        <v>141.11000000000001</v>
      </c>
      <c r="CI6" s="35">
        <f t="shared" si="9"/>
        <v>144.79</v>
      </c>
      <c r="CJ6" s="35">
        <f t="shared" si="9"/>
        <v>146.08000000000001</v>
      </c>
      <c r="CK6" s="35">
        <f t="shared" si="9"/>
        <v>144.11000000000001</v>
      </c>
      <c r="CL6" s="34" t="str">
        <f>IF(CL7="","",IF(CL7="-","【-】","【"&amp;SUBSTITUTE(TEXT(CL7,"#,##0.00"),"-","△")&amp;"】"))</f>
        <v>【136.15】</v>
      </c>
      <c r="CM6" s="35" t="str">
        <f>IF(CM7="",NA(),CM7)</f>
        <v>-</v>
      </c>
      <c r="CN6" s="35" t="str">
        <f t="shared" ref="CN6:CV6" si="10">IF(CN7="",NA(),CN7)</f>
        <v>-</v>
      </c>
      <c r="CO6" s="35" t="str">
        <f t="shared" si="10"/>
        <v>-</v>
      </c>
      <c r="CP6" s="35" t="str">
        <f t="shared" si="10"/>
        <v>-</v>
      </c>
      <c r="CQ6" s="35" t="str">
        <f t="shared" si="10"/>
        <v>-</v>
      </c>
      <c r="CR6" s="35">
        <f t="shared" si="10"/>
        <v>62.5</v>
      </c>
      <c r="CS6" s="35">
        <f t="shared" si="10"/>
        <v>63.26</v>
      </c>
      <c r="CT6" s="35">
        <f t="shared" si="10"/>
        <v>61.54</v>
      </c>
      <c r="CU6" s="35">
        <f t="shared" si="10"/>
        <v>61.93</v>
      </c>
      <c r="CV6" s="35">
        <f t="shared" si="10"/>
        <v>61.32</v>
      </c>
      <c r="CW6" s="34" t="str">
        <f>IF(CW7="","",IF(CW7="-","【-】","【"&amp;SUBSTITUTE(TEXT(CW7,"#,##0.00"),"-","△")&amp;"】"))</f>
        <v>【59.64】</v>
      </c>
      <c r="CX6" s="35">
        <f>IF(CX7="",NA(),CX7)</f>
        <v>99.08</v>
      </c>
      <c r="CY6" s="35">
        <f t="shared" ref="CY6:DG6" si="11">IF(CY7="",NA(),CY7)</f>
        <v>99.3</v>
      </c>
      <c r="CZ6" s="35">
        <f t="shared" si="11"/>
        <v>99.46</v>
      </c>
      <c r="DA6" s="35">
        <f t="shared" si="11"/>
        <v>99.49</v>
      </c>
      <c r="DB6" s="35">
        <f t="shared" si="11"/>
        <v>99.44</v>
      </c>
      <c r="DC6" s="35">
        <f t="shared" si="11"/>
        <v>93.88</v>
      </c>
      <c r="DD6" s="35">
        <f t="shared" si="11"/>
        <v>94.07</v>
      </c>
      <c r="DE6" s="35">
        <f t="shared" si="11"/>
        <v>94.13</v>
      </c>
      <c r="DF6" s="35">
        <f t="shared" si="11"/>
        <v>94.45</v>
      </c>
      <c r="DG6" s="35">
        <f t="shared" si="11"/>
        <v>94.58</v>
      </c>
      <c r="DH6" s="34" t="str">
        <f>IF(DH7="","",IF(DH7="-","【-】","【"&amp;SUBSTITUTE(TEXT(DH7,"#,##0.00"),"-","△")&amp;"】"))</f>
        <v>【95.35】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0.09</v>
      </c>
      <c r="EF6" s="35">
        <f t="shared" ref="EF6:EN6" si="14">IF(EF7="",NA(),EF7)</f>
        <v>0.06</v>
      </c>
      <c r="EG6" s="35">
        <f t="shared" si="14"/>
        <v>0.08</v>
      </c>
      <c r="EH6" s="35">
        <f t="shared" si="14"/>
        <v>0.08</v>
      </c>
      <c r="EI6" s="35">
        <f t="shared" si="14"/>
        <v>0.05</v>
      </c>
      <c r="EJ6" s="35">
        <f t="shared" si="14"/>
        <v>0.12</v>
      </c>
      <c r="EK6" s="35">
        <f t="shared" si="14"/>
        <v>0.13</v>
      </c>
      <c r="EL6" s="35">
        <f t="shared" si="14"/>
        <v>0.17</v>
      </c>
      <c r="EM6" s="35">
        <f t="shared" si="14"/>
        <v>0.21</v>
      </c>
      <c r="EN6" s="35">
        <f t="shared" si="14"/>
        <v>0.19</v>
      </c>
      <c r="EO6" s="34" t="str">
        <f>IF(EO7="","",IF(EO7="-","【-】","【"&amp;SUBSTITUTE(TEXT(EO7,"#,##0.00"),"-","△")&amp;"】"))</f>
        <v>【0.22】</v>
      </c>
    </row>
    <row r="7" spans="1:145" s="36" customFormat="1" x14ac:dyDescent="0.2">
      <c r="A7" s="28"/>
      <c r="B7" s="37">
        <v>2019</v>
      </c>
      <c r="C7" s="37">
        <v>142123</v>
      </c>
      <c r="D7" s="37">
        <v>47</v>
      </c>
      <c r="E7" s="37">
        <v>17</v>
      </c>
      <c r="F7" s="37">
        <v>1</v>
      </c>
      <c r="G7" s="37">
        <v>0</v>
      </c>
      <c r="H7" s="37" t="s">
        <v>98</v>
      </c>
      <c r="I7" s="37" t="s">
        <v>99</v>
      </c>
      <c r="J7" s="37" t="s">
        <v>100</v>
      </c>
      <c r="K7" s="37" t="s">
        <v>101</v>
      </c>
      <c r="L7" s="37" t="s">
        <v>102</v>
      </c>
      <c r="M7" s="37" t="s">
        <v>103</v>
      </c>
      <c r="N7" s="38" t="s">
        <v>104</v>
      </c>
      <c r="O7" s="38" t="s">
        <v>105</v>
      </c>
      <c r="P7" s="38">
        <v>89.42</v>
      </c>
      <c r="Q7" s="38">
        <v>87.3</v>
      </c>
      <c r="R7" s="38">
        <v>1974</v>
      </c>
      <c r="S7" s="38">
        <v>224378</v>
      </c>
      <c r="T7" s="38">
        <v>93.84</v>
      </c>
      <c r="U7" s="38">
        <v>2391.0700000000002</v>
      </c>
      <c r="V7" s="38">
        <v>200290</v>
      </c>
      <c r="W7" s="38">
        <v>33.270000000000003</v>
      </c>
      <c r="X7" s="38">
        <v>6020.14</v>
      </c>
      <c r="Y7" s="38">
        <v>79.89</v>
      </c>
      <c r="Z7" s="38">
        <v>82.32</v>
      </c>
      <c r="AA7" s="38">
        <v>80.180000000000007</v>
      </c>
      <c r="AB7" s="38">
        <v>88.68</v>
      </c>
      <c r="AC7" s="38">
        <v>88.2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443.32</v>
      </c>
      <c r="BG7" s="38">
        <v>393.39</v>
      </c>
      <c r="BH7" s="38">
        <v>342.85</v>
      </c>
      <c r="BI7" s="38">
        <v>317.20999999999998</v>
      </c>
      <c r="BJ7" s="38">
        <v>336.75</v>
      </c>
      <c r="BK7" s="38">
        <v>845.86</v>
      </c>
      <c r="BL7" s="38">
        <v>802.49</v>
      </c>
      <c r="BM7" s="38">
        <v>805.14</v>
      </c>
      <c r="BN7" s="38">
        <v>730.93</v>
      </c>
      <c r="BO7" s="38">
        <v>708.89</v>
      </c>
      <c r="BP7" s="38">
        <v>682.51</v>
      </c>
      <c r="BQ7" s="38">
        <v>87.5</v>
      </c>
      <c r="BR7" s="38">
        <v>90.42</v>
      </c>
      <c r="BS7" s="38">
        <v>88.9</v>
      </c>
      <c r="BT7" s="38">
        <v>104.01</v>
      </c>
      <c r="BU7" s="38">
        <v>109.77</v>
      </c>
      <c r="BV7" s="38">
        <v>101.88</v>
      </c>
      <c r="BW7" s="38">
        <v>103.18</v>
      </c>
      <c r="BX7" s="38">
        <v>100.22</v>
      </c>
      <c r="BY7" s="38">
        <v>98.09</v>
      </c>
      <c r="BZ7" s="38">
        <v>97.91</v>
      </c>
      <c r="CA7" s="38">
        <v>100.34</v>
      </c>
      <c r="CB7" s="38">
        <v>137.4</v>
      </c>
      <c r="CC7" s="38">
        <v>133.21</v>
      </c>
      <c r="CD7" s="38">
        <v>134.93</v>
      </c>
      <c r="CE7" s="38">
        <v>115.59</v>
      </c>
      <c r="CF7" s="38">
        <v>93.49</v>
      </c>
      <c r="CG7" s="38">
        <v>143.15</v>
      </c>
      <c r="CH7" s="38">
        <v>141.11000000000001</v>
      </c>
      <c r="CI7" s="38">
        <v>144.79</v>
      </c>
      <c r="CJ7" s="38">
        <v>146.08000000000001</v>
      </c>
      <c r="CK7" s="38">
        <v>144.11000000000001</v>
      </c>
      <c r="CL7" s="38">
        <v>136.15</v>
      </c>
      <c r="CM7" s="38" t="s">
        <v>104</v>
      </c>
      <c r="CN7" s="38" t="s">
        <v>104</v>
      </c>
      <c r="CO7" s="38" t="s">
        <v>104</v>
      </c>
      <c r="CP7" s="38" t="s">
        <v>104</v>
      </c>
      <c r="CQ7" s="38" t="s">
        <v>104</v>
      </c>
      <c r="CR7" s="38">
        <v>62.5</v>
      </c>
      <c r="CS7" s="38">
        <v>63.26</v>
      </c>
      <c r="CT7" s="38">
        <v>61.54</v>
      </c>
      <c r="CU7" s="38">
        <v>61.93</v>
      </c>
      <c r="CV7" s="38">
        <v>61.32</v>
      </c>
      <c r="CW7" s="38">
        <v>59.64</v>
      </c>
      <c r="CX7" s="38">
        <v>99.08</v>
      </c>
      <c r="CY7" s="38">
        <v>99.3</v>
      </c>
      <c r="CZ7" s="38">
        <v>99.46</v>
      </c>
      <c r="DA7" s="38">
        <v>99.49</v>
      </c>
      <c r="DB7" s="38">
        <v>99.44</v>
      </c>
      <c r="DC7" s="38">
        <v>93.88</v>
      </c>
      <c r="DD7" s="38">
        <v>94.07</v>
      </c>
      <c r="DE7" s="38">
        <v>94.13</v>
      </c>
      <c r="DF7" s="38">
        <v>94.45</v>
      </c>
      <c r="DG7" s="38">
        <v>94.58</v>
      </c>
      <c r="DH7" s="38">
        <v>95.35</v>
      </c>
      <c r="DI7" s="38"/>
      <c r="DJ7" s="38"/>
      <c r="DK7" s="38"/>
      <c r="DL7" s="38"/>
      <c r="DM7" s="38"/>
      <c r="DN7" s="38"/>
      <c r="DO7" s="38"/>
      <c r="DP7" s="38"/>
      <c r="DQ7" s="38"/>
      <c r="DR7" s="38"/>
      <c r="DS7" s="38"/>
      <c r="DT7" s="38"/>
      <c r="DU7" s="38"/>
      <c r="DV7" s="38"/>
      <c r="DW7" s="38"/>
      <c r="DX7" s="38"/>
      <c r="DY7" s="38"/>
      <c r="DZ7" s="38"/>
      <c r="EA7" s="38"/>
      <c r="EB7" s="38"/>
      <c r="EC7" s="38"/>
      <c r="ED7" s="38"/>
      <c r="EE7" s="38">
        <v>0.09</v>
      </c>
      <c r="EF7" s="38">
        <v>0.06</v>
      </c>
      <c r="EG7" s="38">
        <v>0.08</v>
      </c>
      <c r="EH7" s="38">
        <v>0.08</v>
      </c>
      <c r="EI7" s="38">
        <v>0.05</v>
      </c>
      <c r="EJ7" s="38">
        <v>0.12</v>
      </c>
      <c r="EK7" s="38">
        <v>0.13</v>
      </c>
      <c r="EL7" s="38">
        <v>0.17</v>
      </c>
      <c r="EM7" s="38">
        <v>0.21</v>
      </c>
      <c r="EN7" s="38">
        <v>0.19</v>
      </c>
      <c r="EO7" s="38">
        <v>0.22</v>
      </c>
    </row>
    <row r="8" spans="1:145"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2">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2">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2">
      <c r="B11">
        <v>4</v>
      </c>
      <c r="C11">
        <v>3</v>
      </c>
      <c r="D11">
        <v>2</v>
      </c>
      <c r="E11">
        <v>1</v>
      </c>
      <c r="F11">
        <v>0</v>
      </c>
      <c r="G11" t="s">
        <v>111</v>
      </c>
    </row>
    <row r="12" spans="1:145" x14ac:dyDescent="0.2">
      <c r="B12">
        <v>1</v>
      </c>
      <c r="C12">
        <v>1</v>
      </c>
      <c r="D12">
        <v>1</v>
      </c>
      <c r="E12">
        <v>1</v>
      </c>
      <c r="F12">
        <v>1</v>
      </c>
      <c r="G12" t="s">
        <v>112</v>
      </c>
    </row>
    <row r="13" spans="1:145" x14ac:dyDescent="0.2">
      <c r="B13" t="s">
        <v>113</v>
      </c>
      <c r="C13" t="s">
        <v>114</v>
      </c>
      <c r="D13" t="s">
        <v>114</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2021-02-24T07:54:35Z</cp:lastPrinted>
  <dcterms:created xsi:type="dcterms:W3CDTF">2020-12-04T02:45:35Z</dcterms:created>
  <dcterms:modified xsi:type="dcterms:W3CDTF">2021-02-24T07:54:39Z</dcterms:modified>
  <cp:category/>
</cp:coreProperties>
</file>