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3_相模原市\"/>
    </mc:Choice>
  </mc:AlternateContent>
  <workbookProtection workbookAlgorithmName="SHA-512" workbookHashValue="q5EbIHYG4D+m9UUsNqubQTaSiUQ2bpOq4mhZ5S1+qBCjKDN8lRkKSwxhuuN3872G7As0FYpvB2UDFdUGoNpiRA==" workbookSaltValue="NlpaDoCtZBuURPmYGd4w7A==" workbookSpinCount="100000" lockStructure="1"/>
  <bookViews>
    <workbookView xWindow="0" yWindow="0" windowWidth="20496" windowHeight="7188"/>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<sst xmlns="http://schemas.openxmlformats.org/spreadsheetml/2006/main" count="231" uniqueCount="118">
  <si>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</si>
  <si>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</si>
  <si>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</si>
  <si>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</si>
  <si>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</si>
  <si>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</si>
  <si>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</si>
  <si>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</si>
  <si>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</si>
  <si>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</si>
  <si>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</si>
  <si>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</si>
  <si>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</si>
  <si>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</si>
  <si>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</si>
  <si>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</si>
  <si>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</si>
  <si>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</si>
  <si>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</si>
  <si>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</si>
  <si>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</si>
  <si>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</si>
  <si>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</si>
  <si>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</si>
  <si>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</si>
  <si>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</si>
  <si>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</si>
  <si>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</si>
  <si>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</si>
  <si>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</si>
  <si>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</si>
  <si>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</si>
  <si>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</si>
  <si>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</si>
  <si>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</si>
  <si>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</si>
  <si>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</si>
  <si>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</si>
  <si>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</si>
  <si>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</si>
  <si>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</si>
  <si>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</si>
  <si>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</si>
  <si>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</si>
  <si>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</si>
  <si>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</si>
  <si>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</si>
  <si>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</si>
  <si>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</si>
  <si>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</si>
  <si>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</si>
  <si>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</si>
  <si>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</si>
  <si>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</si>
  <si>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</si>
  <si>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</si>
  <si>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</si>
  <si>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</si>
  <si>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</si>
  <si>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</si>
  <si>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</si>
  <si>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</si>
  <si>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</si>
  <si>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</si>
  <si>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</si>
  <si>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</si>
  <si>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</si>
  <si>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</si>
  <si>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</si>
  <si>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</si>
  <si>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</si>
  <si>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</si>
  <si>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</si>
  <si>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</si>
  <si>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</si>
  <si>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</si>
  <si>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</si>
  <si>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</si>
  <si>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</si>
  <si>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</si>
  <si>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</si>
  <si>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</si>
  <si>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</si>
  <si>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</si>
  <si>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</si>
  <si>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</si>
  <si>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</si>
  <si>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</si>
  <si>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</si>
  <si>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</si>
  <si>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</si>
  <si>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</si>
  <si>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</si>
  <si>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</si>
  <si>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</si>
  <si>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</si>
  <si>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</si>
  <si>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</si>
  <si>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</si>
  <si>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</si>
  <si>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</si>
  <si>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</si>
  <si>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</si>
  <si>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</si>
  <si>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</si>
  <si>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</si>
  <si>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</si>
  <si>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</si>
  <si>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</si>
  <si>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</si>
  <si>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</si>
  <si>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</si>
  <si>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</si>
  <si>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</si>
  <si>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</si>
  <si>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本市の農業集落処理施設事業は、農業集落における水源環境の保全を目的として、平成８年度より供用開始しました。
　本市では、ほかに公共下水道事業・市設置高度処理型浄化槽事業も実施していますが、「生活排水処理という同一の行政サービスに対しては同一の受益者負担とする」という市の方針により、３事業とも同一の料金体系としています。このため、汚水処理原価が高いにもかかわらず、経常収支比率及び経費回収率が悪い、という結果になっていますが、下水道事業会計という大きい括りでは収支が均衡している状況です。
　本事業については整備が完了していますが、未接続世帯も残っていることから、接続率の向上（＝水洗化率の向上）の取組みを進めてまいります。</t>
    <phoneticPr fontId="4"/>
  </si>
  <si>
    <t>　本事業における老朽化対策は、処理場設備が比較的小規模ではあるが、老朽化していく下水道施設に対し、効率的な点検・調査手法を確立し、状態の把握、評価及び中長期的な状態を予測しながら改築や修繕を実施していきます。また、処理場の更新の際は、費用対効果を検証し、公共下水道への統合等を検討する必要があります。</t>
    <rPh sb="33" eb="36">
      <t>ロウキュウカ</t>
    </rPh>
    <rPh sb="40" eb="43">
      <t>ゲスイドウ</t>
    </rPh>
    <rPh sb="43" eb="45">
      <t>シセツ</t>
    </rPh>
    <rPh sb="46" eb="47">
      <t>タイ</t>
    </rPh>
    <rPh sb="49" eb="52">
      <t>コウリツテキ</t>
    </rPh>
    <rPh sb="53" eb="55">
      <t>テンケン</t>
    </rPh>
    <rPh sb="56" eb="58">
      <t>チョウサ</t>
    </rPh>
    <rPh sb="58" eb="60">
      <t>シュホウ</t>
    </rPh>
    <rPh sb="61" eb="63">
      <t>カクリツ</t>
    </rPh>
    <rPh sb="65" eb="67">
      <t>ジョウタイ</t>
    </rPh>
    <rPh sb="68" eb="70">
      <t>ハアク</t>
    </rPh>
    <rPh sb="71" eb="73">
      <t>ヒョウカ</t>
    </rPh>
    <rPh sb="73" eb="74">
      <t>オヨ</t>
    </rPh>
    <rPh sb="75" eb="79">
      <t>チュウチョウキテキ</t>
    </rPh>
    <rPh sb="80" eb="82">
      <t>ジョウタイ</t>
    </rPh>
    <rPh sb="83" eb="85">
      <t>ヨソク</t>
    </rPh>
    <rPh sb="89" eb="91">
      <t>カイチク</t>
    </rPh>
    <rPh sb="92" eb="94">
      <t>シュウゼン</t>
    </rPh>
    <rPh sb="95" eb="97">
      <t>ジッシ</t>
    </rPh>
    <rPh sb="107" eb="110">
      <t>ショリジョウ</t>
    </rPh>
    <rPh sb="111" eb="113">
      <t>コウシン</t>
    </rPh>
    <rPh sb="114" eb="115">
      <t>サイ</t>
    </rPh>
    <rPh sb="127" eb="129">
      <t>コウキョウ</t>
    </rPh>
    <rPh sb="129" eb="132">
      <t>ゲスイドウ</t>
    </rPh>
    <rPh sb="134" eb="136">
      <t>トウゴウ</t>
    </rPh>
    <rPh sb="136" eb="137">
      <t>トウ</t>
    </rPh>
    <rPh sb="138" eb="140">
      <t>ケントウ</t>
    </rPh>
    <rPh sb="142" eb="144">
      <t>ヒツヨウ</t>
    </rPh>
    <phoneticPr fontId="4"/>
  </si>
  <si>
    <t>　平成２７年度に処理場設備の高度化（窒素・リンの除去機能追加）が完了し、より環境負荷の低い処理場設備となりました。
　本事業は農業集落における水源環境の保全を目的としていますが、本事業の収支が下水道事業会計の負担にならないよう、接続率の向上への取組みを進めるとともに、施設の維持管理・更新を計画的に行ってまいります。</t>
    <rPh sb="134" eb="136">
      <t>シセツ</t>
    </rPh>
    <rPh sb="137" eb="139">
      <t>イジ</t>
    </rPh>
    <rPh sb="139" eb="141">
      <t>カンリ</t>
    </rPh>
    <rPh sb="142" eb="144">
      <t>コウシン</t>
    </rPh>
    <rPh sb="145" eb="148">
      <t>ケイカクテキ</t>
    </rPh>
    <rPh sb="149" eb="15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</si>
</sst>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784-45FE-ACFC-FF992767AB3E}"/>
            </c:ext>
          </c:extLst>
        </c:ser>
        <c:dLbls>
          <c:showLegendKey val="0"/>
          <c:showVal val="0"/>
          <c:showCatName val="0"/>
          <c:showSerName val="0"/>
          <c:showPercent val="0"/>
          <c:showBubbleSize val="0"/>
        </c:dLbls>
        <c:gapWidth val="150"/>
        <c:axId val="569427112"/>
        <c:axId val="569421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9784-45FE-ACFC-FF992767AB3E}"/>
            </c:ext>
          </c:extLst>
        </c:ser>
        <c:dLbls>
          <c:showLegendKey val="0"/>
          <c:showVal val="0"/>
          <c:showCatName val="0"/>
          <c:showSerName val="0"/>
          <c:showPercent val="0"/>
          <c:showBubbleSize val="0"/>
        </c:dLbls>
        <c:marker val="1"/>
        <c:smooth val="0"/>
        <c:axId val="569427112"/>
        <c:axId val="569421624"/>
      </c:lineChart>
      <c:dateAx>
        <c:axId val="569427112"/>
        <c:scaling>
          <c:orientation val="minMax"/>
        </c:scaling>
        <c:delete val="1"/>
        <c:axPos val="b"/>
        <c:numFmt formatCode="&quot;H&quot;yy" sourceLinked="1"/>
        <c:majorTickMark val="none"/>
        <c:minorTickMark val="none"/>
        <c:tickLblPos val="none"/>
        <c:crossAx val="569421624"/>
        <c:crosses val="autoZero"/>
        <c:auto val="1"/>
        <c:lblOffset val="100"/>
        <c:baseTimeUnit val="years"/>
      </c:dateAx>
      <c:valAx>
        <c:axId val="56942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427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56.92</c:v>
                </c:pt>
                <c:pt idx="1">
                  <c:v>72.31</c:v>
                </c:pt>
                <c:pt idx="2">
                  <c:v>80</c:v>
                </c:pt>
                <c:pt idx="3">
                  <c:v>71.540000000000006</c:v>
                </c:pt>
                <c:pt idx="4">
                  <c:v>70</c:v>
                </c:pt>
              </c:numCache>
            </c:numRef>
          </c:val>
          <c:extLst xmlns:c16r2="http://schemas.microsoft.com/office/drawing/2015/06/chart">
            <c:ext xmlns:c16="http://schemas.microsoft.com/office/drawing/2014/chart" uri="{C3380CC4-5D6E-409C-BE32-E72D297353CC}">
              <c16:uniqueId val="{00000000-7E9D-4917-915F-8A431BC62FF3}"/>
            </c:ext>
          </c:extLst>
        </c:ser>
        <c:dLbls>
          <c:showLegendKey val="0"/>
          <c:showVal val="0"/>
          <c:showCatName val="0"/>
          <c:showSerName val="0"/>
          <c:showPercent val="0"/>
          <c:showBubbleSize val="0"/>
        </c:dLbls>
        <c:gapWidth val="150"/>
        <c:axId val="569395360"/>
        <c:axId val="569398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7E9D-4917-915F-8A431BC62FF3}"/>
            </c:ext>
          </c:extLst>
        </c:ser>
        <c:dLbls>
          <c:showLegendKey val="0"/>
          <c:showVal val="0"/>
          <c:showCatName val="0"/>
          <c:showSerName val="0"/>
          <c:showPercent val="0"/>
          <c:showBubbleSize val="0"/>
        </c:dLbls>
        <c:marker val="1"/>
        <c:smooth val="0"/>
        <c:axId val="569395360"/>
        <c:axId val="569398104"/>
      </c:lineChart>
      <c:dateAx>
        <c:axId val="569395360"/>
        <c:scaling>
          <c:orientation val="minMax"/>
        </c:scaling>
        <c:delete val="1"/>
        <c:axPos val="b"/>
        <c:numFmt formatCode="&quot;H&quot;yy" sourceLinked="1"/>
        <c:majorTickMark val="none"/>
        <c:minorTickMark val="none"/>
        <c:tickLblPos val="none"/>
        <c:crossAx val="569398104"/>
        <c:crosses val="autoZero"/>
        <c:auto val="1"/>
        <c:lblOffset val="100"/>
        <c:baseTimeUnit val="years"/>
      </c:dateAx>
      <c:valAx>
        <c:axId val="56939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39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94.01</c:v>
                </c:pt>
                <c:pt idx="1">
                  <c:v>96.17</c:v>
                </c:pt>
                <c:pt idx="2">
                  <c:v>96.09</c:v>
                </c:pt>
                <c:pt idx="3">
                  <c:v>96.02</c:v>
                </c:pt>
                <c:pt idx="4">
                  <c:v>95.95</c:v>
                </c:pt>
              </c:numCache>
            </c:numRef>
          </c:val>
          <c:extLst xmlns:c16r2="http://schemas.microsoft.com/office/drawing/2015/06/chart">
            <c:ext xmlns:c16="http://schemas.microsoft.com/office/drawing/2014/chart" uri="{C3380CC4-5D6E-409C-BE32-E72D297353CC}">
              <c16:uniqueId val="{00000000-7B85-43E5-AAB5-F33C80E62B80}"/>
            </c:ext>
          </c:extLst>
        </c:ser>
        <c:dLbls>
          <c:showLegendKey val="0"/>
          <c:showVal val="0"/>
          <c:showCatName val="0"/>
          <c:showSerName val="0"/>
          <c:showPercent val="0"/>
          <c:showBubbleSize val="0"/>
        </c:dLbls>
        <c:gapWidth val="150"/>
        <c:axId val="569398888"/>
        <c:axId val="569395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7B85-43E5-AAB5-F33C80E62B80}"/>
            </c:ext>
          </c:extLst>
        </c:ser>
        <c:dLbls>
          <c:showLegendKey val="0"/>
          <c:showVal val="0"/>
          <c:showCatName val="0"/>
          <c:showSerName val="0"/>
          <c:showPercent val="0"/>
          <c:showBubbleSize val="0"/>
        </c:dLbls>
        <c:marker val="1"/>
        <c:smooth val="0"/>
        <c:axId val="569398888"/>
        <c:axId val="569395752"/>
      </c:lineChart>
      <c:dateAx>
        <c:axId val="569398888"/>
        <c:scaling>
          <c:orientation val="minMax"/>
        </c:scaling>
        <c:delete val="1"/>
        <c:axPos val="b"/>
        <c:numFmt formatCode="&quot;H&quot;yy" sourceLinked="1"/>
        <c:majorTickMark val="none"/>
        <c:minorTickMark val="none"/>
        <c:tickLblPos val="none"/>
        <c:crossAx val="569395752"/>
        <c:crosses val="autoZero"/>
        <c:auto val="1"/>
        <c:lblOffset val="100"/>
        <c:baseTimeUnit val="years"/>
      </c:dateAx>
      <c:valAx>
        <c:axId val="569395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39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80.900000000000006</c:v>
                </c:pt>
                <c:pt idx="1">
                  <c:v>78.959999999999994</c:v>
                </c:pt>
                <c:pt idx="2">
                  <c:v>92.08</c:v>
                </c:pt>
                <c:pt idx="3">
                  <c:v>90.24</c:v>
                </c:pt>
                <c:pt idx="4">
                  <c:v>93.17</c:v>
                </c:pt>
              </c:numCache>
            </c:numRef>
          </c:val>
          <c:extLst xmlns:c16r2="http://schemas.microsoft.com/office/drawing/2015/06/chart">
            <c:ext xmlns:c16="http://schemas.microsoft.com/office/drawing/2014/chart" uri="{C3380CC4-5D6E-409C-BE32-E72D297353CC}">
              <c16:uniqueId val="{00000000-B57D-4CBA-99AE-711DC119094F}"/>
            </c:ext>
          </c:extLst>
        </c:ser>
        <c:dLbls>
          <c:showLegendKey val="0"/>
          <c:showVal val="0"/>
          <c:showCatName val="0"/>
          <c:showSerName val="0"/>
          <c:showPercent val="0"/>
          <c:showBubbleSize val="0"/>
        </c:dLbls>
        <c:gapWidth val="150"/>
        <c:axId val="569420056"/>
        <c:axId val="569422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99.64</c:v>
                </c:pt>
                <c:pt idx="1">
                  <c:v>99.66</c:v>
                </c:pt>
                <c:pt idx="2">
                  <c:v>100.95</c:v>
                </c:pt>
                <c:pt idx="3">
                  <c:v>101.77</c:v>
                </c:pt>
                <c:pt idx="4">
                  <c:v>103.6</c:v>
                </c:pt>
              </c:numCache>
            </c:numRef>
          </c:val>
          <c:smooth val="0"/>
          <c:extLst xmlns:c16r2="http://schemas.microsoft.com/office/drawing/2015/06/chart">
            <c:ext xmlns:c16="http://schemas.microsoft.com/office/drawing/2014/chart" uri="{C3380CC4-5D6E-409C-BE32-E72D297353CC}">
              <c16:uniqueId val="{00000001-B57D-4CBA-99AE-711DC119094F}"/>
            </c:ext>
          </c:extLst>
        </c:ser>
        <c:dLbls>
          <c:showLegendKey val="0"/>
          <c:showVal val="0"/>
          <c:showCatName val="0"/>
          <c:showSerName val="0"/>
          <c:showPercent val="0"/>
          <c:showBubbleSize val="0"/>
        </c:dLbls>
        <c:marker val="1"/>
        <c:smooth val="0"/>
        <c:axId val="569420056"/>
        <c:axId val="569422408"/>
      </c:lineChart>
      <c:dateAx>
        <c:axId val="569420056"/>
        <c:scaling>
          <c:orientation val="minMax"/>
        </c:scaling>
        <c:delete val="1"/>
        <c:axPos val="b"/>
        <c:numFmt formatCode="&quot;H&quot;yy" sourceLinked="1"/>
        <c:majorTickMark val="none"/>
        <c:minorTickMark val="none"/>
        <c:tickLblPos val="none"/>
        <c:crossAx val="569422408"/>
        <c:crosses val="autoZero"/>
        <c:auto val="1"/>
        <c:lblOffset val="100"/>
        <c:baseTimeUnit val="years"/>
      </c:dateAx>
      <c:valAx>
        <c:axId val="569422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420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9.2200000000000006</c:v>
                </c:pt>
                <c:pt idx="1">
                  <c:v>12.99</c:v>
                </c:pt>
                <c:pt idx="2">
                  <c:v>16.55</c:v>
                </c:pt>
                <c:pt idx="3">
                  <c:v>19.34</c:v>
                </c:pt>
                <c:pt idx="4">
                  <c:v>21.9</c:v>
                </c:pt>
              </c:numCache>
            </c:numRef>
          </c:val>
          <c:extLst xmlns:c16r2="http://schemas.microsoft.com/office/drawing/2015/06/chart">
            <c:ext xmlns:c16="http://schemas.microsoft.com/office/drawing/2014/chart" uri="{C3380CC4-5D6E-409C-BE32-E72D297353CC}">
              <c16:uniqueId val="{00000000-7AD2-4740-B41A-BDAD66EFD474}"/>
            </c:ext>
          </c:extLst>
        </c:ser>
        <c:dLbls>
          <c:showLegendKey val="0"/>
          <c:showVal val="0"/>
          <c:showCatName val="0"/>
          <c:showSerName val="0"/>
          <c:showPercent val="0"/>
          <c:showBubbleSize val="0"/>
        </c:dLbls>
        <c:gapWidth val="150"/>
        <c:axId val="569425152"/>
        <c:axId val="56942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22.41</c:v>
                </c:pt>
                <c:pt idx="1">
                  <c:v>22.9</c:v>
                </c:pt>
                <c:pt idx="2">
                  <c:v>24.87</c:v>
                </c:pt>
                <c:pt idx="3">
                  <c:v>24.13</c:v>
                </c:pt>
                <c:pt idx="4">
                  <c:v>23.06</c:v>
                </c:pt>
              </c:numCache>
            </c:numRef>
          </c:val>
          <c:smooth val="0"/>
          <c:extLst xmlns:c16r2="http://schemas.microsoft.com/office/drawing/2015/06/chart">
            <c:ext xmlns:c16="http://schemas.microsoft.com/office/drawing/2014/chart" uri="{C3380CC4-5D6E-409C-BE32-E72D297353CC}">
              <c16:uniqueId val="{00000001-7AD2-4740-B41A-BDAD66EFD474}"/>
            </c:ext>
          </c:extLst>
        </c:ser>
        <c:dLbls>
          <c:showLegendKey val="0"/>
          <c:showVal val="0"/>
          <c:showCatName val="0"/>
          <c:showSerName val="0"/>
          <c:showPercent val="0"/>
          <c:showBubbleSize val="0"/>
        </c:dLbls>
        <c:marker val="1"/>
        <c:smooth val="0"/>
        <c:axId val="569425152"/>
        <c:axId val="569426720"/>
      </c:lineChart>
      <c:dateAx>
        <c:axId val="569425152"/>
        <c:scaling>
          <c:orientation val="minMax"/>
        </c:scaling>
        <c:delete val="1"/>
        <c:axPos val="b"/>
        <c:numFmt formatCode="&quot;H&quot;yy" sourceLinked="1"/>
        <c:majorTickMark val="none"/>
        <c:minorTickMark val="none"/>
        <c:tickLblPos val="none"/>
        <c:crossAx val="569426720"/>
        <c:crosses val="autoZero"/>
        <c:auto val="1"/>
        <c:lblOffset val="100"/>
        <c:baseTimeUnit val="years"/>
      </c:dateAx>
      <c:valAx>
        <c:axId val="56942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42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D14-44AA-AFCB-A32A0B434085}"/>
            </c:ext>
          </c:extLst>
        </c:ser>
        <c:dLbls>
          <c:showLegendKey val="0"/>
          <c:showVal val="0"/>
          <c:showCatName val="0"/>
          <c:showSerName val="0"/>
          <c:showPercent val="0"/>
          <c:showBubbleSize val="0"/>
        </c:dLbls>
        <c:gapWidth val="150"/>
        <c:axId val="569423584"/>
        <c:axId val="569425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7D14-44AA-AFCB-A32A0B434085}"/>
            </c:ext>
          </c:extLst>
        </c:ser>
        <c:dLbls>
          <c:showLegendKey val="0"/>
          <c:showVal val="0"/>
          <c:showCatName val="0"/>
          <c:showSerName val="0"/>
          <c:showPercent val="0"/>
          <c:showBubbleSize val="0"/>
        </c:dLbls>
        <c:marker val="1"/>
        <c:smooth val="0"/>
        <c:axId val="569423584"/>
        <c:axId val="569425544"/>
      </c:lineChart>
      <c:dateAx>
        <c:axId val="569423584"/>
        <c:scaling>
          <c:orientation val="minMax"/>
        </c:scaling>
        <c:delete val="1"/>
        <c:axPos val="b"/>
        <c:numFmt formatCode="&quot;H&quot;yy" sourceLinked="1"/>
        <c:majorTickMark val="none"/>
        <c:minorTickMark val="none"/>
        <c:tickLblPos val="none"/>
        <c:crossAx val="569425544"/>
        <c:crosses val="autoZero"/>
        <c:auto val="1"/>
        <c:lblOffset val="100"/>
        <c:baseTimeUnit val="years"/>
      </c:dateAx>
      <c:valAx>
        <c:axId val="56942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42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833.09</c:v>
                </c:pt>
                <c:pt idx="1">
                  <c:v>1160.23</c:v>
                </c:pt>
                <c:pt idx="2">
                  <c:v>1278.99</c:v>
                </c:pt>
                <c:pt idx="3">
                  <c:v>1465.47</c:v>
                </c:pt>
                <c:pt idx="4">
                  <c:v>1623.15</c:v>
                </c:pt>
              </c:numCache>
            </c:numRef>
          </c:val>
          <c:extLst xmlns:c16r2="http://schemas.microsoft.com/office/drawing/2015/06/chart">
            <c:ext xmlns:c16="http://schemas.microsoft.com/office/drawing/2014/chart" uri="{C3380CC4-5D6E-409C-BE32-E72D297353CC}">
              <c16:uniqueId val="{00000000-981B-4ECD-84B9-EB80329ADD7B}"/>
            </c:ext>
          </c:extLst>
        </c:ser>
        <c:dLbls>
          <c:showLegendKey val="0"/>
          <c:showVal val="0"/>
          <c:showCatName val="0"/>
          <c:showSerName val="0"/>
          <c:showPercent val="0"/>
          <c:showBubbleSize val="0"/>
        </c:dLbls>
        <c:gapWidth val="150"/>
        <c:axId val="569399672"/>
        <c:axId val="569396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214.61</c:v>
                </c:pt>
                <c:pt idx="1">
                  <c:v>225.39</c:v>
                </c:pt>
                <c:pt idx="2">
                  <c:v>224.04</c:v>
                </c:pt>
                <c:pt idx="3">
                  <c:v>227.4</c:v>
                </c:pt>
                <c:pt idx="4">
                  <c:v>193.99</c:v>
                </c:pt>
              </c:numCache>
            </c:numRef>
          </c:val>
          <c:smooth val="0"/>
          <c:extLst xmlns:c16r2="http://schemas.microsoft.com/office/drawing/2015/06/chart">
            <c:ext xmlns:c16="http://schemas.microsoft.com/office/drawing/2014/chart" uri="{C3380CC4-5D6E-409C-BE32-E72D297353CC}">
              <c16:uniqueId val="{00000001-981B-4ECD-84B9-EB80329ADD7B}"/>
            </c:ext>
          </c:extLst>
        </c:ser>
        <c:dLbls>
          <c:showLegendKey val="0"/>
          <c:showVal val="0"/>
          <c:showCatName val="0"/>
          <c:showSerName val="0"/>
          <c:showPercent val="0"/>
          <c:showBubbleSize val="0"/>
        </c:dLbls>
        <c:marker val="1"/>
        <c:smooth val="0"/>
        <c:axId val="569399672"/>
        <c:axId val="569396928"/>
      </c:lineChart>
      <c:dateAx>
        <c:axId val="569399672"/>
        <c:scaling>
          <c:orientation val="minMax"/>
        </c:scaling>
        <c:delete val="1"/>
        <c:axPos val="b"/>
        <c:numFmt formatCode="&quot;H&quot;yy" sourceLinked="1"/>
        <c:majorTickMark val="none"/>
        <c:minorTickMark val="none"/>
        <c:tickLblPos val="none"/>
        <c:crossAx val="569396928"/>
        <c:crosses val="autoZero"/>
        <c:auto val="1"/>
        <c:lblOffset val="100"/>
        <c:baseTimeUnit val="years"/>
      </c:dateAx>
      <c:valAx>
        <c:axId val="56939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39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-1.81</c:v>
                </c:pt>
                <c:pt idx="1">
                  <c:v>-138.49</c:v>
                </c:pt>
                <c:pt idx="2">
                  <c:v>-178.72</c:v>
                </c:pt>
                <c:pt idx="3">
                  <c:v>-160.07</c:v>
                </c:pt>
                <c:pt idx="4">
                  <c:v>-357.25</c:v>
                </c:pt>
              </c:numCache>
            </c:numRef>
          </c:val>
          <c:extLst xmlns:c16r2="http://schemas.microsoft.com/office/drawing/2015/06/chart">
            <c:ext xmlns:c16="http://schemas.microsoft.com/office/drawing/2014/chart" uri="{C3380CC4-5D6E-409C-BE32-E72D297353CC}">
              <c16:uniqueId val="{00000000-975D-44D3-BB94-04B342C6EF13}"/>
            </c:ext>
          </c:extLst>
        </c:ser>
        <c:dLbls>
          <c:showLegendKey val="0"/>
          <c:showVal val="0"/>
          <c:showCatName val="0"/>
          <c:showSerName val="0"/>
          <c:showPercent val="0"/>
          <c:showBubbleSize val="0"/>
        </c:dLbls>
        <c:gapWidth val="150"/>
        <c:axId val="569406336"/>
        <c:axId val="56940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29.45</c:v>
                </c:pt>
                <c:pt idx="1">
                  <c:v>31.84</c:v>
                </c:pt>
                <c:pt idx="2">
                  <c:v>29.91</c:v>
                </c:pt>
                <c:pt idx="3">
                  <c:v>29.54</c:v>
                </c:pt>
                <c:pt idx="4">
                  <c:v>26.99</c:v>
                </c:pt>
              </c:numCache>
            </c:numRef>
          </c:val>
          <c:smooth val="0"/>
          <c:extLst xmlns:c16r2="http://schemas.microsoft.com/office/drawing/2015/06/chart">
            <c:ext xmlns:c16="http://schemas.microsoft.com/office/drawing/2014/chart" uri="{C3380CC4-5D6E-409C-BE32-E72D297353CC}">
              <c16:uniqueId val="{00000001-975D-44D3-BB94-04B342C6EF13}"/>
            </c:ext>
          </c:extLst>
        </c:ser>
        <c:dLbls>
          <c:showLegendKey val="0"/>
          <c:showVal val="0"/>
          <c:showCatName val="0"/>
          <c:showSerName val="0"/>
          <c:showPercent val="0"/>
          <c:showBubbleSize val="0"/>
        </c:dLbls>
        <c:marker val="1"/>
        <c:smooth val="0"/>
        <c:axId val="569406336"/>
        <c:axId val="569404768"/>
      </c:lineChart>
      <c:dateAx>
        <c:axId val="569406336"/>
        <c:scaling>
          <c:orientation val="minMax"/>
        </c:scaling>
        <c:delete val="1"/>
        <c:axPos val="b"/>
        <c:numFmt formatCode="&quot;H&quot;yy" sourceLinked="1"/>
        <c:majorTickMark val="none"/>
        <c:minorTickMark val="none"/>
        <c:tickLblPos val="none"/>
        <c:crossAx val="569404768"/>
        <c:crosses val="autoZero"/>
        <c:auto val="1"/>
        <c:lblOffset val="100"/>
        <c:baseTimeUnit val="years"/>
      </c:dateAx>
      <c:valAx>
        <c:axId val="56940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40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325.31</c:v>
                </c:pt>
                <c:pt idx="1">
                  <c:v>330.35</c:v>
                </c:pt>
                <c:pt idx="2">
                  <c:v>418.7</c:v>
                </c:pt>
                <c:pt idx="3" formatCode="#,##0.00;&quot;△&quot;#,##0.00">
                  <c:v>0</c:v>
                </c:pt>
                <c:pt idx="4">
                  <c:v>790.52</c:v>
                </c:pt>
              </c:numCache>
            </c:numRef>
          </c:val>
          <c:extLst xmlns:c16r2="http://schemas.microsoft.com/office/drawing/2015/06/chart">
            <c:ext xmlns:c16="http://schemas.microsoft.com/office/drawing/2014/chart" uri="{C3380CC4-5D6E-409C-BE32-E72D297353CC}">
              <c16:uniqueId val="{00000000-32C8-4777-87AB-F18249D479DE}"/>
            </c:ext>
          </c:extLst>
        </c:ser>
        <c:dLbls>
          <c:showLegendKey val="0"/>
          <c:showVal val="0"/>
          <c:showCatName val="0"/>
          <c:showSerName val="0"/>
          <c:showPercent val="0"/>
          <c:showBubbleSize val="0"/>
        </c:dLbls>
        <c:gapWidth val="150"/>
        <c:axId val="569397712"/>
        <c:axId val="56940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32C8-4777-87AB-F18249D479DE}"/>
            </c:ext>
          </c:extLst>
        </c:ser>
        <c:dLbls>
          <c:showLegendKey val="0"/>
          <c:showVal val="0"/>
          <c:showCatName val="0"/>
          <c:showSerName val="0"/>
          <c:showPercent val="0"/>
          <c:showBubbleSize val="0"/>
        </c:dLbls>
        <c:marker val="1"/>
        <c:smooth val="0"/>
        <c:axId val="569397712"/>
        <c:axId val="569407120"/>
      </c:lineChart>
      <c:dateAx>
        <c:axId val="569397712"/>
        <c:scaling>
          <c:orientation val="minMax"/>
        </c:scaling>
        <c:delete val="1"/>
        <c:axPos val="b"/>
        <c:numFmt formatCode="&quot;H&quot;yy" sourceLinked="1"/>
        <c:majorTickMark val="none"/>
        <c:minorTickMark val="none"/>
        <c:tickLblPos val="none"/>
        <c:crossAx val="569407120"/>
        <c:crosses val="autoZero"/>
        <c:auto val="1"/>
        <c:lblOffset val="100"/>
        <c:baseTimeUnit val="years"/>
      </c:dateAx>
      <c:valAx>
        <c:axId val="56940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39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10.48</c:v>
                </c:pt>
                <c:pt idx="1">
                  <c:v>22.17</c:v>
                </c:pt>
                <c:pt idx="2">
                  <c:v>21.57</c:v>
                </c:pt>
                <c:pt idx="3">
                  <c:v>19.940000000000001</c:v>
                </c:pt>
                <c:pt idx="4">
                  <c:v>20.45</c:v>
                </c:pt>
              </c:numCache>
            </c:numRef>
          </c:val>
          <c:extLst xmlns:c16r2="http://schemas.microsoft.com/office/drawing/2015/06/chart">
            <c:ext xmlns:c16="http://schemas.microsoft.com/office/drawing/2014/chart" uri="{C3380CC4-5D6E-409C-BE32-E72D297353CC}">
              <c16:uniqueId val="{00000000-88AA-4EE4-B976-5A99B472B903}"/>
            </c:ext>
          </c:extLst>
        </c:ser>
        <c:dLbls>
          <c:showLegendKey val="0"/>
          <c:showVal val="0"/>
          <c:showCatName val="0"/>
          <c:showSerName val="0"/>
          <c:showPercent val="0"/>
          <c:showBubbleSize val="0"/>
        </c:dLbls>
        <c:gapWidth val="150"/>
        <c:axId val="569400848"/>
        <c:axId val="56940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88AA-4EE4-B976-5A99B472B903}"/>
            </c:ext>
          </c:extLst>
        </c:ser>
        <c:dLbls>
          <c:showLegendKey val="0"/>
          <c:showVal val="0"/>
          <c:showCatName val="0"/>
          <c:showSerName val="0"/>
          <c:showPercent val="0"/>
          <c:showBubbleSize val="0"/>
        </c:dLbls>
        <c:marker val="1"/>
        <c:smooth val="0"/>
        <c:axId val="569400848"/>
        <c:axId val="569400064"/>
      </c:lineChart>
      <c:dateAx>
        <c:axId val="569400848"/>
        <c:scaling>
          <c:orientation val="minMax"/>
        </c:scaling>
        <c:delete val="1"/>
        <c:axPos val="b"/>
        <c:numFmt formatCode="&quot;H&quot;yy" sourceLinked="1"/>
        <c:majorTickMark val="none"/>
        <c:minorTickMark val="none"/>
        <c:tickLblPos val="none"/>
        <c:crossAx val="569400064"/>
        <c:crosses val="autoZero"/>
        <c:auto val="1"/>
        <c:lblOffset val="100"/>
        <c:baseTimeUnit val="years"/>
      </c:dateAx>
      <c:valAx>
        <c:axId val="56940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40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1041</c:v>
                </c:pt>
                <c:pt idx="1">
                  <c:v>491.07</c:v>
                </c:pt>
                <c:pt idx="2">
                  <c:v>505.9</c:v>
                </c:pt>
                <c:pt idx="3">
                  <c:v>549.25</c:v>
                </c:pt>
                <c:pt idx="4">
                  <c:v>530.22</c:v>
                </c:pt>
              </c:numCache>
            </c:numRef>
          </c:val>
          <c:extLst xmlns:c16r2="http://schemas.microsoft.com/office/drawing/2015/06/chart">
            <c:ext xmlns:c16="http://schemas.microsoft.com/office/drawing/2014/chart" uri="{C3380CC4-5D6E-409C-BE32-E72D297353CC}">
              <c16:uniqueId val="{00000000-C46C-41C3-A5BC-C1E0E3858E69}"/>
            </c:ext>
          </c:extLst>
        </c:ser>
        <c:dLbls>
          <c:showLegendKey val="0"/>
          <c:showVal val="0"/>
          <c:showCatName val="0"/>
          <c:showSerName val="0"/>
          <c:showPercent val="0"/>
          <c:showBubbleSize val="0"/>
        </c:dLbls>
        <c:gapWidth val="150"/>
        <c:axId val="569401240"/>
        <c:axId val="56940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C46C-41C3-A5BC-C1E0E3858E69}"/>
            </c:ext>
          </c:extLst>
        </c:ser>
        <c:dLbls>
          <c:showLegendKey val="0"/>
          <c:showVal val="0"/>
          <c:showCatName val="0"/>
          <c:showSerName val="0"/>
          <c:showPercent val="0"/>
          <c:showBubbleSize val="0"/>
        </c:dLbls>
        <c:marker val="1"/>
        <c:smooth val="0"/>
        <c:axId val="569401240"/>
        <c:axId val="569405552"/>
      </c:lineChart>
      <c:dateAx>
        <c:axId val="569401240"/>
        <c:scaling>
          <c:orientation val="minMax"/>
        </c:scaling>
        <c:delete val="1"/>
        <c:axPos val="b"/>
        <c:numFmt formatCode="&quot;H&quot;yy" sourceLinked="1"/>
        <c:majorTickMark val="none"/>
        <c:minorTickMark val="none"/>
        <c:tickLblPos val="none"/>
        <c:crossAx val="569405552"/>
        <c:crosses val="autoZero"/>
        <c:auto val="1"/>
        <c:lblOffset val="100"/>
        <c:baseTimeUnit val="years"/>
      </c:dateAx>
      <c:valAx>
        <c:axId val="56940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40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神奈川県　相模原市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718300</v>
      </c>
      <c r="AM8" s="69"/>
      <c r="AN8" s="69"/>
      <c r="AO8" s="69"/>
      <c r="AP8" s="69"/>
      <c r="AQ8" s="69"/>
      <c r="AR8" s="69"/>
      <c r="AS8" s="69"/>
      <c r="AT8" s="68">
        <f>データ!T6</f>
        <v>328.91</v>
      </c>
      <c r="AU8" s="68"/>
      <c r="AV8" s="68"/>
      <c r="AW8" s="68"/>
      <c r="AX8" s="68"/>
      <c r="AY8" s="68"/>
      <c r="AZ8" s="68"/>
      <c r="BA8" s="68"/>
      <c r="BB8" s="68">
        <f>データ!U6</f>
        <v>2183.88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74.03</v>
      </c>
      <c r="J10" s="68"/>
      <c r="K10" s="68"/>
      <c r="L10" s="68"/>
      <c r="M10" s="68"/>
      <c r="N10" s="68"/>
      <c r="O10" s="68"/>
      <c r="P10" s="68">
        <f>データ!P6</f>
        <v>0.03</v>
      </c>
      <c r="Q10" s="68"/>
      <c r="R10" s="68"/>
      <c r="S10" s="68"/>
      <c r="T10" s="68"/>
      <c r="U10" s="68"/>
      <c r="V10" s="68"/>
      <c r="W10" s="68">
        <f>データ!Q6</f>
        <v>100</v>
      </c>
      <c r="X10" s="68"/>
      <c r="Y10" s="68"/>
      <c r="Z10" s="68"/>
      <c r="AA10" s="68"/>
      <c r="AB10" s="68"/>
      <c r="AC10" s="68"/>
      <c r="AD10" s="69">
        <f>データ!R6</f>
        <v>2036</v>
      </c>
      <c r="AE10" s="69"/>
      <c r="AF10" s="69"/>
      <c r="AG10" s="69"/>
      <c r="AH10" s="69"/>
      <c r="AI10" s="69"/>
      <c r="AJ10" s="69"/>
      <c r="AK10" s="2"/>
      <c r="AL10" s="69">
        <f>データ!V6</f>
        <v>247</v>
      </c>
      <c r="AM10" s="69"/>
      <c r="AN10" s="69"/>
      <c r="AO10" s="69"/>
      <c r="AP10" s="69"/>
      <c r="AQ10" s="69"/>
      <c r="AR10" s="69"/>
      <c r="AS10" s="69"/>
      <c r="AT10" s="68">
        <f>データ!W6</f>
        <v>0.08</v>
      </c>
      <c r="AU10" s="68"/>
      <c r="AV10" s="68"/>
      <c r="AW10" s="68"/>
      <c r="AX10" s="68"/>
      <c r="AY10" s="68"/>
      <c r="AZ10" s="68"/>
      <c r="BA10" s="68"/>
      <c r="BB10" s="68">
        <f>データ!X6</f>
        <v>3087.5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sEQNK+4zan7nKdFQdhmgzaCQ37YGjbhG6hIbPEs1BpbmN4GG8gwCJ3ra4o4tgJOUkugMqwMKNjbRnONOQIZGpw==" saltValue="LTuEZ/ja3rdn6pmT3TXLL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141500</v>
      </c>
      <c r="D6" s="33">
        <f t="shared" si="3"/>
        <v>46</v>
      </c>
      <c r="E6" s="33">
        <f t="shared" si="3"/>
        <v>17</v>
      </c>
      <c r="F6" s="33">
        <f t="shared" si="3"/>
        <v>5</v>
      </c>
      <c r="G6" s="33">
        <f t="shared" si="3"/>
        <v>0</v>
      </c>
      <c r="H6" s="33" t="str">
        <f t="shared" si="3"/>
        <v>神奈川県　相模原市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74.03</v>
      </c>
      <c r="P6" s="34">
        <f t="shared" si="3"/>
        <v>0.03</v>
      </c>
      <c r="Q6" s="34">
        <f t="shared" si="3"/>
        <v>100</v>
      </c>
      <c r="R6" s="34">
        <f t="shared" si="3"/>
        <v>2036</v>
      </c>
      <c r="S6" s="34">
        <f t="shared" si="3"/>
        <v>718300</v>
      </c>
      <c r="T6" s="34">
        <f t="shared" si="3"/>
        <v>328.91</v>
      </c>
      <c r="U6" s="34">
        <f t="shared" si="3"/>
        <v>2183.88</v>
      </c>
      <c r="V6" s="34">
        <f t="shared" si="3"/>
        <v>247</v>
      </c>
      <c r="W6" s="34">
        <f t="shared" si="3"/>
        <v>0.08</v>
      </c>
      <c r="X6" s="34">
        <f t="shared" si="3"/>
        <v>3087.5</v>
      </c>
      <c r="Y6" s="35">
        <f>IF(Y7="",NA(),Y7)</f>
        <v>80.900000000000006</v>
      </c>
      <c r="Z6" s="35">
        <f t="shared" ref="Z6:AH6" si="4">IF(Z7="",NA(),Z7)</f>
        <v>78.959999999999994</v>
      </c>
      <c r="AA6" s="35">
        <f t="shared" si="4"/>
        <v>92.08</v>
      </c>
      <c r="AB6" s="35">
        <f t="shared" si="4"/>
        <v>90.24</v>
      </c>
      <c r="AC6" s="35">
        <f t="shared" si="4"/>
        <v>93.17</v>
      </c>
      <c r="AD6" s="35">
        <f t="shared" si="4"/>
        <v>99.64</v>
      </c>
      <c r="AE6" s="35">
        <f t="shared" si="4"/>
        <v>99.66</v>
      </c>
      <c r="AF6" s="35">
        <f t="shared" si="4"/>
        <v>100.95</v>
      </c>
      <c r="AG6" s="35">
        <f t="shared" si="4"/>
        <v>101.77</v>
      </c>
      <c r="AH6" s="35">
        <f t="shared" si="4"/>
        <v>103.6</v>
      </c>
      <c r="AI6" s="34" t="str">
        <f>IF(AI7="","",IF(AI7="-","【-】","【"&amp;SUBSTITUTE(TEXT(AI7,"#,##0.00"),"-","△")&amp;"】"))</f>
        <v>【102.97】</v>
      </c>
      <c r="AJ6" s="35">
        <f>IF(AJ7="",NA(),AJ7)</f>
        <v>833.09</v>
      </c>
      <c r="AK6" s="35">
        <f t="shared" ref="AK6:AS6" si="5">IF(AK7="",NA(),AK7)</f>
        <v>1160.23</v>
      </c>
      <c r="AL6" s="35">
        <f t="shared" si="5"/>
        <v>1278.99</v>
      </c>
      <c r="AM6" s="35">
        <f t="shared" si="5"/>
        <v>1465.47</v>
      </c>
      <c r="AN6" s="35">
        <f t="shared" si="5"/>
        <v>1623.15</v>
      </c>
      <c r="AO6" s="35">
        <f t="shared" si="5"/>
        <v>214.61</v>
      </c>
      <c r="AP6" s="35">
        <f t="shared" si="5"/>
        <v>225.39</v>
      </c>
      <c r="AQ6" s="35">
        <f t="shared" si="5"/>
        <v>224.04</v>
      </c>
      <c r="AR6" s="35">
        <f t="shared" si="5"/>
        <v>227.4</v>
      </c>
      <c r="AS6" s="35">
        <f t="shared" si="5"/>
        <v>193.99</v>
      </c>
      <c r="AT6" s="34" t="str">
        <f>IF(AT7="","",IF(AT7="-","【-】","【"&amp;SUBSTITUTE(TEXT(AT7,"#,##0.00"),"-","△")&amp;"】"))</f>
        <v>【165.48】</v>
      </c>
      <c r="AU6" s="35">
        <f>IF(AU7="",NA(),AU7)</f>
        <v>-1.81</v>
      </c>
      <c r="AV6" s="35">
        <f t="shared" ref="AV6:BD6" si="6">IF(AV7="",NA(),AV7)</f>
        <v>-138.49</v>
      </c>
      <c r="AW6" s="35">
        <f t="shared" si="6"/>
        <v>-178.72</v>
      </c>
      <c r="AX6" s="35">
        <f t="shared" si="6"/>
        <v>-160.07</v>
      </c>
      <c r="AY6" s="35">
        <f t="shared" si="6"/>
        <v>-357.25</v>
      </c>
      <c r="AZ6" s="35">
        <f t="shared" si="6"/>
        <v>29.45</v>
      </c>
      <c r="BA6" s="35">
        <f t="shared" si="6"/>
        <v>31.84</v>
      </c>
      <c r="BB6" s="35">
        <f t="shared" si="6"/>
        <v>29.91</v>
      </c>
      <c r="BC6" s="35">
        <f t="shared" si="6"/>
        <v>29.54</v>
      </c>
      <c r="BD6" s="35">
        <f t="shared" si="6"/>
        <v>26.99</v>
      </c>
      <c r="BE6" s="34" t="str">
        <f>IF(BE7="","",IF(BE7="-","【-】","【"&amp;SUBSTITUTE(TEXT(BE7,"#,##0.00"),"-","△")&amp;"】"))</f>
        <v>【33.84】</v>
      </c>
      <c r="BF6" s="35">
        <f>IF(BF7="",NA(),BF7)</f>
        <v>325.31</v>
      </c>
      <c r="BG6" s="35">
        <f t="shared" ref="BG6:BO6" si="7">IF(BG7="",NA(),BG7)</f>
        <v>330.35</v>
      </c>
      <c r="BH6" s="35">
        <f t="shared" si="7"/>
        <v>418.7</v>
      </c>
      <c r="BI6" s="34">
        <f t="shared" si="7"/>
        <v>0</v>
      </c>
      <c r="BJ6" s="35">
        <f t="shared" si="7"/>
        <v>790.52</v>
      </c>
      <c r="BK6" s="35">
        <f t="shared" si="7"/>
        <v>1081.8</v>
      </c>
      <c r="BL6" s="35">
        <f t="shared" si="7"/>
        <v>974.93</v>
      </c>
      <c r="BM6" s="35">
        <f t="shared" si="7"/>
        <v>855.8</v>
      </c>
      <c r="BN6" s="35">
        <f t="shared" si="7"/>
        <v>789.46</v>
      </c>
      <c r="BO6" s="35">
        <f t="shared" si="7"/>
        <v>826.83</v>
      </c>
      <c r="BP6" s="34" t="str">
        <f>IF(BP7="","",IF(BP7="-","【-】","【"&amp;SUBSTITUTE(TEXT(BP7,"#,##0.00"),"-","△")&amp;"】"))</f>
        <v>【765.47】</v>
      </c>
      <c r="BQ6" s="35">
        <f>IF(BQ7="",NA(),BQ7)</f>
        <v>10.48</v>
      </c>
      <c r="BR6" s="35">
        <f t="shared" ref="BR6:BZ6" si="8">IF(BR7="",NA(),BR7)</f>
        <v>22.17</v>
      </c>
      <c r="BS6" s="35">
        <f t="shared" si="8"/>
        <v>21.57</v>
      </c>
      <c r="BT6" s="35">
        <f t="shared" si="8"/>
        <v>19.940000000000001</v>
      </c>
      <c r="BU6" s="35">
        <f t="shared" si="8"/>
        <v>20.45</v>
      </c>
      <c r="BV6" s="35">
        <f t="shared" si="8"/>
        <v>52.19</v>
      </c>
      <c r="BW6" s="35">
        <f t="shared" si="8"/>
        <v>55.32</v>
      </c>
      <c r="BX6" s="35">
        <f t="shared" si="8"/>
        <v>59.8</v>
      </c>
      <c r="BY6" s="35">
        <f t="shared" si="8"/>
        <v>57.77</v>
      </c>
      <c r="BZ6" s="35">
        <f t="shared" si="8"/>
        <v>57.31</v>
      </c>
      <c r="CA6" s="34" t="str">
        <f>IF(CA7="","",IF(CA7="-","【-】","【"&amp;SUBSTITUTE(TEXT(CA7,"#,##0.00"),"-","△")&amp;"】"))</f>
        <v>【59.59】</v>
      </c>
      <c r="CB6" s="35">
        <f>IF(CB7="",NA(),CB7)</f>
        <v>1041</v>
      </c>
      <c r="CC6" s="35">
        <f t="shared" ref="CC6:CK6" si="9">IF(CC7="",NA(),CC7)</f>
        <v>491.07</v>
      </c>
      <c r="CD6" s="35">
        <f t="shared" si="9"/>
        <v>505.9</v>
      </c>
      <c r="CE6" s="35">
        <f t="shared" si="9"/>
        <v>549.25</v>
      </c>
      <c r="CF6" s="35">
        <f t="shared" si="9"/>
        <v>530.22</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56.92</v>
      </c>
      <c r="CN6" s="35">
        <f t="shared" ref="CN6:CV6" si="10">IF(CN7="",NA(),CN7)</f>
        <v>72.31</v>
      </c>
      <c r="CO6" s="35">
        <f t="shared" si="10"/>
        <v>80</v>
      </c>
      <c r="CP6" s="35">
        <f t="shared" si="10"/>
        <v>71.540000000000006</v>
      </c>
      <c r="CQ6" s="35">
        <f t="shared" si="10"/>
        <v>70</v>
      </c>
      <c r="CR6" s="35">
        <f t="shared" si="10"/>
        <v>52.31</v>
      </c>
      <c r="CS6" s="35">
        <f t="shared" si="10"/>
        <v>60.65</v>
      </c>
      <c r="CT6" s="35">
        <f t="shared" si="10"/>
        <v>51.75</v>
      </c>
      <c r="CU6" s="35">
        <f t="shared" si="10"/>
        <v>50.68</v>
      </c>
      <c r="CV6" s="35">
        <f t="shared" si="10"/>
        <v>50.14</v>
      </c>
      <c r="CW6" s="34" t="str">
        <f>IF(CW7="","",IF(CW7="-","【-】","【"&amp;SUBSTITUTE(TEXT(CW7,"#,##0.00"),"-","△")&amp;"】"))</f>
        <v>【51.30】</v>
      </c>
      <c r="CX6" s="35">
        <f>IF(CX7="",NA(),CX7)</f>
        <v>94.01</v>
      </c>
      <c r="CY6" s="35">
        <f t="shared" ref="CY6:DG6" si="11">IF(CY7="",NA(),CY7)</f>
        <v>96.17</v>
      </c>
      <c r="CZ6" s="35">
        <f t="shared" si="11"/>
        <v>96.09</v>
      </c>
      <c r="DA6" s="35">
        <f t="shared" si="11"/>
        <v>96.02</v>
      </c>
      <c r="DB6" s="35">
        <f t="shared" si="11"/>
        <v>95.95</v>
      </c>
      <c r="DC6" s="35">
        <f t="shared" si="11"/>
        <v>84.32</v>
      </c>
      <c r="DD6" s="35">
        <f t="shared" si="11"/>
        <v>84.58</v>
      </c>
      <c r="DE6" s="35">
        <f t="shared" si="11"/>
        <v>84.84</v>
      </c>
      <c r="DF6" s="35">
        <f t="shared" si="11"/>
        <v>84.86</v>
      </c>
      <c r="DG6" s="35">
        <f t="shared" si="11"/>
        <v>84.98</v>
      </c>
      <c r="DH6" s="34" t="str">
        <f>IF(DH7="","",IF(DH7="-","【-】","【"&amp;SUBSTITUTE(TEXT(DH7,"#,##0.00"),"-","△")&amp;"】"))</f>
        <v>【86.22】</v>
      </c>
      <c r="DI6" s="35">
        <f>IF(DI7="",NA(),DI7)</f>
        <v>9.2200000000000006</v>
      </c>
      <c r="DJ6" s="35">
        <f t="shared" ref="DJ6:DR6" si="12">IF(DJ7="",NA(),DJ7)</f>
        <v>12.99</v>
      </c>
      <c r="DK6" s="35">
        <f t="shared" si="12"/>
        <v>16.55</v>
      </c>
      <c r="DL6" s="35">
        <f t="shared" si="12"/>
        <v>19.34</v>
      </c>
      <c r="DM6" s="35">
        <f t="shared" si="12"/>
        <v>21.9</v>
      </c>
      <c r="DN6" s="35">
        <f t="shared" si="12"/>
        <v>22.41</v>
      </c>
      <c r="DO6" s="35">
        <f t="shared" si="12"/>
        <v>22.9</v>
      </c>
      <c r="DP6" s="35">
        <f t="shared" si="12"/>
        <v>24.87</v>
      </c>
      <c r="DQ6" s="35">
        <f t="shared" si="12"/>
        <v>24.13</v>
      </c>
      <c r="DR6" s="35">
        <f t="shared" si="12"/>
        <v>23.06</v>
      </c>
      <c r="DS6" s="34" t="str">
        <f>IF(DS7="","",IF(DS7="-","【-】","【"&amp;SUBSTITUTE(TEXT(DS7,"#,##0.00"),"-","△")&amp;"】"))</f>
        <v>【24.97】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8" s="36" customFormat="1" x14ac:dyDescent="0.2">
      <c r="A7" s="28"/>
      <c r="B7" s="37">
        <v>2019</v>
      </c>
      <c r="C7" s="37">
        <v>141500</v>
      </c>
      <c r="D7" s="37">
        <v>46</v>
      </c>
      <c r="E7" s="37">
        <v>17</v>
      </c>
      <c r="F7" s="37">
        <v>5</v>
      </c>
      <c r="G7" s="37">
        <v>0</v>
      </c>
      <c r="H7" s="37" t="s">
        <v>96</v>
      </c>
      <c r="I7" s="37" t="s">
        <v>97</v>
      </c>
      <c r="J7" s="37" t="s">
        <v>98</v>
      </c>
      <c r="K7" s="37" t="s">
        <v>99</v>
      </c>
      <c r="L7" s="37" t="s">
        <v>100</v>
      </c>
      <c r="M7" s="37" t="s">
        <v>101</v>
      </c>
      <c r="N7" s="38" t="s">
        <v>102</v>
      </c>
      <c r="O7" s="38">
        <v>74.03</v>
      </c>
      <c r="P7" s="38">
        <v>0.03</v>
      </c>
      <c r="Q7" s="38">
        <v>100</v>
      </c>
      <c r="R7" s="38">
        <v>2036</v>
      </c>
      <c r="S7" s="38">
        <v>718300</v>
      </c>
      <c r="T7" s="38">
        <v>328.91</v>
      </c>
      <c r="U7" s="38">
        <v>2183.88</v>
      </c>
      <c r="V7" s="38">
        <v>247</v>
      </c>
      <c r="W7" s="38">
        <v>0.08</v>
      </c>
      <c r="X7" s="38">
        <v>3087.5</v>
      </c>
      <c r="Y7" s="38">
        <v>80.900000000000006</v>
      </c>
      <c r="Z7" s="38">
        <v>78.959999999999994</v>
      </c>
      <c r="AA7" s="38">
        <v>92.08</v>
      </c>
      <c r="AB7" s="38">
        <v>90.24</v>
      </c>
      <c r="AC7" s="38">
        <v>93.17</v>
      </c>
      <c r="AD7" s="38">
        <v>99.64</v>
      </c>
      <c r="AE7" s="38">
        <v>99.66</v>
      </c>
      <c r="AF7" s="38">
        <v>100.95</v>
      </c>
      <c r="AG7" s="38">
        <v>101.77</v>
      </c>
      <c r="AH7" s="38">
        <v>103.6</v>
      </c>
      <c r="AI7" s="38">
        <v>102.97</v>
      </c>
      <c r="AJ7" s="38">
        <v>833.09</v>
      </c>
      <c r="AK7" s="38">
        <v>1160.23</v>
      </c>
      <c r="AL7" s="38">
        <v>1278.99</v>
      </c>
      <c r="AM7" s="38">
        <v>1465.47</v>
      </c>
      <c r="AN7" s="38">
        <v>1623.15</v>
      </c>
      <c r="AO7" s="38">
        <v>214.61</v>
      </c>
      <c r="AP7" s="38">
        <v>225.39</v>
      </c>
      <c r="AQ7" s="38">
        <v>224.04</v>
      </c>
      <c r="AR7" s="38">
        <v>227.4</v>
      </c>
      <c r="AS7" s="38">
        <v>193.99</v>
      </c>
      <c r="AT7" s="38">
        <v>165.48</v>
      </c>
      <c r="AU7" s="38">
        <v>-1.81</v>
      </c>
      <c r="AV7" s="38">
        <v>-138.49</v>
      </c>
      <c r="AW7" s="38">
        <v>-178.72</v>
      </c>
      <c r="AX7" s="38">
        <v>-160.07</v>
      </c>
      <c r="AY7" s="38">
        <v>-357.25</v>
      </c>
      <c r="AZ7" s="38">
        <v>29.45</v>
      </c>
      <c r="BA7" s="38">
        <v>31.84</v>
      </c>
      <c r="BB7" s="38">
        <v>29.91</v>
      </c>
      <c r="BC7" s="38">
        <v>29.54</v>
      </c>
      <c r="BD7" s="38">
        <v>26.99</v>
      </c>
      <c r="BE7" s="38">
        <v>33.840000000000003</v>
      </c>
      <c r="BF7" s="38">
        <v>325.31</v>
      </c>
      <c r="BG7" s="38">
        <v>330.35</v>
      </c>
      <c r="BH7" s="38">
        <v>418.7</v>
      </c>
      <c r="BI7" s="38">
        <v>0</v>
      </c>
      <c r="BJ7" s="38">
        <v>790.52</v>
      </c>
      <c r="BK7" s="38">
        <v>1081.8</v>
      </c>
      <c r="BL7" s="38">
        <v>974.93</v>
      </c>
      <c r="BM7" s="38">
        <v>855.8</v>
      </c>
      <c r="BN7" s="38">
        <v>789.46</v>
      </c>
      <c r="BO7" s="38">
        <v>826.83</v>
      </c>
      <c r="BP7" s="38">
        <v>765.47</v>
      </c>
      <c r="BQ7" s="38">
        <v>10.48</v>
      </c>
      <c r="BR7" s="38">
        <v>22.17</v>
      </c>
      <c r="BS7" s="38">
        <v>21.57</v>
      </c>
      <c r="BT7" s="38">
        <v>19.940000000000001</v>
      </c>
      <c r="BU7" s="38">
        <v>20.45</v>
      </c>
      <c r="BV7" s="38">
        <v>52.19</v>
      </c>
      <c r="BW7" s="38">
        <v>55.32</v>
      </c>
      <c r="BX7" s="38">
        <v>59.8</v>
      </c>
      <c r="BY7" s="38">
        <v>57.77</v>
      </c>
      <c r="BZ7" s="38">
        <v>57.31</v>
      </c>
      <c r="CA7" s="38">
        <v>59.59</v>
      </c>
      <c r="CB7" s="38">
        <v>1041</v>
      </c>
      <c r="CC7" s="38">
        <v>491.07</v>
      </c>
      <c r="CD7" s="38">
        <v>505.9</v>
      </c>
      <c r="CE7" s="38">
        <v>549.25</v>
      </c>
      <c r="CF7" s="38">
        <v>530.22</v>
      </c>
      <c r="CG7" s="38">
        <v>296.14</v>
      </c>
      <c r="CH7" s="38">
        <v>283.17</v>
      </c>
      <c r="CI7" s="38">
        <v>263.76</v>
      </c>
      <c r="CJ7" s="38">
        <v>274.35000000000002</v>
      </c>
      <c r="CK7" s="38">
        <v>273.52</v>
      </c>
      <c r="CL7" s="38">
        <v>257.86</v>
      </c>
      <c r="CM7" s="38">
        <v>56.92</v>
      </c>
      <c r="CN7" s="38">
        <v>72.31</v>
      </c>
      <c r="CO7" s="38">
        <v>80</v>
      </c>
      <c r="CP7" s="38">
        <v>71.540000000000006</v>
      </c>
      <c r="CQ7" s="38">
        <v>70</v>
      </c>
      <c r="CR7" s="38">
        <v>52.31</v>
      </c>
      <c r="CS7" s="38">
        <v>60.65</v>
      </c>
      <c r="CT7" s="38">
        <v>51.75</v>
      </c>
      <c r="CU7" s="38">
        <v>50.68</v>
      </c>
      <c r="CV7" s="38">
        <v>50.14</v>
      </c>
      <c r="CW7" s="38">
        <v>51.3</v>
      </c>
      <c r="CX7" s="38">
        <v>94.01</v>
      </c>
      <c r="CY7" s="38">
        <v>96.17</v>
      </c>
      <c r="CZ7" s="38">
        <v>96.09</v>
      </c>
      <c r="DA7" s="38">
        <v>96.02</v>
      </c>
      <c r="DB7" s="38">
        <v>95.95</v>
      </c>
      <c r="DC7" s="38">
        <v>84.32</v>
      </c>
      <c r="DD7" s="38">
        <v>84.58</v>
      </c>
      <c r="DE7" s="38">
        <v>84.84</v>
      </c>
      <c r="DF7" s="38">
        <v>84.86</v>
      </c>
      <c r="DG7" s="38">
        <v>84.98</v>
      </c>
      <c r="DH7" s="38">
        <v>86.22</v>
      </c>
      <c r="DI7" s="38">
        <v>9.2200000000000006</v>
      </c>
      <c r="DJ7" s="38">
        <v>12.99</v>
      </c>
      <c r="DK7" s="38">
        <v>16.55</v>
      </c>
      <c r="DL7" s="38">
        <v>19.34</v>
      </c>
      <c r="DM7" s="38">
        <v>21.9</v>
      </c>
      <c r="DN7" s="38">
        <v>22.41</v>
      </c>
      <c r="DO7" s="38">
        <v>22.9</v>
      </c>
      <c r="DP7" s="38">
        <v>24.87</v>
      </c>
      <c r="DQ7" s="38">
        <v>24.13</v>
      </c>
      <c r="DR7" s="38">
        <v>23.06</v>
      </c>
      <c r="DS7" s="38">
        <v>24.97</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0.01</v>
      </c>
      <c r="EK7" s="38">
        <v>2.0499999999999998</v>
      </c>
      <c r="EL7" s="38">
        <v>0.01</v>
      </c>
      <c r="EM7" s="38">
        <v>0.01</v>
      </c>
      <c r="EN7" s="38">
        <v>0.02</v>
      </c>
      <c r="EO7" s="38">
        <v>0.02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2021-02-24T08:51:24Z</cp:lastPrinted>
  <dcterms:created xsi:type="dcterms:W3CDTF">2020-12-04T02:36:00Z</dcterms:created>
  <dcterms:modified xsi:type="dcterms:W3CDTF">2021-02-24T08:51:28Z</dcterms:modified>
  <cp:category/>
</cp:coreProperties>
</file>