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32_愛川町\"/>
    </mc:Choice>
  </mc:AlternateContent>
  <workbookProtection workbookAlgorithmName="SHA-512" workbookHashValue="LuYgCUKsnW9hnUIfewCwmlx9o8l34tYxD2AQ9dpBQddGS031wfSR+iaTsj7xRn/YWYPRFpG1Y4sWCfnQ0FrbDg==" workbookSaltValue="iZSQarQnsgI5BlHhU0QgGQ==" workbookSpinCount="100000" lockStructure="1"/>
  <bookViews>
    <workbookView xWindow="-120" yWindow="-120" windowWidth="20736"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AL8" i="4" s="1"/>
  <c r="Q6" i="5"/>
  <c r="P6" i="5"/>
  <c r="P10" i="4" s="1"/>
  <c r="O6" i="5"/>
  <c r="I10" i="4" s="1"/>
  <c r="N6" i="5"/>
  <c r="M6" i="5"/>
  <c r="L6" i="5"/>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H85" i="4"/>
  <c r="E85" i="4"/>
  <c r="AT10" i="4"/>
  <c r="AL10" i="4"/>
  <c r="W10" i="4"/>
  <c r="B10" i="4"/>
  <c r="BB8" i="4"/>
  <c r="AT8" i="4"/>
  <c r="AD8" i="4"/>
  <c r="W8" i="4"/>
  <c r="P8" i="4"/>
  <c r="I8" i="4"/>
  <c r="B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<sst xmlns="http://schemas.openxmlformats.org/spreadsheetml/2006/main" count="220" uniqueCount="108">
  <si>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</si>
  <si>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</si>
  <si>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</si>
  <si>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</si>
  <si>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</si>
  <si>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</si>
  <si>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</si>
  <si>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</si>
  <si>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</si>
  <si>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</si>
  <si>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</si>
  <si>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</si>
  <si>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</si>
  <si>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</si>
  <si>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</si>
  <si>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</si>
  <si>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</si>
  <si>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</si>
  <si>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</si>
  <si>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</si>
  <si>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</si>
  <si>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</si>
  <si>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</si>
  <si>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</si>
  <si>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</si>
  <si>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</si>
  <si>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</si>
  <si>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</si>
  <si>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</si>
  <si>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</si>
  <si>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</si>
  <si>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</si>
  <si>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</si>
  <si>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</si>
  <si>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</si>
  <si>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</si>
  <si>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</si>
  <si>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</si>
  <si>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</si>
  <si>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</si>
  <si>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</si>
  <si>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</si>
  <si>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</si>
  <si>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</si>
  <si>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</si>
  <si>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</si>
  <si>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</si>
  <si>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</si>
  <si>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</si>
  <si>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</si>
  <si>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</si>
  <si>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</si>
  <si>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</si>
  <si>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</si>
  <si>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</si>
  <si>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</si>
  <si>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</si>
  <si>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</si>
  <si>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</si>
  <si>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</si>
  <si>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</si>
  <si>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</si>
  <si>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</si>
  <si>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</si>
  <si>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</si>
  <si>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</si>
  <si>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</si>
  <si>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</si>
  <si>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</si>
  <si>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</si>
  <si>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</si>
  <si>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</si>
  <si>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</si>
  <si>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</si>
  <si>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</si>
  <si>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</si>
  <si>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</si>
  <si>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</si>
  <si>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</si>
  <si>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</si>
  <si>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</si>
  <si>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</si>
  <si>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</si>
  <si>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</si>
  <si>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</si>
  <si>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</si>
  <si>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</si>
  <si>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</si>
  <si>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</si>
  <si>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</si>
  <si>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</si>
  <si>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</si>
  <si>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</si>
  <si>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</si>
  <si>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</si>
  <si>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</si>
  <si>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</si>
  <si>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</si>
  <si>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</si>
  <si>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</si>
  <si>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</si>
  <si>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</si>
  <si>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</si>
  <si>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</si>
  <si>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</si>
  <si>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形固定資産減価償却率・管路経年化率は平均値より低い数値にあります。これは、管路をはじめとする固定資産が比較的新しく老朽化の進行が緩やかであると分析されます。しかし、毎年上昇しており、数年後には耐用年数を越える管が増えて急速に管路経年化率が上昇します。
　管路更新率は、平均値を上回っておりますが１％を下回っており高い水準にはありません。管路以外の設備の更新などにも費用が必要であり管路の老朽化も進んでいないことから、低い数値となっております。</t>
    <phoneticPr fontId="4"/>
  </si>
  <si>
    <t>　経常収支比率、料金回収率、流動比率は料金回収率以外は平均値を下回るものの100％を越えており、累積欠損金比率は0％で経営の健全性は保たれています。
　給水原価は、設備投資により減価償却費が増加した影響で増加しておりますが平均値を下回る状況が続いております。
　企業債残高対給水収益比率は過去の借入の償還完了により企業債残高が減少しております。
　施設利用率は平均値を下回り50％以下となっております。今後は設備の整理縮小も検討する必要があります。
　有収率は平均値を上回るものの、毎年減少しており、引き続き漏水調査等を行い有収率の回復に努めます。</t>
    <rPh sb="76" eb="78">
      <t>キュウスイ</t>
    </rPh>
    <rPh sb="78" eb="80">
      <t>ゲンカ</t>
    </rPh>
    <rPh sb="82" eb="84">
      <t>セツビ</t>
    </rPh>
    <rPh sb="84" eb="86">
      <t>トウシ</t>
    </rPh>
    <rPh sb="89" eb="91">
      <t>ゲンカ</t>
    </rPh>
    <rPh sb="91" eb="93">
      <t>ショウキャク</t>
    </rPh>
    <rPh sb="93" eb="94">
      <t>ヒ</t>
    </rPh>
    <rPh sb="95" eb="97">
      <t>ゾウカ</t>
    </rPh>
    <rPh sb="99" eb="101">
      <t>エイキョウ</t>
    </rPh>
    <rPh sb="102" eb="104">
      <t>ゾウカ</t>
    </rPh>
    <rPh sb="111" eb="113">
      <t>ヘイキン</t>
    </rPh>
    <rPh sb="113" eb="114">
      <t>チ</t>
    </rPh>
    <rPh sb="115" eb="117">
      <t>シタマワ</t>
    </rPh>
    <rPh sb="118" eb="120">
      <t>ジョウキョウ</t>
    </rPh>
    <rPh sb="121" eb="122">
      <t>ツヅ</t>
    </rPh>
    <rPh sb="131" eb="133">
      <t>キギョウ</t>
    </rPh>
    <rPh sb="133" eb="134">
      <t>サイ</t>
    </rPh>
    <rPh sb="134" eb="136">
      <t>ザンダカ</t>
    </rPh>
    <rPh sb="136" eb="137">
      <t>タイ</t>
    </rPh>
    <rPh sb="137" eb="139">
      <t>キュウスイ</t>
    </rPh>
    <rPh sb="139" eb="141">
      <t>シュウエキ</t>
    </rPh>
    <rPh sb="141" eb="143">
      <t>ヒリツ</t>
    </rPh>
    <rPh sb="144" eb="146">
      <t>カコ</t>
    </rPh>
    <rPh sb="147" eb="149">
      <t>カリイレ</t>
    </rPh>
    <rPh sb="150" eb="152">
      <t>ショウカン</t>
    </rPh>
    <rPh sb="152" eb="154">
      <t>カンリョウ</t>
    </rPh>
    <rPh sb="157" eb="159">
      <t>キギョウ</t>
    </rPh>
    <rPh sb="159" eb="160">
      <t>サイ</t>
    </rPh>
    <rPh sb="160" eb="162">
      <t>ザンダカ</t>
    </rPh>
    <rPh sb="163" eb="165">
      <t>ゲンショウ</t>
    </rPh>
    <rPh sb="174" eb="176">
      <t>シセツ</t>
    </rPh>
    <rPh sb="176" eb="179">
      <t>リヨウリツ</t>
    </rPh>
    <rPh sb="180" eb="182">
      <t>ヘイキン</t>
    </rPh>
    <rPh sb="182" eb="183">
      <t>チ</t>
    </rPh>
    <rPh sb="184" eb="186">
      <t>シタマワ</t>
    </rPh>
    <rPh sb="190" eb="192">
      <t>イカ</t>
    </rPh>
    <rPh sb="201" eb="203">
      <t>コンゴ</t>
    </rPh>
    <rPh sb="204" eb="206">
      <t>セツビ</t>
    </rPh>
    <rPh sb="207" eb="209">
      <t>セイリ</t>
    </rPh>
    <rPh sb="209" eb="211">
      <t>シュクショウ</t>
    </rPh>
    <rPh sb="212" eb="214">
      <t>ケントウ</t>
    </rPh>
    <rPh sb="216" eb="218">
      <t>ヒツヨウ</t>
    </rPh>
    <rPh sb="226" eb="228">
      <t>ユウシュウ</t>
    </rPh>
    <rPh sb="228" eb="229">
      <t>リツ</t>
    </rPh>
    <rPh sb="230" eb="232">
      <t>ヘイキン</t>
    </rPh>
    <rPh sb="232" eb="233">
      <t>チ</t>
    </rPh>
    <rPh sb="234" eb="236">
      <t>ウワマワ</t>
    </rPh>
    <rPh sb="241" eb="243">
      <t>マイトシ</t>
    </rPh>
    <rPh sb="243" eb="245">
      <t>ゲンショウ</t>
    </rPh>
    <rPh sb="250" eb="251">
      <t>ヒ</t>
    </rPh>
    <rPh sb="252" eb="253">
      <t>ツヅ</t>
    </rPh>
    <rPh sb="254" eb="256">
      <t>ロウスイ</t>
    </rPh>
    <rPh sb="256" eb="258">
      <t>チョウサ</t>
    </rPh>
    <rPh sb="258" eb="259">
      <t>トウ</t>
    </rPh>
    <rPh sb="260" eb="261">
      <t>オコナ</t>
    </rPh>
    <rPh sb="262" eb="264">
      <t>ユウシュウ</t>
    </rPh>
    <rPh sb="264" eb="265">
      <t>リツ</t>
    </rPh>
    <rPh sb="266" eb="268">
      <t>カイフク</t>
    </rPh>
    <rPh sb="269" eb="270">
      <t>ツト</t>
    </rPh>
    <phoneticPr fontId="4"/>
  </si>
  <si>
    <t>　経常収支比率、料金回収率ともに100％を越えているとはいえ、減少傾向にあり、料金についても見直しの検討が必要な時期が近づいております。
　有形固定資産減価償却率や管路経年化率が低いので現時点では更新投資の先送りをしている状況にはありません。
　管路経年化率が低いとはいえ、今後は管路更新率の上昇が課題となります。財政的な制約もあるなかで、当面は優先順位を絞りながら更新を進めてまいります。</t>
    <rPh sb="1" eb="3">
      <t>ケイジョウ</t>
    </rPh>
    <rPh sb="3" eb="5">
      <t>シュウシ</t>
    </rPh>
    <rPh sb="5" eb="7">
      <t>ヒリツ</t>
    </rPh>
    <rPh sb="8" eb="10">
      <t>リョウキン</t>
    </rPh>
    <rPh sb="10" eb="12">
      <t>カイシュウ</t>
    </rPh>
    <rPh sb="12" eb="13">
      <t>リツ</t>
    </rPh>
    <rPh sb="21" eb="22">
      <t>コ</t>
    </rPh>
    <rPh sb="31" eb="33">
      <t>ゲンショウ</t>
    </rPh>
    <rPh sb="33" eb="35">
      <t>ケイコウ</t>
    </rPh>
    <rPh sb="39" eb="41">
      <t>リョウキン</t>
    </rPh>
    <rPh sb="46" eb="48">
      <t>ミナオ</t>
    </rPh>
    <rPh sb="50" eb="52">
      <t>ケントウ</t>
    </rPh>
    <rPh sb="53" eb="55">
      <t>ヒツヨウ</t>
    </rPh>
    <rPh sb="56" eb="58">
      <t>ジキ</t>
    </rPh>
    <rPh sb="59" eb="60">
      <t>チカ</t>
    </rPh>
    <rPh sb="72" eb="73">
      <t>コ</t>
    </rPh>
    <rPh sb="82" eb="84">
      <t>カンロ</t>
    </rPh>
    <rPh sb="89" eb="90">
      <t>ヒク</t>
    </rPh>
    <rPh sb="93" eb="96">
      <t>ゲンジテン</t>
    </rPh>
    <rPh sb="98" eb="100">
      <t>コウシン</t>
    </rPh>
    <rPh sb="100" eb="102">
      <t>トウシ</t>
    </rPh>
    <rPh sb="103" eb="104">
      <t>サキ</t>
    </rPh>
    <rPh sb="104" eb="105">
      <t>オク</t>
    </rPh>
    <rPh sb="111" eb="113">
      <t>ジョウキョウ</t>
    </rPh>
    <rPh sb="125" eb="128">
      <t>ケイネンカ</t>
    </rPh>
    <rPh sb="128" eb="129">
      <t>リツ</t>
    </rPh>
    <rPh sb="130" eb="131">
      <t>ヒク</t>
    </rPh>
    <rPh sb="137" eb="139">
      <t>コンゴ</t>
    </rPh>
    <rPh sb="140" eb="142">
      <t>カンロ</t>
    </rPh>
    <rPh sb="142" eb="144">
      <t>コウシン</t>
    </rPh>
    <rPh sb="144" eb="145">
      <t>リツ</t>
    </rPh>
    <rPh sb="146" eb="148">
      <t>ジョウショウ</t>
    </rPh>
    <rPh sb="149" eb="151">
      <t>カダイ</t>
    </rPh>
    <rPh sb="157" eb="160">
      <t>ザイセイテキ</t>
    </rPh>
    <rPh sb="161" eb="163">
      <t>セイヤク</t>
    </rPh>
    <rPh sb="170" eb="172">
      <t>トウメン</t>
    </rPh>
    <rPh sb="173" eb="175">
      <t>ユウセン</t>
    </rPh>
    <rPh sb="175" eb="177">
      <t>ジュンイ</t>
    </rPh>
    <rPh sb="178" eb="179">
      <t>シボ</t>
    </rPh>
    <rPh sb="183" eb="185">
      <t>コウシン</t>
    </rPh>
    <rPh sb="186" eb="187">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</si>
</sst>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0" xfId="0" applyFont="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0.49</c:v>
                </c:pt>
                <c:pt idx="1">
                  <c:v>0.52</c:v>
                </c:pt>
                <c:pt idx="2">
                  <c:v>0.56999999999999995</c:v>
                </c:pt>
                <c:pt idx="3">
                  <c:v>0.97</c:v>
                </c:pt>
                <c:pt idx="4">
                  <c:v>0.71</c:v>
                </c:pt>
              </c:numCache>
            </c:numRef>
          </c:val>
          <c:extLst xmlns:c16r2="http://schemas.microsoft.com/office/drawing/2015/06/chart">
            <c:ext xmlns:c16="http://schemas.microsoft.com/office/drawing/2014/chart" uri="{C3380CC4-5D6E-409C-BE32-E72D297353CC}">
              <c16:uniqueId val="{00000000-83A0-405E-ABDE-53B6463F593D}"/>
            </c:ext>
          </c:extLst>
        </c:ser>
        <c:dLbls>
          <c:showLegendKey val="0"/>
          <c:showVal val="0"/>
          <c:showCatName val="0"/>
          <c:showSerName val="0"/>
          <c:showPercent val="0"/>
          <c:showBubbleSize val="0"/>
        </c:dLbls>
        <c:gapWidth val="150"/>
        <c:axId val="342472544"/>
        <c:axId val="155550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83A0-405E-ABDE-53B6463F593D}"/>
            </c:ext>
          </c:extLst>
        </c:ser>
        <c:dLbls>
          <c:showLegendKey val="0"/>
          <c:showVal val="0"/>
          <c:showCatName val="0"/>
          <c:showSerName val="0"/>
          <c:showPercent val="0"/>
          <c:showBubbleSize val="0"/>
        </c:dLbls>
        <c:marker val="1"/>
        <c:smooth val="0"/>
        <c:axId val="342472544"/>
        <c:axId val="155550952"/>
      </c:lineChart>
      <c:dateAx>
        <c:axId val="342472544"/>
        <c:scaling>
          <c:orientation val="minMax"/>
        </c:scaling>
        <c:delete val="1"/>
        <c:axPos val="b"/>
        <c:numFmt formatCode="ge" sourceLinked="1"/>
        <c:majorTickMark val="none"/>
        <c:minorTickMark val="none"/>
        <c:tickLblPos val="none"/>
        <c:crossAx val="155550952"/>
        <c:crosses val="autoZero"/>
        <c:auto val="1"/>
        <c:lblOffset val="100"/>
        <c:baseTimeUnit val="years"/>
      </c:dateAx>
      <c:valAx>
        <c:axId val="15555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45.93</c:v>
                </c:pt>
                <c:pt idx="1">
                  <c:v>45.53</c:v>
                </c:pt>
                <c:pt idx="2">
                  <c:v>44.88</c:v>
                </c:pt>
                <c:pt idx="3">
                  <c:v>46.02</c:v>
                </c:pt>
                <c:pt idx="4">
                  <c:v>46.15</c:v>
                </c:pt>
              </c:numCache>
            </c:numRef>
          </c:val>
          <c:extLst xmlns:c16r2="http://schemas.microsoft.com/office/drawing/2015/06/chart">
            <c:ext xmlns:c16="http://schemas.microsoft.com/office/drawing/2014/chart" uri="{C3380CC4-5D6E-409C-BE32-E72D297353CC}">
              <c16:uniqueId val="{00000000-2645-41CA-8CCB-546692A0E038}"/>
            </c:ext>
          </c:extLst>
        </c:ser>
        <c:dLbls>
          <c:showLegendKey val="0"/>
          <c:showVal val="0"/>
          <c:showCatName val="0"/>
          <c:showSerName val="0"/>
          <c:showPercent val="0"/>
          <c:showBubbleSize val="0"/>
        </c:dLbls>
        <c:gapWidth val="150"/>
        <c:axId val="342704360"/>
        <c:axId val="34270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2645-41CA-8CCB-546692A0E038}"/>
            </c:ext>
          </c:extLst>
        </c:ser>
        <c:dLbls>
          <c:showLegendKey val="0"/>
          <c:showVal val="0"/>
          <c:showCatName val="0"/>
          <c:showSerName val="0"/>
          <c:showPercent val="0"/>
          <c:showBubbleSize val="0"/>
        </c:dLbls>
        <c:marker val="1"/>
        <c:smooth val="0"/>
        <c:axId val="342704360"/>
        <c:axId val="342706712"/>
      </c:lineChart>
      <c:dateAx>
        <c:axId val="342704360"/>
        <c:scaling>
          <c:orientation val="minMax"/>
        </c:scaling>
        <c:delete val="1"/>
        <c:axPos val="b"/>
        <c:numFmt formatCode="ge" sourceLinked="1"/>
        <c:majorTickMark val="none"/>
        <c:minorTickMark val="none"/>
        <c:tickLblPos val="none"/>
        <c:crossAx val="342706712"/>
        <c:crosses val="autoZero"/>
        <c:auto val="1"/>
        <c:lblOffset val="100"/>
        <c:baseTimeUnit val="years"/>
      </c:dateAx>
      <c:valAx>
        <c:axId val="34270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0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93.96</c:v>
                </c:pt>
                <c:pt idx="1">
                  <c:v>92.85</c:v>
                </c:pt>
                <c:pt idx="2">
                  <c:v>92.43</c:v>
                </c:pt>
                <c:pt idx="3">
                  <c:v>92.24</c:v>
                </c:pt>
                <c:pt idx="4">
                  <c:v>91.81</c:v>
                </c:pt>
              </c:numCache>
            </c:numRef>
          </c:val>
          <c:extLst xmlns:c16r2="http://schemas.microsoft.com/office/drawing/2015/06/chart">
            <c:ext xmlns:c16="http://schemas.microsoft.com/office/drawing/2014/chart" uri="{C3380CC4-5D6E-409C-BE32-E72D297353CC}">
              <c16:uniqueId val="{00000000-476D-4AD2-8DBA-B7F319637A42}"/>
            </c:ext>
          </c:extLst>
        </c:ser>
        <c:dLbls>
          <c:showLegendKey val="0"/>
          <c:showVal val="0"/>
          <c:showCatName val="0"/>
          <c:showSerName val="0"/>
          <c:showPercent val="0"/>
          <c:showBubbleSize val="0"/>
        </c:dLbls>
        <c:gapWidth val="150"/>
        <c:axId val="342480216"/>
        <c:axId val="342475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476D-4AD2-8DBA-B7F319637A42}"/>
            </c:ext>
          </c:extLst>
        </c:ser>
        <c:dLbls>
          <c:showLegendKey val="0"/>
          <c:showVal val="0"/>
          <c:showCatName val="0"/>
          <c:showSerName val="0"/>
          <c:showPercent val="0"/>
          <c:showBubbleSize val="0"/>
        </c:dLbls>
        <c:marker val="1"/>
        <c:smooth val="0"/>
        <c:axId val="342480216"/>
        <c:axId val="342475512"/>
      </c:lineChart>
      <c:dateAx>
        <c:axId val="342480216"/>
        <c:scaling>
          <c:orientation val="minMax"/>
        </c:scaling>
        <c:delete val="1"/>
        <c:axPos val="b"/>
        <c:numFmt formatCode="ge" sourceLinked="1"/>
        <c:majorTickMark val="none"/>
        <c:minorTickMark val="none"/>
        <c:tickLblPos val="none"/>
        <c:crossAx val="342475512"/>
        <c:crosses val="autoZero"/>
        <c:auto val="1"/>
        <c:lblOffset val="100"/>
        <c:baseTimeUnit val="years"/>
      </c:dateAx>
      <c:valAx>
        <c:axId val="34247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8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114.66</c:v>
                </c:pt>
                <c:pt idx="1">
                  <c:v>112.79</c:v>
                </c:pt>
                <c:pt idx="2">
                  <c:v>107.43</c:v>
                </c:pt>
                <c:pt idx="3">
                  <c:v>109.99</c:v>
                </c:pt>
                <c:pt idx="4">
                  <c:v>108.12</c:v>
                </c:pt>
              </c:numCache>
            </c:numRef>
          </c:val>
          <c:extLst xmlns:c16r2="http://schemas.microsoft.com/office/drawing/2015/06/chart">
            <c:ext xmlns:c16="http://schemas.microsoft.com/office/drawing/2014/chart" uri="{C3380CC4-5D6E-409C-BE32-E72D297353CC}">
              <c16:uniqueId val="{00000000-1FAB-42F7-847E-807E7BC60D8C}"/>
            </c:ext>
          </c:extLst>
        </c:ser>
        <c:dLbls>
          <c:showLegendKey val="0"/>
          <c:showVal val="0"/>
          <c:showCatName val="0"/>
          <c:showSerName val="0"/>
          <c:showPercent val="0"/>
          <c:showBubbleSize val="0"/>
        </c:dLbls>
        <c:gapWidth val="150"/>
        <c:axId val="342481784"/>
        <c:axId val="34248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1FAB-42F7-847E-807E7BC60D8C}"/>
            </c:ext>
          </c:extLst>
        </c:ser>
        <c:dLbls>
          <c:showLegendKey val="0"/>
          <c:showVal val="0"/>
          <c:showCatName val="0"/>
          <c:showSerName val="0"/>
          <c:showPercent val="0"/>
          <c:showBubbleSize val="0"/>
        </c:dLbls>
        <c:marker val="1"/>
        <c:smooth val="0"/>
        <c:axId val="342481784"/>
        <c:axId val="342480608"/>
      </c:lineChart>
      <c:dateAx>
        <c:axId val="342481784"/>
        <c:scaling>
          <c:orientation val="minMax"/>
        </c:scaling>
        <c:delete val="1"/>
        <c:axPos val="b"/>
        <c:numFmt formatCode="ge" sourceLinked="1"/>
        <c:majorTickMark val="none"/>
        <c:minorTickMark val="none"/>
        <c:tickLblPos val="none"/>
        <c:crossAx val="342480608"/>
        <c:crosses val="autoZero"/>
        <c:auto val="1"/>
        <c:lblOffset val="100"/>
        <c:baseTimeUnit val="years"/>
      </c:dateAx>
      <c:valAx>
        <c:axId val="34248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48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41.66</c:v>
                </c:pt>
                <c:pt idx="1">
                  <c:v>41.36</c:v>
                </c:pt>
                <c:pt idx="2">
                  <c:v>42.52</c:v>
                </c:pt>
                <c:pt idx="3">
                  <c:v>43.14</c:v>
                </c:pt>
                <c:pt idx="4">
                  <c:v>44.47</c:v>
                </c:pt>
              </c:numCache>
            </c:numRef>
          </c:val>
          <c:extLst xmlns:c16r2="http://schemas.microsoft.com/office/drawing/2015/06/chart">
            <c:ext xmlns:c16="http://schemas.microsoft.com/office/drawing/2014/chart" uri="{C3380CC4-5D6E-409C-BE32-E72D297353CC}">
              <c16:uniqueId val="{00000000-DADC-408B-8FD1-6B81CA5AF09B}"/>
            </c:ext>
          </c:extLst>
        </c:ser>
        <c:dLbls>
          <c:showLegendKey val="0"/>
          <c:showVal val="0"/>
          <c:showCatName val="0"/>
          <c:showSerName val="0"/>
          <c:showPercent val="0"/>
          <c:showBubbleSize val="0"/>
        </c:dLbls>
        <c:gapWidth val="150"/>
        <c:axId val="342475120"/>
        <c:axId val="34247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DADC-408B-8FD1-6B81CA5AF09B}"/>
            </c:ext>
          </c:extLst>
        </c:ser>
        <c:dLbls>
          <c:showLegendKey val="0"/>
          <c:showVal val="0"/>
          <c:showCatName val="0"/>
          <c:showSerName val="0"/>
          <c:showPercent val="0"/>
          <c:showBubbleSize val="0"/>
        </c:dLbls>
        <c:marker val="1"/>
        <c:smooth val="0"/>
        <c:axId val="342475120"/>
        <c:axId val="342478256"/>
      </c:lineChart>
      <c:dateAx>
        <c:axId val="342475120"/>
        <c:scaling>
          <c:orientation val="minMax"/>
        </c:scaling>
        <c:delete val="1"/>
        <c:axPos val="b"/>
        <c:numFmt formatCode="ge" sourceLinked="1"/>
        <c:majorTickMark val="none"/>
        <c:minorTickMark val="none"/>
        <c:tickLblPos val="none"/>
        <c:crossAx val="342478256"/>
        <c:crosses val="autoZero"/>
        <c:auto val="1"/>
        <c:lblOffset val="100"/>
        <c:baseTimeUnit val="years"/>
      </c:dateAx>
      <c:valAx>
        <c:axId val="34247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5.88</c:v>
                </c:pt>
                <c:pt idx="1">
                  <c:v>6.55</c:v>
                </c:pt>
                <c:pt idx="2">
                  <c:v>6.56</c:v>
                </c:pt>
                <c:pt idx="3">
                  <c:v>7.63</c:v>
                </c:pt>
                <c:pt idx="4">
                  <c:v>9.25</c:v>
                </c:pt>
              </c:numCache>
            </c:numRef>
          </c:val>
          <c:extLst xmlns:c16r2="http://schemas.microsoft.com/office/drawing/2015/06/chart">
            <c:ext xmlns:c16="http://schemas.microsoft.com/office/drawing/2014/chart" uri="{C3380CC4-5D6E-409C-BE32-E72D297353CC}">
              <c16:uniqueId val="{00000000-0B10-4CB5-8216-E0C7BFEE5010}"/>
            </c:ext>
          </c:extLst>
        </c:ser>
        <c:dLbls>
          <c:showLegendKey val="0"/>
          <c:showVal val="0"/>
          <c:showCatName val="0"/>
          <c:showSerName val="0"/>
          <c:showPercent val="0"/>
          <c:showBubbleSize val="0"/>
        </c:dLbls>
        <c:gapWidth val="150"/>
        <c:axId val="342476296"/>
        <c:axId val="34247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0B10-4CB5-8216-E0C7BFEE5010}"/>
            </c:ext>
          </c:extLst>
        </c:ser>
        <c:dLbls>
          <c:showLegendKey val="0"/>
          <c:showVal val="0"/>
          <c:showCatName val="0"/>
          <c:showSerName val="0"/>
          <c:showPercent val="0"/>
          <c:showBubbleSize val="0"/>
        </c:dLbls>
        <c:marker val="1"/>
        <c:smooth val="0"/>
        <c:axId val="342476296"/>
        <c:axId val="342477472"/>
      </c:lineChart>
      <c:dateAx>
        <c:axId val="342476296"/>
        <c:scaling>
          <c:orientation val="minMax"/>
        </c:scaling>
        <c:delete val="1"/>
        <c:axPos val="b"/>
        <c:numFmt formatCode="ge" sourceLinked="1"/>
        <c:majorTickMark val="none"/>
        <c:minorTickMark val="none"/>
        <c:tickLblPos val="none"/>
        <c:crossAx val="342477472"/>
        <c:crosses val="autoZero"/>
        <c:auto val="1"/>
        <c:lblOffset val="100"/>
        <c:baseTimeUnit val="years"/>
      </c:dateAx>
      <c:valAx>
        <c:axId val="34247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47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F8-42F4-8584-DAE9E1F893A9}"/>
            </c:ext>
          </c:extLst>
        </c:ser>
        <c:dLbls>
          <c:showLegendKey val="0"/>
          <c:showVal val="0"/>
          <c:showCatName val="0"/>
          <c:showSerName val="0"/>
          <c:showPercent val="0"/>
          <c:showBubbleSize val="0"/>
        </c:dLbls>
        <c:gapWidth val="150"/>
        <c:axId val="342479040"/>
        <c:axId val="34248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39F8-42F4-8584-DAE9E1F893A9}"/>
            </c:ext>
          </c:extLst>
        </c:ser>
        <c:dLbls>
          <c:showLegendKey val="0"/>
          <c:showVal val="0"/>
          <c:showCatName val="0"/>
          <c:showSerName val="0"/>
          <c:showPercent val="0"/>
          <c:showBubbleSize val="0"/>
        </c:dLbls>
        <c:marker val="1"/>
        <c:smooth val="0"/>
        <c:axId val="342479040"/>
        <c:axId val="342481000"/>
      </c:lineChart>
      <c:dateAx>
        <c:axId val="342479040"/>
        <c:scaling>
          <c:orientation val="minMax"/>
        </c:scaling>
        <c:delete val="1"/>
        <c:axPos val="b"/>
        <c:numFmt formatCode="ge" sourceLinked="1"/>
        <c:majorTickMark val="none"/>
        <c:minorTickMark val="none"/>
        <c:tickLblPos val="none"/>
        <c:crossAx val="342481000"/>
        <c:crosses val="autoZero"/>
        <c:auto val="1"/>
        <c:lblOffset val="100"/>
        <c:baseTimeUnit val="years"/>
      </c:dateAx>
      <c:valAx>
        <c:axId val="342481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4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207.06</c:v>
                </c:pt>
                <c:pt idx="1">
                  <c:v>160.44</c:v>
                </c:pt>
                <c:pt idx="2">
                  <c:v>176.52</c:v>
                </c:pt>
                <c:pt idx="3">
                  <c:v>162.71</c:v>
                </c:pt>
                <c:pt idx="4">
                  <c:v>167.91</c:v>
                </c:pt>
              </c:numCache>
            </c:numRef>
          </c:val>
          <c:extLst xmlns:c16r2="http://schemas.microsoft.com/office/drawing/2015/06/chart">
            <c:ext xmlns:c16="http://schemas.microsoft.com/office/drawing/2014/chart" uri="{C3380CC4-5D6E-409C-BE32-E72D297353CC}">
              <c16:uniqueId val="{00000000-DF21-48B7-A03C-245FD120857E}"/>
            </c:ext>
          </c:extLst>
        </c:ser>
        <c:dLbls>
          <c:showLegendKey val="0"/>
          <c:showVal val="0"/>
          <c:showCatName val="0"/>
          <c:showSerName val="0"/>
          <c:showPercent val="0"/>
          <c:showBubbleSize val="0"/>
        </c:dLbls>
        <c:gapWidth val="150"/>
        <c:axId val="342705536"/>
        <c:axId val="34270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DF21-48B7-A03C-245FD120857E}"/>
            </c:ext>
          </c:extLst>
        </c:ser>
        <c:dLbls>
          <c:showLegendKey val="0"/>
          <c:showVal val="0"/>
          <c:showCatName val="0"/>
          <c:showSerName val="0"/>
          <c:showPercent val="0"/>
          <c:showBubbleSize val="0"/>
        </c:dLbls>
        <c:marker val="1"/>
        <c:smooth val="0"/>
        <c:axId val="342705536"/>
        <c:axId val="342703576"/>
      </c:lineChart>
      <c:dateAx>
        <c:axId val="342705536"/>
        <c:scaling>
          <c:orientation val="minMax"/>
        </c:scaling>
        <c:delete val="1"/>
        <c:axPos val="b"/>
        <c:numFmt formatCode="ge" sourceLinked="1"/>
        <c:majorTickMark val="none"/>
        <c:minorTickMark val="none"/>
        <c:tickLblPos val="none"/>
        <c:crossAx val="342703576"/>
        <c:crosses val="autoZero"/>
        <c:auto val="1"/>
        <c:lblOffset val="100"/>
        <c:baseTimeUnit val="years"/>
      </c:dateAx>
      <c:valAx>
        <c:axId val="342703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7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345.74</c:v>
                </c:pt>
                <c:pt idx="1">
                  <c:v>367.16</c:v>
                </c:pt>
                <c:pt idx="2">
                  <c:v>366.26</c:v>
                </c:pt>
                <c:pt idx="3">
                  <c:v>347.63</c:v>
                </c:pt>
                <c:pt idx="4">
                  <c:v>336.53</c:v>
                </c:pt>
              </c:numCache>
            </c:numRef>
          </c:val>
          <c:extLst xmlns:c16r2="http://schemas.microsoft.com/office/drawing/2015/06/chart">
            <c:ext xmlns:c16="http://schemas.microsoft.com/office/drawing/2014/chart" uri="{C3380CC4-5D6E-409C-BE32-E72D297353CC}">
              <c16:uniqueId val="{00000000-D972-43E2-8B5E-277180D4AB8B}"/>
            </c:ext>
          </c:extLst>
        </c:ser>
        <c:dLbls>
          <c:showLegendKey val="0"/>
          <c:showVal val="0"/>
          <c:showCatName val="0"/>
          <c:showSerName val="0"/>
          <c:showPercent val="0"/>
          <c:showBubbleSize val="0"/>
        </c:dLbls>
        <c:gapWidth val="150"/>
        <c:axId val="342704752"/>
        <c:axId val="34270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D972-43E2-8B5E-277180D4AB8B}"/>
            </c:ext>
          </c:extLst>
        </c:ser>
        <c:dLbls>
          <c:showLegendKey val="0"/>
          <c:showVal val="0"/>
          <c:showCatName val="0"/>
          <c:showSerName val="0"/>
          <c:showPercent val="0"/>
          <c:showBubbleSize val="0"/>
        </c:dLbls>
        <c:marker val="1"/>
        <c:smooth val="0"/>
        <c:axId val="342704752"/>
        <c:axId val="342701616"/>
      </c:lineChart>
      <c:dateAx>
        <c:axId val="342704752"/>
        <c:scaling>
          <c:orientation val="minMax"/>
        </c:scaling>
        <c:delete val="1"/>
        <c:axPos val="b"/>
        <c:numFmt formatCode="ge" sourceLinked="1"/>
        <c:majorTickMark val="none"/>
        <c:minorTickMark val="none"/>
        <c:tickLblPos val="none"/>
        <c:crossAx val="342701616"/>
        <c:crosses val="autoZero"/>
        <c:auto val="1"/>
        <c:lblOffset val="100"/>
        <c:baseTimeUnit val="years"/>
      </c:dateAx>
      <c:valAx>
        <c:axId val="3427016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270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108.76</c:v>
                </c:pt>
                <c:pt idx="1">
                  <c:v>106.27</c:v>
                </c:pt>
                <c:pt idx="2">
                  <c:v>101.45</c:v>
                </c:pt>
                <c:pt idx="3">
                  <c:v>103.97</c:v>
                </c:pt>
                <c:pt idx="4">
                  <c:v>101.17</c:v>
                </c:pt>
              </c:numCache>
            </c:numRef>
          </c:val>
          <c:extLst xmlns:c16r2="http://schemas.microsoft.com/office/drawing/2015/06/chart">
            <c:ext xmlns:c16="http://schemas.microsoft.com/office/drawing/2014/chart" uri="{C3380CC4-5D6E-409C-BE32-E72D297353CC}">
              <c16:uniqueId val="{00000000-8C01-4FFA-8193-2CA5A6BA5487}"/>
            </c:ext>
          </c:extLst>
        </c:ser>
        <c:dLbls>
          <c:showLegendKey val="0"/>
          <c:showVal val="0"/>
          <c:showCatName val="0"/>
          <c:showSerName val="0"/>
          <c:showPercent val="0"/>
          <c:showBubbleSize val="0"/>
        </c:dLbls>
        <c:gapWidth val="150"/>
        <c:axId val="342705928"/>
        <c:axId val="34270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8C01-4FFA-8193-2CA5A6BA5487}"/>
            </c:ext>
          </c:extLst>
        </c:ser>
        <c:dLbls>
          <c:showLegendKey val="0"/>
          <c:showVal val="0"/>
          <c:showCatName val="0"/>
          <c:showSerName val="0"/>
          <c:showPercent val="0"/>
          <c:showBubbleSize val="0"/>
        </c:dLbls>
        <c:marker val="1"/>
        <c:smooth val="0"/>
        <c:axId val="342705928"/>
        <c:axId val="342707888"/>
      </c:lineChart>
      <c:dateAx>
        <c:axId val="342705928"/>
        <c:scaling>
          <c:orientation val="minMax"/>
        </c:scaling>
        <c:delete val="1"/>
        <c:axPos val="b"/>
        <c:numFmt formatCode="ge" sourceLinked="1"/>
        <c:majorTickMark val="none"/>
        <c:minorTickMark val="none"/>
        <c:tickLblPos val="none"/>
        <c:crossAx val="342707888"/>
        <c:crosses val="autoZero"/>
        <c:auto val="1"/>
        <c:lblOffset val="100"/>
        <c:baseTimeUnit val="years"/>
      </c:dateAx>
      <c:valAx>
        <c:axId val="34270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0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137.66</c:v>
                </c:pt>
                <c:pt idx="1">
                  <c:v>139.22999999999999</c:v>
                </c:pt>
                <c:pt idx="2">
                  <c:v>144.36000000000001</c:v>
                </c:pt>
                <c:pt idx="3">
                  <c:v>143.49</c:v>
                </c:pt>
                <c:pt idx="4">
                  <c:v>149.19</c:v>
                </c:pt>
              </c:numCache>
            </c:numRef>
          </c:val>
          <c:extLst xmlns:c16r2="http://schemas.microsoft.com/office/drawing/2015/06/chart">
            <c:ext xmlns:c16="http://schemas.microsoft.com/office/drawing/2014/chart" uri="{C3380CC4-5D6E-409C-BE32-E72D297353CC}">
              <c16:uniqueId val="{00000000-ED67-45E1-9988-0531C51B3A3E}"/>
            </c:ext>
          </c:extLst>
        </c:ser>
        <c:dLbls>
          <c:showLegendKey val="0"/>
          <c:showVal val="0"/>
          <c:showCatName val="0"/>
          <c:showSerName val="0"/>
          <c:showPercent val="0"/>
          <c:showBubbleSize val="0"/>
        </c:dLbls>
        <c:gapWidth val="150"/>
        <c:axId val="342702792"/>
        <c:axId val="34270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ED67-45E1-9988-0531C51B3A3E}"/>
            </c:ext>
          </c:extLst>
        </c:ser>
        <c:dLbls>
          <c:showLegendKey val="0"/>
          <c:showVal val="0"/>
          <c:showCatName val="0"/>
          <c:showSerName val="0"/>
          <c:showPercent val="0"/>
          <c:showBubbleSize val="0"/>
        </c:dLbls>
        <c:marker val="1"/>
        <c:smooth val="0"/>
        <c:axId val="342702792"/>
        <c:axId val="342706320"/>
      </c:lineChart>
      <c:dateAx>
        <c:axId val="342702792"/>
        <c:scaling>
          <c:orientation val="minMax"/>
        </c:scaling>
        <c:delete val="1"/>
        <c:axPos val="b"/>
        <c:numFmt formatCode="ge" sourceLinked="1"/>
        <c:majorTickMark val="none"/>
        <c:minorTickMark val="none"/>
        <c:tickLblPos val="none"/>
        <c:crossAx val="342706320"/>
        <c:crosses val="autoZero"/>
        <c:auto val="1"/>
        <c:lblOffset val="100"/>
        <c:baseTimeUnit val="years"/>
      </c:dateAx>
      <c:valAx>
        <c:axId val="34270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70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神奈川県　愛川町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A6</v>
      </c>
      <c r="X8" s="59"/>
      <c r="Y8" s="59"/>
      <c r="Z8" s="59"/>
      <c r="AA8" s="59"/>
      <c r="AB8" s="59"/>
      <c r="AC8" s="59"/>
      <c r="AD8" s="59" t="str">
        <f>データ!$M$6</f>
        <v>非設置</v>
      </c>
      <c r="AE8" s="59"/>
      <c r="AF8" s="59"/>
      <c r="AG8" s="59"/>
      <c r="AH8" s="59"/>
      <c r="AI8" s="59"/>
      <c r="AJ8" s="59"/>
      <c r="AK8" s="4"/>
      <c r="AL8" s="60">
        <f>データ!$R$6</f>
        <v>40500</v>
      </c>
      <c r="AM8" s="60"/>
      <c r="AN8" s="60"/>
      <c r="AO8" s="60"/>
      <c r="AP8" s="60"/>
      <c r="AQ8" s="60"/>
      <c r="AR8" s="60"/>
      <c r="AS8" s="60"/>
      <c r="AT8" s="51">
        <f>データ!$S$6</f>
        <v>34.28</v>
      </c>
      <c r="AU8" s="52"/>
      <c r="AV8" s="52"/>
      <c r="AW8" s="52"/>
      <c r="AX8" s="52"/>
      <c r="AY8" s="52"/>
      <c r="AZ8" s="52"/>
      <c r="BA8" s="52"/>
      <c r="BB8" s="53">
        <f>データ!$T$6</f>
        <v>1181.45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2">
      <c r="A10" s="2"/>
      <c r="B10" s="51" t="str">
        <f>データ!$N$6</f>
        <v>-</v>
      </c>
      <c r="C10" s="52"/>
      <c r="D10" s="52"/>
      <c r="E10" s="52"/>
      <c r="F10" s="52"/>
      <c r="G10" s="52"/>
      <c r="H10" s="52"/>
      <c r="I10" s="51">
        <f>データ!$O$6</f>
        <v>74.06</v>
      </c>
      <c r="J10" s="52"/>
      <c r="K10" s="52"/>
      <c r="L10" s="52"/>
      <c r="M10" s="52"/>
      <c r="N10" s="52"/>
      <c r="O10" s="63"/>
      <c r="P10" s="53">
        <f>データ!$P$6</f>
        <v>67.97</v>
      </c>
      <c r="Q10" s="53"/>
      <c r="R10" s="53"/>
      <c r="S10" s="53"/>
      <c r="T10" s="53"/>
      <c r="U10" s="53"/>
      <c r="V10" s="53"/>
      <c r="W10" s="60">
        <f>データ!$Q$6</f>
        <v>2070</v>
      </c>
      <c r="X10" s="60"/>
      <c r="Y10" s="60"/>
      <c r="Z10" s="60"/>
      <c r="AA10" s="60"/>
      <c r="AB10" s="60"/>
      <c r="AC10" s="60"/>
      <c r="AD10" s="2"/>
      <c r="AE10" s="2"/>
      <c r="AF10" s="2"/>
      <c r="AG10" s="2"/>
      <c r="AH10" s="4"/>
      <c r="AI10" s="4"/>
      <c r="AJ10" s="4"/>
      <c r="AK10" s="4"/>
      <c r="AL10" s="60">
        <f>データ!$U$6</f>
        <v>27415</v>
      </c>
      <c r="AM10" s="60"/>
      <c r="AN10" s="60"/>
      <c r="AO10" s="60"/>
      <c r="AP10" s="60"/>
      <c r="AQ10" s="60"/>
      <c r="AR10" s="60"/>
      <c r="AS10" s="60"/>
      <c r="AT10" s="51">
        <f>データ!$V$6</f>
        <v>30</v>
      </c>
      <c r="AU10" s="52"/>
      <c r="AV10" s="52"/>
      <c r="AW10" s="52"/>
      <c r="AX10" s="52"/>
      <c r="AY10" s="52"/>
      <c r="AZ10" s="52"/>
      <c r="BA10" s="52"/>
      <c r="BB10" s="53">
        <f>データ!$W$6</f>
        <v>913.83</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2">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2">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106</v>
      </c>
      <c r="BM16" s="73"/>
      <c r="BN16" s="73"/>
      <c r="BO16" s="73"/>
      <c r="BP16" s="73"/>
      <c r="BQ16" s="73"/>
      <c r="BR16" s="73"/>
      <c r="BS16" s="73"/>
      <c r="BT16" s="73"/>
      <c r="BU16" s="73"/>
      <c r="BV16" s="73"/>
      <c r="BW16" s="73"/>
      <c r="BX16" s="73"/>
      <c r="BY16" s="73"/>
      <c r="BZ16" s="74"/>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86"/>
      <c r="BN47" s="86"/>
      <c r="BO47" s="86"/>
      <c r="BP47" s="86"/>
      <c r="BQ47" s="86"/>
      <c r="BR47" s="86"/>
      <c r="BS47" s="86"/>
      <c r="BT47" s="86"/>
      <c r="BU47" s="86"/>
      <c r="BV47" s="86"/>
      <c r="BW47" s="86"/>
      <c r="BX47" s="86"/>
      <c r="BY47" s="86"/>
      <c r="BZ47" s="74"/>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86"/>
      <c r="BN48" s="86"/>
      <c r="BO48" s="86"/>
      <c r="BP48" s="86"/>
      <c r="BQ48" s="86"/>
      <c r="BR48" s="86"/>
      <c r="BS48" s="86"/>
      <c r="BT48" s="86"/>
      <c r="BU48" s="86"/>
      <c r="BV48" s="86"/>
      <c r="BW48" s="86"/>
      <c r="BX48" s="86"/>
      <c r="BY48" s="86"/>
      <c r="BZ48" s="74"/>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86"/>
      <c r="BN49" s="86"/>
      <c r="BO49" s="86"/>
      <c r="BP49" s="86"/>
      <c r="BQ49" s="86"/>
      <c r="BR49" s="86"/>
      <c r="BS49" s="86"/>
      <c r="BT49" s="86"/>
      <c r="BU49" s="86"/>
      <c r="BV49" s="86"/>
      <c r="BW49" s="86"/>
      <c r="BX49" s="86"/>
      <c r="BY49" s="86"/>
      <c r="BZ49" s="74"/>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86"/>
      <c r="BN50" s="86"/>
      <c r="BO50" s="86"/>
      <c r="BP50" s="86"/>
      <c r="BQ50" s="86"/>
      <c r="BR50" s="86"/>
      <c r="BS50" s="86"/>
      <c r="BT50" s="86"/>
      <c r="BU50" s="86"/>
      <c r="BV50" s="86"/>
      <c r="BW50" s="86"/>
      <c r="BX50" s="86"/>
      <c r="BY50" s="86"/>
      <c r="BZ50" s="74"/>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86"/>
      <c r="BN51" s="86"/>
      <c r="BO51" s="86"/>
      <c r="BP51" s="86"/>
      <c r="BQ51" s="86"/>
      <c r="BR51" s="86"/>
      <c r="BS51" s="86"/>
      <c r="BT51" s="86"/>
      <c r="BU51" s="86"/>
      <c r="BV51" s="86"/>
      <c r="BW51" s="86"/>
      <c r="BX51" s="86"/>
      <c r="BY51" s="86"/>
      <c r="BZ51" s="74"/>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86"/>
      <c r="BN52" s="86"/>
      <c r="BO52" s="86"/>
      <c r="BP52" s="86"/>
      <c r="BQ52" s="86"/>
      <c r="BR52" s="86"/>
      <c r="BS52" s="86"/>
      <c r="BT52" s="86"/>
      <c r="BU52" s="86"/>
      <c r="BV52" s="86"/>
      <c r="BW52" s="86"/>
      <c r="BX52" s="86"/>
      <c r="BY52" s="86"/>
      <c r="BZ52" s="74"/>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86"/>
      <c r="BN53" s="86"/>
      <c r="BO53" s="86"/>
      <c r="BP53" s="86"/>
      <c r="BQ53" s="86"/>
      <c r="BR53" s="86"/>
      <c r="BS53" s="86"/>
      <c r="BT53" s="86"/>
      <c r="BU53" s="86"/>
      <c r="BV53" s="86"/>
      <c r="BW53" s="86"/>
      <c r="BX53" s="86"/>
      <c r="BY53" s="86"/>
      <c r="BZ53" s="74"/>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86"/>
      <c r="BN54" s="86"/>
      <c r="BO54" s="86"/>
      <c r="BP54" s="86"/>
      <c r="BQ54" s="86"/>
      <c r="BR54" s="86"/>
      <c r="BS54" s="86"/>
      <c r="BT54" s="86"/>
      <c r="BU54" s="86"/>
      <c r="BV54" s="86"/>
      <c r="BW54" s="86"/>
      <c r="BX54" s="86"/>
      <c r="BY54" s="86"/>
      <c r="BZ54" s="74"/>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86"/>
      <c r="BN55" s="86"/>
      <c r="BO55" s="86"/>
      <c r="BP55" s="86"/>
      <c r="BQ55" s="86"/>
      <c r="BR55" s="86"/>
      <c r="BS55" s="86"/>
      <c r="BT55" s="86"/>
      <c r="BU55" s="86"/>
      <c r="BV55" s="86"/>
      <c r="BW55" s="86"/>
      <c r="BX55" s="86"/>
      <c r="BY55" s="86"/>
      <c r="BZ55" s="74"/>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86"/>
      <c r="BN56" s="86"/>
      <c r="BO56" s="86"/>
      <c r="BP56" s="86"/>
      <c r="BQ56" s="86"/>
      <c r="BR56" s="86"/>
      <c r="BS56" s="86"/>
      <c r="BT56" s="86"/>
      <c r="BU56" s="86"/>
      <c r="BV56" s="86"/>
      <c r="BW56" s="86"/>
      <c r="BX56" s="86"/>
      <c r="BY56" s="86"/>
      <c r="BZ56" s="74"/>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86"/>
      <c r="BN57" s="86"/>
      <c r="BO57" s="86"/>
      <c r="BP57" s="86"/>
      <c r="BQ57" s="86"/>
      <c r="BR57" s="86"/>
      <c r="BS57" s="86"/>
      <c r="BT57" s="86"/>
      <c r="BU57" s="86"/>
      <c r="BV57" s="86"/>
      <c r="BW57" s="86"/>
      <c r="BX57" s="86"/>
      <c r="BY57" s="86"/>
      <c r="BZ57" s="74"/>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86"/>
      <c r="BN58" s="86"/>
      <c r="BO58" s="86"/>
      <c r="BP58" s="86"/>
      <c r="BQ58" s="86"/>
      <c r="BR58" s="86"/>
      <c r="BS58" s="86"/>
      <c r="BT58" s="86"/>
      <c r="BU58" s="86"/>
      <c r="BV58" s="86"/>
      <c r="BW58" s="86"/>
      <c r="BX58" s="86"/>
      <c r="BY58" s="86"/>
      <c r="BZ58" s="7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86"/>
      <c r="BN59" s="86"/>
      <c r="BO59" s="86"/>
      <c r="BP59" s="86"/>
      <c r="BQ59" s="86"/>
      <c r="BR59" s="86"/>
      <c r="BS59" s="86"/>
      <c r="BT59" s="86"/>
      <c r="BU59" s="86"/>
      <c r="BV59" s="86"/>
      <c r="BW59" s="86"/>
      <c r="BX59" s="86"/>
      <c r="BY59" s="86"/>
      <c r="BZ59" s="74"/>
    </row>
    <row r="60" spans="1:78" ht="13.5" customHeight="1" x14ac:dyDescent="0.2">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86"/>
      <c r="BN60" s="86"/>
      <c r="BO60" s="86"/>
      <c r="BP60" s="86"/>
      <c r="BQ60" s="86"/>
      <c r="BR60" s="86"/>
      <c r="BS60" s="86"/>
      <c r="BT60" s="86"/>
      <c r="BU60" s="86"/>
      <c r="BV60" s="86"/>
      <c r="BW60" s="86"/>
      <c r="BX60" s="86"/>
      <c r="BY60" s="86"/>
      <c r="BZ60" s="74"/>
    </row>
    <row r="61" spans="1:78" ht="13.5" customHeight="1" x14ac:dyDescent="0.2">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86"/>
      <c r="BN61" s="86"/>
      <c r="BO61" s="86"/>
      <c r="BP61" s="86"/>
      <c r="BQ61" s="86"/>
      <c r="BR61" s="86"/>
      <c r="BS61" s="86"/>
      <c r="BT61" s="86"/>
      <c r="BU61" s="86"/>
      <c r="BV61" s="86"/>
      <c r="BW61" s="86"/>
      <c r="BX61" s="86"/>
      <c r="BY61" s="86"/>
      <c r="BZ61" s="74"/>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86"/>
      <c r="BN62" s="86"/>
      <c r="BO62" s="86"/>
      <c r="BP62" s="86"/>
      <c r="BQ62" s="86"/>
      <c r="BR62" s="86"/>
      <c r="BS62" s="86"/>
      <c r="BT62" s="86"/>
      <c r="BU62" s="86"/>
      <c r="BV62" s="86"/>
      <c r="BW62" s="86"/>
      <c r="BX62" s="86"/>
      <c r="BY62" s="86"/>
      <c r="BZ62" s="74"/>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86"/>
      <c r="BN63" s="86"/>
      <c r="BO63" s="86"/>
      <c r="BP63" s="86"/>
      <c r="BQ63" s="86"/>
      <c r="BR63" s="86"/>
      <c r="BS63" s="86"/>
      <c r="BT63" s="86"/>
      <c r="BU63" s="86"/>
      <c r="BV63" s="86"/>
      <c r="BW63" s="86"/>
      <c r="BX63" s="86"/>
      <c r="BY63" s="86"/>
      <c r="BZ63" s="74"/>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1oWVQXgbbiSDo+q6bSJQ8JVWxdsxfz9kqcB+nxyv2RCREXOx96Hp6eK0eaMkn+fGnvGzTDmy1PrHYft19mkfOw==" saltValue="Xpr/LshlYjE/a5wG0ZrsG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2018</v>
      </c>
      <c r="C6" s="34">
        <f t="shared" ref="C6:W6" si="3">C7</f>
        <v>144011</v>
      </c>
      <c r="D6" s="34">
        <f t="shared" si="3"/>
        <v>46</v>
      </c>
      <c r="E6" s="34">
        <f t="shared" si="3"/>
        <v>1</v>
      </c>
      <c r="F6" s="34">
        <f t="shared" si="3"/>
        <v>0</v>
      </c>
      <c r="G6" s="34">
        <f t="shared" si="3"/>
        <v>1</v>
      </c>
      <c r="H6" s="34" t="str">
        <f t="shared" si="3"/>
        <v>神奈川県　愛川町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74.06</v>
      </c>
      <c r="P6" s="35">
        <f t="shared" si="3"/>
        <v>67.97</v>
      </c>
      <c r="Q6" s="35">
        <f t="shared" si="3"/>
        <v>2070</v>
      </c>
      <c r="R6" s="35">
        <f t="shared" si="3"/>
        <v>40500</v>
      </c>
      <c r="S6" s="35">
        <f t="shared" si="3"/>
        <v>34.28</v>
      </c>
      <c r="T6" s="35">
        <f t="shared" si="3"/>
        <v>1181.45</v>
      </c>
      <c r="U6" s="35">
        <f t="shared" si="3"/>
        <v>27415</v>
      </c>
      <c r="V6" s="35">
        <f t="shared" si="3"/>
        <v>30</v>
      </c>
      <c r="W6" s="35">
        <f t="shared" si="3"/>
        <v>913.83</v>
      </c>
      <c r="X6" s="36">
        <f>IF(X7="",NA(),X7)</f>
        <v>114.66</v>
      </c>
      <c r="Y6" s="36">
        <f t="shared" ref="Y6:AG6" si="4">IF(Y7="",NA(),Y7)</f>
        <v>112.79</v>
      </c>
      <c r="Z6" s="36">
        <f t="shared" si="4"/>
        <v>107.43</v>
      </c>
      <c r="AA6" s="36">
        <f t="shared" si="4"/>
        <v>109.99</v>
      </c>
      <c r="AB6" s="36">
        <f t="shared" si="4"/>
        <v>108.12</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207.06</v>
      </c>
      <c r="AU6" s="36">
        <f t="shared" ref="AU6:BC6" si="6">IF(AU7="",NA(),AU7)</f>
        <v>160.44</v>
      </c>
      <c r="AV6" s="36">
        <f t="shared" si="6"/>
        <v>176.52</v>
      </c>
      <c r="AW6" s="36">
        <f t="shared" si="6"/>
        <v>162.71</v>
      </c>
      <c r="AX6" s="36">
        <f t="shared" si="6"/>
        <v>167.91</v>
      </c>
      <c r="AY6" s="36">
        <f t="shared" si="6"/>
        <v>381.53</v>
      </c>
      <c r="AZ6" s="36">
        <f t="shared" si="6"/>
        <v>391.54</v>
      </c>
      <c r="BA6" s="36">
        <f t="shared" si="6"/>
        <v>384.34</v>
      </c>
      <c r="BB6" s="36">
        <f t="shared" si="6"/>
        <v>359.47</v>
      </c>
      <c r="BC6" s="36">
        <f t="shared" si="6"/>
        <v>369.69</v>
      </c>
      <c r="BD6" s="35" t="str">
        <f>IF(BD7="","",IF(BD7="-","【-】","【"&amp;SUBSTITUTE(TEXT(BD7,"#,##0.00"),"-","△")&amp;"】"))</f>
        <v>【261.93】</v>
      </c>
      <c r="BE6" s="36">
        <f>IF(BE7="",NA(),BE7)</f>
        <v>345.74</v>
      </c>
      <c r="BF6" s="36">
        <f t="shared" ref="BF6:BN6" si="7">IF(BF7="",NA(),BF7)</f>
        <v>367.16</v>
      </c>
      <c r="BG6" s="36">
        <f t="shared" si="7"/>
        <v>366.26</v>
      </c>
      <c r="BH6" s="36">
        <f t="shared" si="7"/>
        <v>347.63</v>
      </c>
      <c r="BI6" s="36">
        <f t="shared" si="7"/>
        <v>336.53</v>
      </c>
      <c r="BJ6" s="36">
        <f t="shared" si="7"/>
        <v>393.27</v>
      </c>
      <c r="BK6" s="36">
        <f t="shared" si="7"/>
        <v>386.97</v>
      </c>
      <c r="BL6" s="36">
        <f t="shared" si="7"/>
        <v>380.58</v>
      </c>
      <c r="BM6" s="36">
        <f t="shared" si="7"/>
        <v>401.79</v>
      </c>
      <c r="BN6" s="36">
        <f t="shared" si="7"/>
        <v>402.99</v>
      </c>
      <c r="BO6" s="35" t="str">
        <f>IF(BO7="","",IF(BO7="-","【-】","【"&amp;SUBSTITUTE(TEXT(BO7,"#,##0.00"),"-","△")&amp;"】"))</f>
        <v>【270.46】</v>
      </c>
      <c r="BP6" s="36">
        <f>IF(BP7="",NA(),BP7)</f>
        <v>108.76</v>
      </c>
      <c r="BQ6" s="36">
        <f t="shared" ref="BQ6:BY6" si="8">IF(BQ7="",NA(),BQ7)</f>
        <v>106.27</v>
      </c>
      <c r="BR6" s="36">
        <f t="shared" si="8"/>
        <v>101.45</v>
      </c>
      <c r="BS6" s="36">
        <f t="shared" si="8"/>
        <v>103.97</v>
      </c>
      <c r="BT6" s="36">
        <f t="shared" si="8"/>
        <v>101.17</v>
      </c>
      <c r="BU6" s="36">
        <f t="shared" si="8"/>
        <v>100.47</v>
      </c>
      <c r="BV6" s="36">
        <f t="shared" si="8"/>
        <v>101.72</v>
      </c>
      <c r="BW6" s="36">
        <f t="shared" si="8"/>
        <v>102.38</v>
      </c>
      <c r="BX6" s="36">
        <f t="shared" si="8"/>
        <v>100.12</v>
      </c>
      <c r="BY6" s="36">
        <f t="shared" si="8"/>
        <v>98.66</v>
      </c>
      <c r="BZ6" s="35" t="str">
        <f>IF(BZ7="","",IF(BZ7="-","【-】","【"&amp;SUBSTITUTE(TEXT(BZ7,"#,##0.00"),"-","△")&amp;"】"))</f>
        <v>【103.91】</v>
      </c>
      <c r="CA6" s="36">
        <f>IF(CA7="",NA(),CA7)</f>
        <v>137.66</v>
      </c>
      <c r="CB6" s="36">
        <f t="shared" ref="CB6:CJ6" si="9">IF(CB7="",NA(),CB7)</f>
        <v>139.22999999999999</v>
      </c>
      <c r="CC6" s="36">
        <f t="shared" si="9"/>
        <v>144.36000000000001</v>
      </c>
      <c r="CD6" s="36">
        <f t="shared" si="9"/>
        <v>143.49</v>
      </c>
      <c r="CE6" s="36">
        <f t="shared" si="9"/>
        <v>149.19</v>
      </c>
      <c r="CF6" s="36">
        <f t="shared" si="9"/>
        <v>169.82</v>
      </c>
      <c r="CG6" s="36">
        <f t="shared" si="9"/>
        <v>168.2</v>
      </c>
      <c r="CH6" s="36">
        <f t="shared" si="9"/>
        <v>168.67</v>
      </c>
      <c r="CI6" s="36">
        <f t="shared" si="9"/>
        <v>174.97</v>
      </c>
      <c r="CJ6" s="36">
        <f t="shared" si="9"/>
        <v>178.59</v>
      </c>
      <c r="CK6" s="35" t="str">
        <f>IF(CK7="","",IF(CK7="-","【-】","【"&amp;SUBSTITUTE(TEXT(CK7,"#,##0.00"),"-","△")&amp;"】"))</f>
        <v>【167.11】</v>
      </c>
      <c r="CL6" s="36">
        <f>IF(CL7="",NA(),CL7)</f>
        <v>45.93</v>
      </c>
      <c r="CM6" s="36">
        <f t="shared" ref="CM6:CU6" si="10">IF(CM7="",NA(),CM7)</f>
        <v>45.53</v>
      </c>
      <c r="CN6" s="36">
        <f t="shared" si="10"/>
        <v>44.88</v>
      </c>
      <c r="CO6" s="36">
        <f t="shared" si="10"/>
        <v>46.02</v>
      </c>
      <c r="CP6" s="36">
        <f t="shared" si="10"/>
        <v>46.15</v>
      </c>
      <c r="CQ6" s="36">
        <f t="shared" si="10"/>
        <v>55.13</v>
      </c>
      <c r="CR6" s="36">
        <f t="shared" si="10"/>
        <v>54.77</v>
      </c>
      <c r="CS6" s="36">
        <f t="shared" si="10"/>
        <v>54.92</v>
      </c>
      <c r="CT6" s="36">
        <f t="shared" si="10"/>
        <v>55.63</v>
      </c>
      <c r="CU6" s="36">
        <f t="shared" si="10"/>
        <v>55.03</v>
      </c>
      <c r="CV6" s="35" t="str">
        <f>IF(CV7="","",IF(CV7="-","【-】","【"&amp;SUBSTITUTE(TEXT(CV7,"#,##0.00"),"-","△")&amp;"】"))</f>
        <v>【60.27】</v>
      </c>
      <c r="CW6" s="36">
        <f>IF(CW7="",NA(),CW7)</f>
        <v>93.96</v>
      </c>
      <c r="CX6" s="36">
        <f t="shared" ref="CX6:DF6" si="11">IF(CX7="",NA(),CX7)</f>
        <v>92.85</v>
      </c>
      <c r="CY6" s="36">
        <f t="shared" si="11"/>
        <v>92.43</v>
      </c>
      <c r="CZ6" s="36">
        <f t="shared" si="11"/>
        <v>92.24</v>
      </c>
      <c r="DA6" s="36">
        <f t="shared" si="11"/>
        <v>91.81</v>
      </c>
      <c r="DB6" s="36">
        <f t="shared" si="11"/>
        <v>83</v>
      </c>
      <c r="DC6" s="36">
        <f t="shared" si="11"/>
        <v>82.89</v>
      </c>
      <c r="DD6" s="36">
        <f t="shared" si="11"/>
        <v>82.66</v>
      </c>
      <c r="DE6" s="36">
        <f t="shared" si="11"/>
        <v>82.04</v>
      </c>
      <c r="DF6" s="36">
        <f t="shared" si="11"/>
        <v>81.900000000000006</v>
      </c>
      <c r="DG6" s="35" t="str">
        <f>IF(DG7="","",IF(DG7="-","【-】","【"&amp;SUBSTITUTE(TEXT(DG7,"#,##0.00"),"-","△")&amp;"】"))</f>
        <v>【89.92】</v>
      </c>
      <c r="DH6" s="36">
        <f>IF(DH7="",NA(),DH7)</f>
        <v>41.66</v>
      </c>
      <c r="DI6" s="36">
        <f t="shared" ref="DI6:DQ6" si="12">IF(DI7="",NA(),DI7)</f>
        <v>41.36</v>
      </c>
      <c r="DJ6" s="36">
        <f t="shared" si="12"/>
        <v>42.52</v>
      </c>
      <c r="DK6" s="36">
        <f t="shared" si="12"/>
        <v>43.14</v>
      </c>
      <c r="DL6" s="36">
        <f t="shared" si="12"/>
        <v>44.47</v>
      </c>
      <c r="DM6" s="36">
        <f t="shared" si="12"/>
        <v>46.66</v>
      </c>
      <c r="DN6" s="36">
        <f t="shared" si="12"/>
        <v>47.46</v>
      </c>
      <c r="DO6" s="36">
        <f t="shared" si="12"/>
        <v>48.49</v>
      </c>
      <c r="DP6" s="36">
        <f t="shared" si="12"/>
        <v>48.05</v>
      </c>
      <c r="DQ6" s="36">
        <f t="shared" si="12"/>
        <v>48.87</v>
      </c>
      <c r="DR6" s="35" t="str">
        <f>IF(DR7="","",IF(DR7="-","【-】","【"&amp;SUBSTITUTE(TEXT(DR7,"#,##0.00"),"-","△")&amp;"】"))</f>
        <v>【48.85】</v>
      </c>
      <c r="DS6" s="36">
        <f>IF(DS7="",NA(),DS7)</f>
        <v>5.88</v>
      </c>
      <c r="DT6" s="36">
        <f t="shared" ref="DT6:EB6" si="13">IF(DT7="",NA(),DT7)</f>
        <v>6.55</v>
      </c>
      <c r="DU6" s="36">
        <f t="shared" si="13"/>
        <v>6.56</v>
      </c>
      <c r="DV6" s="36">
        <f t="shared" si="13"/>
        <v>7.63</v>
      </c>
      <c r="DW6" s="36">
        <f t="shared" si="13"/>
        <v>9.25</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0.49</v>
      </c>
      <c r="EE6" s="36">
        <f t="shared" ref="EE6:EM6" si="14">IF(EE7="",NA(),EE7)</f>
        <v>0.52</v>
      </c>
      <c r="EF6" s="36">
        <f t="shared" si="14"/>
        <v>0.56999999999999995</v>
      </c>
      <c r="EG6" s="36">
        <f t="shared" si="14"/>
        <v>0.97</v>
      </c>
      <c r="EH6" s="36">
        <f t="shared" si="14"/>
        <v>0.71</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2">
      <c r="A7" s="29"/>
      <c r="B7" s="38">
        <v>2018</v>
      </c>
      <c r="C7" s="38">
        <v>144011</v>
      </c>
      <c r="D7" s="38">
        <v>46</v>
      </c>
      <c r="E7" s="38">
        <v>1</v>
      </c>
      <c r="F7" s="38">
        <v>0</v>
      </c>
      <c r="G7" s="38">
        <v>1</v>
      </c>
      <c r="H7" s="38" t="s">
        <v>93</v>
      </c>
      <c r="I7" s="38" t="s">
        <v>94</v>
      </c>
      <c r="J7" s="38" t="s">
        <v>95</v>
      </c>
      <c r="K7" s="38" t="s">
        <v>96</v>
      </c>
      <c r="L7" s="38" t="s">
        <v>97</v>
      </c>
      <c r="M7" s="38" t="s">
        <v>98</v>
      </c>
      <c r="N7" s="39" t="s">
        <v>99</v>
      </c>
      <c r="O7" s="39">
        <v>74.06</v>
      </c>
      <c r="P7" s="39">
        <v>67.97</v>
      </c>
      <c r="Q7" s="39">
        <v>2070</v>
      </c>
      <c r="R7" s="39">
        <v>40500</v>
      </c>
      <c r="S7" s="39">
        <v>34.28</v>
      </c>
      <c r="T7" s="39">
        <v>1181.45</v>
      </c>
      <c r="U7" s="39">
        <v>27415</v>
      </c>
      <c r="V7" s="39">
        <v>30</v>
      </c>
      <c r="W7" s="39">
        <v>913.83</v>
      </c>
      <c r="X7" s="39">
        <v>114.66</v>
      </c>
      <c r="Y7" s="39">
        <v>112.79</v>
      </c>
      <c r="Z7" s="39">
        <v>107.43</v>
      </c>
      <c r="AA7" s="39">
        <v>109.99</v>
      </c>
      <c r="AB7" s="39">
        <v>108.12</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207.06</v>
      </c>
      <c r="AU7" s="39">
        <v>160.44</v>
      </c>
      <c r="AV7" s="39">
        <v>176.52</v>
      </c>
      <c r="AW7" s="39">
        <v>162.71</v>
      </c>
      <c r="AX7" s="39">
        <v>167.91</v>
      </c>
      <c r="AY7" s="39">
        <v>381.53</v>
      </c>
      <c r="AZ7" s="39">
        <v>391.54</v>
      </c>
      <c r="BA7" s="39">
        <v>384.34</v>
      </c>
      <c r="BB7" s="39">
        <v>359.47</v>
      </c>
      <c r="BC7" s="39">
        <v>369.69</v>
      </c>
      <c r="BD7" s="39">
        <v>261.93</v>
      </c>
      <c r="BE7" s="39">
        <v>345.74</v>
      </c>
      <c r="BF7" s="39">
        <v>367.16</v>
      </c>
      <c r="BG7" s="39">
        <v>366.26</v>
      </c>
      <c r="BH7" s="39">
        <v>347.63</v>
      </c>
      <c r="BI7" s="39">
        <v>336.53</v>
      </c>
      <c r="BJ7" s="39">
        <v>393.27</v>
      </c>
      <c r="BK7" s="39">
        <v>386.97</v>
      </c>
      <c r="BL7" s="39">
        <v>380.58</v>
      </c>
      <c r="BM7" s="39">
        <v>401.79</v>
      </c>
      <c r="BN7" s="39">
        <v>402.99</v>
      </c>
      <c r="BO7" s="39">
        <v>270.45999999999998</v>
      </c>
      <c r="BP7" s="39">
        <v>108.76</v>
      </c>
      <c r="BQ7" s="39">
        <v>106.27</v>
      </c>
      <c r="BR7" s="39">
        <v>101.45</v>
      </c>
      <c r="BS7" s="39">
        <v>103.97</v>
      </c>
      <c r="BT7" s="39">
        <v>101.17</v>
      </c>
      <c r="BU7" s="39">
        <v>100.47</v>
      </c>
      <c r="BV7" s="39">
        <v>101.72</v>
      </c>
      <c r="BW7" s="39">
        <v>102.38</v>
      </c>
      <c r="BX7" s="39">
        <v>100.12</v>
      </c>
      <c r="BY7" s="39">
        <v>98.66</v>
      </c>
      <c r="BZ7" s="39">
        <v>103.91</v>
      </c>
      <c r="CA7" s="39">
        <v>137.66</v>
      </c>
      <c r="CB7" s="39">
        <v>139.22999999999999</v>
      </c>
      <c r="CC7" s="39">
        <v>144.36000000000001</v>
      </c>
      <c r="CD7" s="39">
        <v>143.49</v>
      </c>
      <c r="CE7" s="39">
        <v>149.19</v>
      </c>
      <c r="CF7" s="39">
        <v>169.82</v>
      </c>
      <c r="CG7" s="39">
        <v>168.2</v>
      </c>
      <c r="CH7" s="39">
        <v>168.67</v>
      </c>
      <c r="CI7" s="39">
        <v>174.97</v>
      </c>
      <c r="CJ7" s="39">
        <v>178.59</v>
      </c>
      <c r="CK7" s="39">
        <v>167.11</v>
      </c>
      <c r="CL7" s="39">
        <v>45.93</v>
      </c>
      <c r="CM7" s="39">
        <v>45.53</v>
      </c>
      <c r="CN7" s="39">
        <v>44.88</v>
      </c>
      <c r="CO7" s="39">
        <v>46.02</v>
      </c>
      <c r="CP7" s="39">
        <v>46.15</v>
      </c>
      <c r="CQ7" s="39">
        <v>55.13</v>
      </c>
      <c r="CR7" s="39">
        <v>54.77</v>
      </c>
      <c r="CS7" s="39">
        <v>54.92</v>
      </c>
      <c r="CT7" s="39">
        <v>55.63</v>
      </c>
      <c r="CU7" s="39">
        <v>55.03</v>
      </c>
      <c r="CV7" s="39">
        <v>60.27</v>
      </c>
      <c r="CW7" s="39">
        <v>93.96</v>
      </c>
      <c r="CX7" s="39">
        <v>92.85</v>
      </c>
      <c r="CY7" s="39">
        <v>92.43</v>
      </c>
      <c r="CZ7" s="39">
        <v>92.24</v>
      </c>
      <c r="DA7" s="39">
        <v>91.81</v>
      </c>
      <c r="DB7" s="39">
        <v>83</v>
      </c>
      <c r="DC7" s="39">
        <v>82.89</v>
      </c>
      <c r="DD7" s="39">
        <v>82.66</v>
      </c>
      <c r="DE7" s="39">
        <v>82.04</v>
      </c>
      <c r="DF7" s="39">
        <v>81.900000000000006</v>
      </c>
      <c r="DG7" s="39">
        <v>89.92</v>
      </c>
      <c r="DH7" s="39">
        <v>41.66</v>
      </c>
      <c r="DI7" s="39">
        <v>41.36</v>
      </c>
      <c r="DJ7" s="39">
        <v>42.52</v>
      </c>
      <c r="DK7" s="39">
        <v>43.14</v>
      </c>
      <c r="DL7" s="39">
        <v>44.47</v>
      </c>
      <c r="DM7" s="39">
        <v>46.66</v>
      </c>
      <c r="DN7" s="39">
        <v>47.46</v>
      </c>
      <c r="DO7" s="39">
        <v>48.49</v>
      </c>
      <c r="DP7" s="39">
        <v>48.05</v>
      </c>
      <c r="DQ7" s="39">
        <v>48.87</v>
      </c>
      <c r="DR7" s="39">
        <v>48.85</v>
      </c>
      <c r="DS7" s="39">
        <v>5.88</v>
      </c>
      <c r="DT7" s="39">
        <v>6.55</v>
      </c>
      <c r="DU7" s="39">
        <v>6.56</v>
      </c>
      <c r="DV7" s="39">
        <v>7.63</v>
      </c>
      <c r="DW7" s="39">
        <v>9.25</v>
      </c>
      <c r="DX7" s="39">
        <v>9.85</v>
      </c>
      <c r="DY7" s="39">
        <v>9.7100000000000009</v>
      </c>
      <c r="DZ7" s="39">
        <v>12.79</v>
      </c>
      <c r="EA7" s="39">
        <v>13.39</v>
      </c>
      <c r="EB7" s="39">
        <v>14.85</v>
      </c>
      <c r="EC7" s="39">
        <v>17.8</v>
      </c>
      <c r="ED7" s="39">
        <v>0.49</v>
      </c>
      <c r="EE7" s="39">
        <v>0.52</v>
      </c>
      <c r="EF7" s="39">
        <v>0.56999999999999995</v>
      </c>
      <c r="EG7" s="39">
        <v>0.97</v>
      </c>
      <c r="EH7" s="39">
        <v>0.71</v>
      </c>
      <c r="EI7" s="39">
        <v>0.66</v>
      </c>
      <c r="EJ7" s="39">
        <v>0.99</v>
      </c>
      <c r="EK7" s="39">
        <v>0.71</v>
      </c>
      <c r="EL7" s="39">
        <v>0.54</v>
      </c>
      <c r="EM7" s="39">
        <v>0.5</v>
      </c>
      <c r="EN7" s="39">
        <v>0.7</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2020-01-30T02:47:14Z</cp:lastPrinted>
  <dcterms:created xsi:type="dcterms:W3CDTF">2019-12-05T04:13:50Z</dcterms:created>
  <dcterms:modified xsi:type="dcterms:W3CDTF">2020-02-26T09:57:13Z</dcterms:modified>
  <cp:category/>
</cp:coreProperties>
</file>