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29_箱根町\"/>
    </mc:Choice>
  </mc:AlternateContent>
  <workbookProtection workbookAlgorithmName="SHA-512" workbookHashValue="41VYFnDc7q2XIxqfVOYfEmToCjIzabbvNWX1U6r5YaZjrx+GFIy8EBsQa3QiWBxfULBpRLwGB5sFLYyHbEaCNw==" workbookSaltValue="iR0FqcFM6ynbTfE7plC6Pw==" workbookSpinCount="100000" lockStructure="1"/>
  <bookViews>
    <workbookView xWindow="0" yWindow="0" windowWidth="23040" windowHeight="936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<sst xmlns="http://schemas.openxmlformats.org/spreadsheetml/2006/main" count="311" uniqueCount="111">
  <si>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</si>
  <si>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</si>
  <si>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</si>
  <si>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</si>
  <si>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</si>
  <si>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</si>
  <si>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</si>
  <si>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</si>
  <si>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</si>
  <si>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</si>
  <si>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</si>
  <si>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</si>
  <si>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</si>
  <si>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</si>
  <si>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</si>
  <si>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</si>
  <si>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</si>
  <si>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</si>
  <si>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</si>
  <si>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</si>
  <si>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</si>
  <si>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</si>
  <si>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</si>
  <si>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</si>
  <si>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</si>
  <si>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</si>
  <si>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</si>
  <si>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</si>
  <si>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</si>
  <si>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</si>
  <si>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</si>
  <si>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</si>
  <si>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</si>
  <si>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</si>
  <si>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</si>
  <si>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</si>
  <si>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</si>
  <si>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</si>
  <si>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</si>
  <si>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</si>
  <si>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</si>
  <si>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</si>
  <si>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</si>
  <si>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</si>
  <si>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</si>
  <si>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</si>
  <si>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</si>
  <si>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</si>
  <si>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</si>
  <si>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</si>
  <si>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</si>
  <si>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</si>
  <si>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</si>
  <si>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</si>
  <si>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</si>
  <si>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</si>
  <si>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</si>
  <si>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</si>
  <si>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</si>
  <si>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</si>
  <si>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</si>
  <si>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</si>
  <si>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</si>
  <si>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</si>
  <si>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</si>
  <si>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</si>
  <si>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</si>
  <si>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</si>
  <si>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</si>
  <si>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</si>
  <si>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</si>
  <si>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</si>
  <si>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</si>
  <si>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</si>
  <si>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</si>
  <si>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</si>
  <si>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</si>
  <si>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</si>
  <si>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</si>
  <si>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</si>
  <si>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</si>
  <si>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</si>
  <si>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</si>
  <si>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</si>
  <si>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</si>
  <si>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</si>
  <si>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</si>
  <si>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</si>
  <si>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</si>
  <si>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</si>
  <si>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</si>
  <si>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</si>
  <si>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</si>
  <si>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</si>
  <si>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</si>
  <si>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</si>
  <si>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</si>
  <si>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</si>
  <si>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</si>
  <si>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</si>
  <si>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</si>
  <si>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</si>
  <si>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</si>
  <si>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</si>
  <si>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</si>
  <si>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</si>
  <si>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</si>
  <si>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</si>
  <si>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30年4月に地方公営企業法を適用し、地方公営企業会計に移行したため、前年度との比較ができませんが、経常収支比率、経費回収率については100％を超えており、これについては、新規宿泊施設のオープンによる下水道使用料の増収によるものであると考えられます。一方で、地理的制約のため、処理場が２つあること、ポンプ場の数が多いことなどから、汚水処理原価については高い水準となっております。供用開始から30年以上が経過し、施設の老朽化に伴う維持管理経費や更新経費の増が見込まれるため、今後は一層の経費削減を図っていく必要があります。
　企業債残高対事業規模比率については、類似団体と同等の水準となっており、今後も同様の水準で推移することが見込まれます。
　施設利用率は、地方公営企業会計移行前から50％前後を推移しており、これは、当町が観光を基幹産業としているため、将来的な観光客の増加にも対応できるだけの処理能力を施設に確保していることによります。同様に、水洗化率は、住民人口で算出されているため、当町に多く設置されているホテル、保養所、別荘などの数値が反映されておらず、類似団体の平均よりもやや低い水準となっています。</t>
    <rPh sb="1" eb="3">
      <t>ヘイセイ</t>
    </rPh>
    <rPh sb="52" eb="54">
      <t>ケイジョウ</t>
    </rPh>
    <rPh sb="54" eb="56">
      <t>シュウシ</t>
    </rPh>
    <rPh sb="56" eb="58">
      <t>ヒリツ</t>
    </rPh>
    <rPh sb="59" eb="61">
      <t>ケイヒ</t>
    </rPh>
    <rPh sb="61" eb="63">
      <t>カイシュウ</t>
    </rPh>
    <rPh sb="63" eb="64">
      <t>リツ</t>
    </rPh>
    <rPh sb="74" eb="75">
      <t>コ</t>
    </rPh>
    <rPh sb="88" eb="90">
      <t>シンキ</t>
    </rPh>
    <rPh sb="90" eb="92">
      <t>シュクハク</t>
    </rPh>
    <rPh sb="92" eb="94">
      <t>シセツ</t>
    </rPh>
    <rPh sb="102" eb="105">
      <t>ゲスイドウ</t>
    </rPh>
    <rPh sb="105" eb="108">
      <t>シヨウリョウ</t>
    </rPh>
    <rPh sb="109" eb="111">
      <t>ゾウシュウ</t>
    </rPh>
    <rPh sb="120" eb="121">
      <t>カンガ</t>
    </rPh>
    <rPh sb="127" eb="129">
      <t>イッポウ</t>
    </rPh>
    <rPh sb="131" eb="134">
      <t>チリテキ</t>
    </rPh>
    <rPh sb="134" eb="136">
      <t>セイヤク</t>
    </rPh>
    <rPh sb="140" eb="143">
      <t>ショリジョウ</t>
    </rPh>
    <rPh sb="154" eb="155">
      <t>ジョウ</t>
    </rPh>
    <rPh sb="156" eb="157">
      <t>カズ</t>
    </rPh>
    <rPh sb="158" eb="159">
      <t>オオ</t>
    </rPh>
    <rPh sb="167" eb="169">
      <t>オスイ</t>
    </rPh>
    <rPh sb="169" eb="171">
      <t>ショリ</t>
    </rPh>
    <rPh sb="171" eb="173">
      <t>ゲンカ</t>
    </rPh>
    <rPh sb="178" eb="179">
      <t>タカ</t>
    </rPh>
    <rPh sb="180" eb="182">
      <t>スイジュン</t>
    </rPh>
    <rPh sb="191" eb="193">
      <t>キョウヨウ</t>
    </rPh>
    <rPh sb="193" eb="195">
      <t>カイシ</t>
    </rPh>
    <rPh sb="199" eb="200">
      <t>ネン</t>
    </rPh>
    <rPh sb="200" eb="202">
      <t>イジョウ</t>
    </rPh>
    <rPh sb="203" eb="205">
      <t>ケイカ</t>
    </rPh>
    <rPh sb="207" eb="209">
      <t>シセツ</t>
    </rPh>
    <rPh sb="210" eb="213">
      <t>ロウキュウカ</t>
    </rPh>
    <rPh sb="214" eb="215">
      <t>トモナ</t>
    </rPh>
    <rPh sb="216" eb="218">
      <t>イジ</t>
    </rPh>
    <rPh sb="218" eb="220">
      <t>カンリ</t>
    </rPh>
    <rPh sb="220" eb="222">
      <t>ケイヒ</t>
    </rPh>
    <rPh sb="223" eb="225">
      <t>コウシン</t>
    </rPh>
    <rPh sb="225" eb="227">
      <t>ケイヒ</t>
    </rPh>
    <rPh sb="228" eb="229">
      <t>ゾウ</t>
    </rPh>
    <rPh sb="230" eb="232">
      <t>ミコ</t>
    </rPh>
    <rPh sb="238" eb="240">
      <t>コンゴ</t>
    </rPh>
    <rPh sb="241" eb="243">
      <t>イッソウ</t>
    </rPh>
    <rPh sb="244" eb="246">
      <t>ケイヒ</t>
    </rPh>
    <rPh sb="246" eb="248">
      <t>サクゲン</t>
    </rPh>
    <rPh sb="249" eb="250">
      <t>ハカ</t>
    </rPh>
    <rPh sb="254" eb="256">
      <t>ヒツヨウ</t>
    </rPh>
    <rPh sb="264" eb="266">
      <t>キギョウ</t>
    </rPh>
    <rPh sb="266" eb="267">
      <t>サイ</t>
    </rPh>
    <rPh sb="267" eb="269">
      <t>ザンダカ</t>
    </rPh>
    <rPh sb="269" eb="270">
      <t>タイ</t>
    </rPh>
    <rPh sb="270" eb="272">
      <t>ジギョウ</t>
    </rPh>
    <rPh sb="272" eb="274">
      <t>キボ</t>
    </rPh>
    <rPh sb="274" eb="276">
      <t>ヒリツ</t>
    </rPh>
    <rPh sb="282" eb="284">
      <t>ルイジ</t>
    </rPh>
    <rPh sb="284" eb="286">
      <t>ダンタイ</t>
    </rPh>
    <rPh sb="287" eb="289">
      <t>ドウトウ</t>
    </rPh>
    <rPh sb="290" eb="292">
      <t>スイジュン</t>
    </rPh>
    <rPh sb="299" eb="301">
      <t>コンゴ</t>
    </rPh>
    <rPh sb="302" eb="304">
      <t>ドウヨウ</t>
    </rPh>
    <rPh sb="305" eb="307">
      <t>スイジュン</t>
    </rPh>
    <rPh sb="308" eb="310">
      <t>スイイ</t>
    </rPh>
    <rPh sb="315" eb="317">
      <t>ミコ</t>
    </rPh>
    <rPh sb="324" eb="326">
      <t>シセツ</t>
    </rPh>
    <rPh sb="326" eb="328">
      <t>リヨウ</t>
    </rPh>
    <rPh sb="328" eb="329">
      <t>リツ</t>
    </rPh>
    <rPh sb="331" eb="333">
      <t>チホウ</t>
    </rPh>
    <rPh sb="333" eb="335">
      <t>コウエイ</t>
    </rPh>
    <rPh sb="335" eb="337">
      <t>キギョウ</t>
    </rPh>
    <rPh sb="337" eb="339">
      <t>カイケイ</t>
    </rPh>
    <rPh sb="339" eb="341">
      <t>イコウ</t>
    </rPh>
    <rPh sb="341" eb="342">
      <t>マエ</t>
    </rPh>
    <rPh sb="347" eb="349">
      <t>ゼンゴ</t>
    </rPh>
    <rPh sb="350" eb="352">
      <t>スイイ</t>
    </rPh>
    <rPh sb="361" eb="363">
      <t>トウチョウ</t>
    </rPh>
    <rPh sb="364" eb="366">
      <t>カンコウ</t>
    </rPh>
    <rPh sb="367" eb="371">
      <t>キカンサンギョウ</t>
    </rPh>
    <rPh sb="379" eb="382">
      <t>ショウライテキ</t>
    </rPh>
    <rPh sb="383" eb="386">
      <t>カンコウキャク</t>
    </rPh>
    <rPh sb="387" eb="389">
      <t>ゾウカ</t>
    </rPh>
    <rPh sb="391" eb="393">
      <t>タイオウ</t>
    </rPh>
    <rPh sb="399" eb="403">
      <t>ショリノウリョク</t>
    </rPh>
    <rPh sb="404" eb="406">
      <t>シセツ</t>
    </rPh>
    <rPh sb="407" eb="409">
      <t>カクホ</t>
    </rPh>
    <rPh sb="421" eb="423">
      <t>ドウヨウ</t>
    </rPh>
    <rPh sb="425" eb="428">
      <t>スイセンカ</t>
    </rPh>
    <rPh sb="428" eb="429">
      <t>リツ</t>
    </rPh>
    <rPh sb="431" eb="433">
      <t>ジュウミン</t>
    </rPh>
    <rPh sb="433" eb="435">
      <t>ジンコウ</t>
    </rPh>
    <rPh sb="436" eb="438">
      <t>サンシュツ</t>
    </rPh>
    <rPh sb="446" eb="448">
      <t>トウチョウ</t>
    </rPh>
    <rPh sb="449" eb="450">
      <t>オオ</t>
    </rPh>
    <rPh sb="451" eb="453">
      <t>セッチ</t>
    </rPh>
    <rPh sb="462" eb="464">
      <t>ホヨウ</t>
    </rPh>
    <rPh sb="464" eb="465">
      <t>ジョ</t>
    </rPh>
    <rPh sb="466" eb="468">
      <t>ベッソウ</t>
    </rPh>
    <rPh sb="471" eb="473">
      <t>スウチ</t>
    </rPh>
    <rPh sb="474" eb="476">
      <t>ハンエイ</t>
    </rPh>
    <rPh sb="483" eb="485">
      <t>ルイジ</t>
    </rPh>
    <rPh sb="485" eb="487">
      <t>ダンタイ</t>
    </rPh>
    <rPh sb="488" eb="490">
      <t>ヘイキン</t>
    </rPh>
    <rPh sb="495" eb="496">
      <t>ヒク</t>
    </rPh>
    <rPh sb="497" eb="499">
      <t>スイジュン</t>
    </rPh>
    <phoneticPr fontId="4"/>
  </si>
  <si>
    <t>　有形固定資産減価償却率については、地方公営企業会計移行直後のため低い水準となっております。
　管渠老朽化率についても類似団体よりも低い水準となっておりますが、当町の下水道管路施設は100kmに達しているため、下水道の普及促進とともに、これまで整備してきた管路施設の老朽化対策を推進していく必要があります。
　今後の投資にあたっては、ストックマネジメント計画のリスク評価による対策の優先順位に基づき、下水道施設全体の修繕・改築を中長期的な計画で効率的に行うことで、施設の事故発生や機能停止を未然に防止し、修繕・改築コストの低減を図っていきます。</t>
    <rPh sb="1" eb="7">
      <t>ユウケイコテイシサン</t>
    </rPh>
    <rPh sb="7" eb="9">
      <t>ゲンカ</t>
    </rPh>
    <rPh sb="9" eb="11">
      <t>ショウキャク</t>
    </rPh>
    <rPh sb="11" eb="12">
      <t>リツ</t>
    </rPh>
    <rPh sb="18" eb="20">
      <t>チホウ</t>
    </rPh>
    <rPh sb="20" eb="22">
      <t>コウエイ</t>
    </rPh>
    <rPh sb="22" eb="24">
      <t>キギョウ</t>
    </rPh>
    <rPh sb="24" eb="26">
      <t>カイケイ</t>
    </rPh>
    <rPh sb="26" eb="28">
      <t>イコウ</t>
    </rPh>
    <rPh sb="28" eb="30">
      <t>チョクゴ</t>
    </rPh>
    <rPh sb="33" eb="34">
      <t>ヒク</t>
    </rPh>
    <rPh sb="35" eb="37">
      <t>スイジュン</t>
    </rPh>
    <rPh sb="48" eb="50">
      <t>カンキョ</t>
    </rPh>
    <rPh sb="50" eb="53">
      <t>ロウキュウカ</t>
    </rPh>
    <rPh sb="53" eb="54">
      <t>リツ</t>
    </rPh>
    <rPh sb="59" eb="61">
      <t>ルイジ</t>
    </rPh>
    <rPh sb="61" eb="63">
      <t>ダンタイ</t>
    </rPh>
    <rPh sb="66" eb="67">
      <t>ヒク</t>
    </rPh>
    <rPh sb="68" eb="70">
      <t>スイジュン</t>
    </rPh>
    <rPh sb="80" eb="82">
      <t>トウチョウ</t>
    </rPh>
    <rPh sb="83" eb="86">
      <t>ゲスイドウ</t>
    </rPh>
    <rPh sb="86" eb="88">
      <t>カンロ</t>
    </rPh>
    <rPh sb="88" eb="90">
      <t>シセツ</t>
    </rPh>
    <rPh sb="97" eb="98">
      <t>タッ</t>
    </rPh>
    <rPh sb="105" eb="108">
      <t>ゲスイドウ</t>
    </rPh>
    <rPh sb="109" eb="111">
      <t>フキュウ</t>
    </rPh>
    <rPh sb="111" eb="113">
      <t>ソクシン</t>
    </rPh>
    <rPh sb="122" eb="124">
      <t>セイビ</t>
    </rPh>
    <rPh sb="128" eb="130">
      <t>カンロ</t>
    </rPh>
    <rPh sb="130" eb="132">
      <t>シセツ</t>
    </rPh>
    <rPh sb="133" eb="136">
      <t>ロウキュウカ</t>
    </rPh>
    <rPh sb="136" eb="138">
      <t>タイサク</t>
    </rPh>
    <rPh sb="139" eb="141">
      <t>スイシン</t>
    </rPh>
    <rPh sb="145" eb="147">
      <t>ヒツヨウ</t>
    </rPh>
    <rPh sb="155" eb="157">
      <t>コンゴ</t>
    </rPh>
    <rPh sb="158" eb="160">
      <t>トウシ</t>
    </rPh>
    <rPh sb="177" eb="179">
      <t>ケイカク</t>
    </rPh>
    <rPh sb="183" eb="185">
      <t>ヒョウカ</t>
    </rPh>
    <rPh sb="188" eb="190">
      <t>タイサク</t>
    </rPh>
    <rPh sb="191" eb="193">
      <t>ユウセン</t>
    </rPh>
    <rPh sb="193" eb="195">
      <t>ジュンイ</t>
    </rPh>
    <rPh sb="196" eb="197">
      <t>モト</t>
    </rPh>
    <rPh sb="200" eb="203">
      <t>ゲスイドウ</t>
    </rPh>
    <rPh sb="203" eb="205">
      <t>シセツ</t>
    </rPh>
    <rPh sb="205" eb="207">
      <t>ゼンタイ</t>
    </rPh>
    <rPh sb="208" eb="210">
      <t>シュウゼン</t>
    </rPh>
    <rPh sb="211" eb="213">
      <t>カイチク</t>
    </rPh>
    <rPh sb="214" eb="218">
      <t>チュウチョウキテキ</t>
    </rPh>
    <rPh sb="219" eb="221">
      <t>ケイカク</t>
    </rPh>
    <rPh sb="222" eb="225">
      <t>コウリツテキ</t>
    </rPh>
    <rPh sb="226" eb="227">
      <t>オコナ</t>
    </rPh>
    <rPh sb="232" eb="234">
      <t>シセツ</t>
    </rPh>
    <rPh sb="235" eb="237">
      <t>ジコ</t>
    </rPh>
    <rPh sb="237" eb="239">
      <t>ハッセイ</t>
    </rPh>
    <rPh sb="240" eb="242">
      <t>キノウ</t>
    </rPh>
    <rPh sb="242" eb="244">
      <t>テイシ</t>
    </rPh>
    <rPh sb="245" eb="247">
      <t>ミゼン</t>
    </rPh>
    <rPh sb="248" eb="250">
      <t>ボウシ</t>
    </rPh>
    <rPh sb="252" eb="254">
      <t>シュウゼン</t>
    </rPh>
    <rPh sb="255" eb="257">
      <t>カイチク</t>
    </rPh>
    <rPh sb="261" eb="263">
      <t>テイゲン</t>
    </rPh>
    <rPh sb="264" eb="265">
      <t>ハカ</t>
    </rPh>
    <phoneticPr fontId="4"/>
  </si>
  <si>
    <t>　当町は観光立町であるため、観光客の動向により、使用料収入が大きく左右されます。
　さらに、今後は施設の老朽化対策や流域下水道への加入に係る建設費などのために多額の資金が必要となります。
　このような状況の中で、地方公営企業会計移行により、特別会計よりも細かな財務諸表による経営分析が可能となったため、現在の経営状況や資産の現状を的確に把握し、安定した経営を行っていくために適切な管理を行っていきます。また、このような経営分析の積み重ねにより、長期的な財政推計を立て、使用料の改定についても検討していきます。</t>
    <rPh sb="1" eb="3">
      <t>トウチョウ</t>
    </rPh>
    <rPh sb="4" eb="6">
      <t>カンコウ</t>
    </rPh>
    <rPh sb="6" eb="7">
      <t>リツ</t>
    </rPh>
    <rPh sb="7" eb="8">
      <t>チョウ</t>
    </rPh>
    <rPh sb="14" eb="17">
      <t>カンコウキャク</t>
    </rPh>
    <rPh sb="18" eb="20">
      <t>ドウコウ</t>
    </rPh>
    <rPh sb="24" eb="27">
      <t>シヨウリョウ</t>
    </rPh>
    <rPh sb="27" eb="29">
      <t>シュウニュウ</t>
    </rPh>
    <rPh sb="30" eb="31">
      <t>オオ</t>
    </rPh>
    <rPh sb="33" eb="35">
      <t>サユウ</t>
    </rPh>
    <rPh sb="46" eb="48">
      <t>コンゴ</t>
    </rPh>
    <rPh sb="49" eb="51">
      <t>シセツ</t>
    </rPh>
    <rPh sb="52" eb="55">
      <t>ロウキュウカ</t>
    </rPh>
    <rPh sb="55" eb="57">
      <t>タイサク</t>
    </rPh>
    <rPh sb="58" eb="60">
      <t>リュウイキ</t>
    </rPh>
    <rPh sb="60" eb="63">
      <t>ゲスイドウ</t>
    </rPh>
    <rPh sb="65" eb="67">
      <t>カニュウ</t>
    </rPh>
    <rPh sb="68" eb="69">
      <t>カカ</t>
    </rPh>
    <rPh sb="70" eb="73">
      <t>ケンセツヒ</t>
    </rPh>
    <rPh sb="79" eb="81">
      <t>タガク</t>
    </rPh>
    <rPh sb="82" eb="84">
      <t>シキン</t>
    </rPh>
    <rPh sb="85" eb="87">
      <t>ヒツヨウ</t>
    </rPh>
    <rPh sb="100" eb="102">
      <t>ジョウキョウ</t>
    </rPh>
    <rPh sb="103" eb="104">
      <t>ナカ</t>
    </rPh>
    <rPh sb="106" eb="108">
      <t>チホウ</t>
    </rPh>
    <rPh sb="108" eb="110">
      <t>コウエイ</t>
    </rPh>
    <rPh sb="110" eb="112">
      <t>キギョウ</t>
    </rPh>
    <rPh sb="112" eb="114">
      <t>カイケイ</t>
    </rPh>
    <rPh sb="114" eb="116">
      <t>イコウ</t>
    </rPh>
    <rPh sb="120" eb="122">
      <t>トクベツ</t>
    </rPh>
    <rPh sb="122" eb="124">
      <t>カイケイ</t>
    </rPh>
    <rPh sb="127" eb="128">
      <t>コマ</t>
    </rPh>
    <rPh sb="130" eb="132">
      <t>ザイム</t>
    </rPh>
    <rPh sb="132" eb="134">
      <t>ショヒョウ</t>
    </rPh>
    <rPh sb="137" eb="139">
      <t>ケイエイ</t>
    </rPh>
    <rPh sb="139" eb="141">
      <t>ブンセキ</t>
    </rPh>
    <rPh sb="142" eb="144">
      <t>カノウ</t>
    </rPh>
    <rPh sb="151" eb="153">
      <t>ゲンザイ</t>
    </rPh>
    <rPh sb="154" eb="156">
      <t>ケイエイ</t>
    </rPh>
    <rPh sb="156" eb="158">
      <t>ジョウキョウ</t>
    </rPh>
    <rPh sb="159" eb="161">
      <t>シサン</t>
    </rPh>
    <rPh sb="162" eb="164">
      <t>ゲンジョウ</t>
    </rPh>
    <rPh sb="165" eb="167">
      <t>テキカク</t>
    </rPh>
    <rPh sb="168" eb="170">
      <t>ハアク</t>
    </rPh>
    <rPh sb="172" eb="174">
      <t>アンテイ</t>
    </rPh>
    <rPh sb="176" eb="178">
      <t>ケイエイ</t>
    </rPh>
    <rPh sb="179" eb="180">
      <t>オコナ</t>
    </rPh>
    <rPh sb="187" eb="189">
      <t>テキセツ</t>
    </rPh>
    <rPh sb="190" eb="192">
      <t>カンリ</t>
    </rPh>
    <rPh sb="193" eb="194">
      <t>オコナ</t>
    </rPh>
    <rPh sb="209" eb="211">
      <t>ケイエイ</t>
    </rPh>
    <rPh sb="211" eb="213">
      <t>ブンセキ</t>
    </rPh>
    <rPh sb="214" eb="215">
      <t>ツ</t>
    </rPh>
    <rPh sb="216" eb="217">
      <t>カサ</t>
    </rPh>
    <rPh sb="222" eb="225">
      <t>チョウキテキ</t>
    </rPh>
    <rPh sb="226" eb="230">
      <t>ザイセイスイケイ</t>
    </rPh>
    <rPh sb="231" eb="232">
      <t>タ</t>
    </rPh>
    <rPh sb="234" eb="237">
      <t>シヨウリョウ</t>
    </rPh>
    <rPh sb="238" eb="240">
      <t>カイテイ</t>
    </rPh>
    <rPh sb="245" eb="247">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</si>
</sst>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CF2A-4ED6-9D4F-299EF8BC9F1F}"/>
            </c:ext>
          </c:extLst>
        </c:ser>
        <c:dLbls>
          <c:showLegendKey val="0"/>
          <c:showVal val="0"/>
          <c:showCatName val="0"/>
          <c:showSerName val="0"/>
          <c:showPercent val="0"/>
          <c:showBubbleSize val="0"/>
        </c:dLbls>
        <c:gapWidth val="150"/>
        <c:axId val="399587664"/>
        <c:axId val="39959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xmlns:c16r2="http://schemas.microsoft.com/office/drawing/2015/06/chart">
            <c:ext xmlns:c16="http://schemas.microsoft.com/office/drawing/2014/chart" uri="{C3380CC4-5D6E-409C-BE32-E72D297353CC}">
              <c16:uniqueId val="{00000001-CF2A-4ED6-9D4F-299EF8BC9F1F}"/>
            </c:ext>
          </c:extLst>
        </c:ser>
        <c:dLbls>
          <c:showLegendKey val="0"/>
          <c:showVal val="0"/>
          <c:showCatName val="0"/>
          <c:showSerName val="0"/>
          <c:showPercent val="0"/>
          <c:showBubbleSize val="0"/>
        </c:dLbls>
        <c:marker val="1"/>
        <c:smooth val="0"/>
        <c:axId val="399587664"/>
        <c:axId val="399590016"/>
      </c:lineChart>
      <c:dateAx>
        <c:axId val="399587664"/>
        <c:scaling>
          <c:orientation val="minMax"/>
        </c:scaling>
        <c:delete val="1"/>
        <c:axPos val="b"/>
        <c:numFmt formatCode="ge" sourceLinked="1"/>
        <c:majorTickMark val="none"/>
        <c:minorTickMark val="none"/>
        <c:tickLblPos val="none"/>
        <c:crossAx val="399590016"/>
        <c:crosses val="autoZero"/>
        <c:auto val="1"/>
        <c:lblOffset val="100"/>
        <c:baseTimeUnit val="years"/>
      </c:dateAx>
      <c:valAx>
        <c:axId val="39959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587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54.64</c:v>
                </c:pt>
              </c:numCache>
            </c:numRef>
          </c:val>
          <c:extLst xmlns:c16r2="http://schemas.microsoft.com/office/drawing/2015/06/chart">
            <c:ext xmlns:c16="http://schemas.microsoft.com/office/drawing/2014/chart" uri="{C3380CC4-5D6E-409C-BE32-E72D297353CC}">
              <c16:uniqueId val="{00000000-3172-43F7-8592-C40C61D4427A}"/>
            </c:ext>
          </c:extLst>
        </c:ser>
        <c:dLbls>
          <c:showLegendKey val="0"/>
          <c:showVal val="0"/>
          <c:showCatName val="0"/>
          <c:showSerName val="0"/>
          <c:showPercent val="0"/>
          <c:showBubbleSize val="0"/>
        </c:dLbls>
        <c:gapWidth val="150"/>
        <c:axId val="486224656"/>
        <c:axId val="48622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57.54</c:v>
                </c:pt>
              </c:numCache>
            </c:numRef>
          </c:val>
          <c:smooth val="0"/>
          <c:extLst xmlns:c16r2="http://schemas.microsoft.com/office/drawing/2015/06/chart">
            <c:ext xmlns:c16="http://schemas.microsoft.com/office/drawing/2014/chart" uri="{C3380CC4-5D6E-409C-BE32-E72D297353CC}">
              <c16:uniqueId val="{00000001-3172-43F7-8592-C40C61D4427A}"/>
            </c:ext>
          </c:extLst>
        </c:ser>
        <c:dLbls>
          <c:showLegendKey val="0"/>
          <c:showVal val="0"/>
          <c:showCatName val="0"/>
          <c:showSerName val="0"/>
          <c:showPercent val="0"/>
          <c:showBubbleSize val="0"/>
        </c:dLbls>
        <c:marker val="1"/>
        <c:smooth val="0"/>
        <c:axId val="486224656"/>
        <c:axId val="486223872"/>
      </c:lineChart>
      <c:dateAx>
        <c:axId val="486224656"/>
        <c:scaling>
          <c:orientation val="minMax"/>
        </c:scaling>
        <c:delete val="1"/>
        <c:axPos val="b"/>
        <c:numFmt formatCode="ge" sourceLinked="1"/>
        <c:majorTickMark val="none"/>
        <c:minorTickMark val="none"/>
        <c:tickLblPos val="none"/>
        <c:crossAx val="486223872"/>
        <c:crosses val="autoZero"/>
        <c:auto val="1"/>
        <c:lblOffset val="100"/>
        <c:baseTimeUnit val="years"/>
      </c:dateAx>
      <c:valAx>
        <c:axId val="48622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22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0</c:v>
                </c:pt>
                <c:pt idx="3">
                  <c:v>0</c:v>
                </c:pt>
                <c:pt idx="4">
                  <c:v>85.34</c:v>
                </c:pt>
              </c:numCache>
            </c:numRef>
          </c:val>
          <c:extLst xmlns:c16r2="http://schemas.microsoft.com/office/drawing/2015/06/chart">
            <c:ext xmlns:c16="http://schemas.microsoft.com/office/drawing/2014/chart" uri="{C3380CC4-5D6E-409C-BE32-E72D297353CC}">
              <c16:uniqueId val="{00000000-38B4-4CE6-B816-B5B0A103278E}"/>
            </c:ext>
          </c:extLst>
        </c:ser>
        <c:dLbls>
          <c:showLegendKey val="0"/>
          <c:showVal val="0"/>
          <c:showCatName val="0"/>
          <c:showSerName val="0"/>
          <c:showPercent val="0"/>
          <c:showBubbleSize val="0"/>
        </c:dLbls>
        <c:gapWidth val="150"/>
        <c:axId val="486223480"/>
        <c:axId val="486221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92.87</c:v>
                </c:pt>
              </c:numCache>
            </c:numRef>
          </c:val>
          <c:smooth val="0"/>
          <c:extLst xmlns:c16r2="http://schemas.microsoft.com/office/drawing/2015/06/chart">
            <c:ext xmlns:c16="http://schemas.microsoft.com/office/drawing/2014/chart" uri="{C3380CC4-5D6E-409C-BE32-E72D297353CC}">
              <c16:uniqueId val="{00000001-38B4-4CE6-B816-B5B0A103278E}"/>
            </c:ext>
          </c:extLst>
        </c:ser>
        <c:dLbls>
          <c:showLegendKey val="0"/>
          <c:showVal val="0"/>
          <c:showCatName val="0"/>
          <c:showSerName val="0"/>
          <c:showPercent val="0"/>
          <c:showBubbleSize val="0"/>
        </c:dLbls>
        <c:marker val="1"/>
        <c:smooth val="0"/>
        <c:axId val="486223480"/>
        <c:axId val="486221912"/>
      </c:lineChart>
      <c:dateAx>
        <c:axId val="486223480"/>
        <c:scaling>
          <c:orientation val="minMax"/>
        </c:scaling>
        <c:delete val="1"/>
        <c:axPos val="b"/>
        <c:numFmt formatCode="ge" sourceLinked="1"/>
        <c:majorTickMark val="none"/>
        <c:minorTickMark val="none"/>
        <c:tickLblPos val="none"/>
        <c:crossAx val="486221912"/>
        <c:crosses val="autoZero"/>
        <c:auto val="1"/>
        <c:lblOffset val="100"/>
        <c:baseTimeUnit val="years"/>
      </c:dateAx>
      <c:valAx>
        <c:axId val="486221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223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0</c:v>
                </c:pt>
                <c:pt idx="3">
                  <c:v>0</c:v>
                </c:pt>
                <c:pt idx="4">
                  <c:v>117.67</c:v>
                </c:pt>
              </c:numCache>
            </c:numRef>
          </c:val>
          <c:extLst xmlns:c16r2="http://schemas.microsoft.com/office/drawing/2015/06/chart">
            <c:ext xmlns:c16="http://schemas.microsoft.com/office/drawing/2014/chart" uri="{C3380CC4-5D6E-409C-BE32-E72D297353CC}">
              <c16:uniqueId val="{00000000-ECFE-44B7-9027-1BBE1A2C2945}"/>
            </c:ext>
          </c:extLst>
        </c:ser>
        <c:dLbls>
          <c:showLegendKey val="0"/>
          <c:showVal val="0"/>
          <c:showCatName val="0"/>
          <c:showSerName val="0"/>
          <c:showPercent val="0"/>
          <c:showBubbleSize val="0"/>
        </c:dLbls>
        <c:gapWidth val="150"/>
        <c:axId val="399588840"/>
        <c:axId val="399591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103.85</c:v>
                </c:pt>
              </c:numCache>
            </c:numRef>
          </c:val>
          <c:smooth val="0"/>
          <c:extLst xmlns:c16r2="http://schemas.microsoft.com/office/drawing/2015/06/chart">
            <c:ext xmlns:c16="http://schemas.microsoft.com/office/drawing/2014/chart" uri="{C3380CC4-5D6E-409C-BE32-E72D297353CC}">
              <c16:uniqueId val="{00000001-ECFE-44B7-9027-1BBE1A2C2945}"/>
            </c:ext>
          </c:extLst>
        </c:ser>
        <c:dLbls>
          <c:showLegendKey val="0"/>
          <c:showVal val="0"/>
          <c:showCatName val="0"/>
          <c:showSerName val="0"/>
          <c:showPercent val="0"/>
          <c:showBubbleSize val="0"/>
        </c:dLbls>
        <c:marker val="1"/>
        <c:smooth val="0"/>
        <c:axId val="399588840"/>
        <c:axId val="399591192"/>
      </c:lineChart>
      <c:dateAx>
        <c:axId val="399588840"/>
        <c:scaling>
          <c:orientation val="minMax"/>
        </c:scaling>
        <c:delete val="1"/>
        <c:axPos val="b"/>
        <c:numFmt formatCode="ge" sourceLinked="1"/>
        <c:majorTickMark val="none"/>
        <c:minorTickMark val="none"/>
        <c:tickLblPos val="none"/>
        <c:crossAx val="399591192"/>
        <c:crosses val="autoZero"/>
        <c:auto val="1"/>
        <c:lblOffset val="100"/>
        <c:baseTimeUnit val="years"/>
      </c:dateAx>
      <c:valAx>
        <c:axId val="39959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588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0</c:v>
                </c:pt>
                <c:pt idx="3">
                  <c:v>0</c:v>
                </c:pt>
                <c:pt idx="4">
                  <c:v>7.09</c:v>
                </c:pt>
              </c:numCache>
            </c:numRef>
          </c:val>
          <c:extLst xmlns:c16r2="http://schemas.microsoft.com/office/drawing/2015/06/chart">
            <c:ext xmlns:c16="http://schemas.microsoft.com/office/drawing/2014/chart" uri="{C3380CC4-5D6E-409C-BE32-E72D297353CC}">
              <c16:uniqueId val="{00000000-0BFC-4CD2-82AF-66E04B462388}"/>
            </c:ext>
          </c:extLst>
        </c:ser>
        <c:dLbls>
          <c:showLegendKey val="0"/>
          <c:showVal val="0"/>
          <c:showCatName val="0"/>
          <c:showSerName val="0"/>
          <c:showPercent val="0"/>
          <c:showBubbleSize val="0"/>
        </c:dLbls>
        <c:gapWidth val="150"/>
        <c:axId val="399587272"/>
        <c:axId val="39958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38.450000000000003</c:v>
                </c:pt>
              </c:numCache>
            </c:numRef>
          </c:val>
          <c:smooth val="0"/>
          <c:extLst xmlns:c16r2="http://schemas.microsoft.com/office/drawing/2015/06/chart">
            <c:ext xmlns:c16="http://schemas.microsoft.com/office/drawing/2014/chart" uri="{C3380CC4-5D6E-409C-BE32-E72D297353CC}">
              <c16:uniqueId val="{00000001-0BFC-4CD2-82AF-66E04B462388}"/>
            </c:ext>
          </c:extLst>
        </c:ser>
        <c:dLbls>
          <c:showLegendKey val="0"/>
          <c:showVal val="0"/>
          <c:showCatName val="0"/>
          <c:showSerName val="0"/>
          <c:showPercent val="0"/>
          <c:showBubbleSize val="0"/>
        </c:dLbls>
        <c:marker val="1"/>
        <c:smooth val="0"/>
        <c:axId val="399587272"/>
        <c:axId val="399586096"/>
      </c:lineChart>
      <c:dateAx>
        <c:axId val="399587272"/>
        <c:scaling>
          <c:orientation val="minMax"/>
        </c:scaling>
        <c:delete val="1"/>
        <c:axPos val="b"/>
        <c:numFmt formatCode="ge" sourceLinked="1"/>
        <c:majorTickMark val="none"/>
        <c:minorTickMark val="none"/>
        <c:tickLblPos val="none"/>
        <c:crossAx val="399586096"/>
        <c:crosses val="autoZero"/>
        <c:auto val="1"/>
        <c:lblOffset val="100"/>
        <c:baseTimeUnit val="years"/>
      </c:dateAx>
      <c:valAx>
        <c:axId val="39958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958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1CC7-4FD9-9D1B-F177F9A30FA6}"/>
            </c:ext>
          </c:extLst>
        </c:ser>
        <c:dLbls>
          <c:showLegendKey val="0"/>
          <c:showVal val="0"/>
          <c:showCatName val="0"/>
          <c:showSerName val="0"/>
          <c:showPercent val="0"/>
          <c:showBubbleSize val="0"/>
        </c:dLbls>
        <c:gapWidth val="150"/>
        <c:axId val="342551296"/>
        <c:axId val="399330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0.83</c:v>
                </c:pt>
              </c:numCache>
            </c:numRef>
          </c:val>
          <c:smooth val="0"/>
          <c:extLst xmlns:c16r2="http://schemas.microsoft.com/office/drawing/2015/06/chart">
            <c:ext xmlns:c16="http://schemas.microsoft.com/office/drawing/2014/chart" uri="{C3380CC4-5D6E-409C-BE32-E72D297353CC}">
              <c16:uniqueId val="{00000001-1CC7-4FD9-9D1B-F177F9A30FA6}"/>
            </c:ext>
          </c:extLst>
        </c:ser>
        <c:dLbls>
          <c:showLegendKey val="0"/>
          <c:showVal val="0"/>
          <c:showCatName val="0"/>
          <c:showSerName val="0"/>
          <c:showPercent val="0"/>
          <c:showBubbleSize val="0"/>
        </c:dLbls>
        <c:marker val="1"/>
        <c:smooth val="0"/>
        <c:axId val="342551296"/>
        <c:axId val="399330184"/>
      </c:lineChart>
      <c:dateAx>
        <c:axId val="342551296"/>
        <c:scaling>
          <c:orientation val="minMax"/>
        </c:scaling>
        <c:delete val="1"/>
        <c:axPos val="b"/>
        <c:numFmt formatCode="ge" sourceLinked="1"/>
        <c:majorTickMark val="none"/>
        <c:minorTickMark val="none"/>
        <c:tickLblPos val="none"/>
        <c:crossAx val="399330184"/>
        <c:crosses val="autoZero"/>
        <c:auto val="1"/>
        <c:lblOffset val="100"/>
        <c:baseTimeUnit val="years"/>
      </c:dateAx>
      <c:valAx>
        <c:axId val="399330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255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c:v>0</c:v>
                </c:pt>
                <c:pt idx="3">
                  <c:v>0</c:v>
                </c:pt>
                <c:pt idx="4" formatCode="#,##0.00;&quot;△&quot;#,##0.00">
                  <c:v>0</c:v>
                </c:pt>
              </c:numCache>
            </c:numRef>
          </c:val>
          <c:extLst xmlns:c16r2="http://schemas.microsoft.com/office/drawing/2015/06/chart">
            <c:ext xmlns:c16="http://schemas.microsoft.com/office/drawing/2014/chart" uri="{C3380CC4-5D6E-409C-BE32-E72D297353CC}">
              <c16:uniqueId val="{00000000-DE80-4C22-A5DA-68A5F48873B7}"/>
            </c:ext>
          </c:extLst>
        </c:ser>
        <c:dLbls>
          <c:showLegendKey val="0"/>
          <c:showVal val="0"/>
          <c:showCatName val="0"/>
          <c:showSerName val="0"/>
          <c:showPercent val="0"/>
          <c:showBubbleSize val="0"/>
        </c:dLbls>
        <c:gapWidth val="150"/>
        <c:axId val="487872600"/>
        <c:axId val="487874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39.03</c:v>
                </c:pt>
              </c:numCache>
            </c:numRef>
          </c:val>
          <c:smooth val="0"/>
          <c:extLst xmlns:c16r2="http://schemas.microsoft.com/office/drawing/2015/06/chart">
            <c:ext xmlns:c16="http://schemas.microsoft.com/office/drawing/2014/chart" uri="{C3380CC4-5D6E-409C-BE32-E72D297353CC}">
              <c16:uniqueId val="{00000001-DE80-4C22-A5DA-68A5F48873B7}"/>
            </c:ext>
          </c:extLst>
        </c:ser>
        <c:dLbls>
          <c:showLegendKey val="0"/>
          <c:showVal val="0"/>
          <c:showCatName val="0"/>
          <c:showSerName val="0"/>
          <c:showPercent val="0"/>
          <c:showBubbleSize val="0"/>
        </c:dLbls>
        <c:marker val="1"/>
        <c:smooth val="0"/>
        <c:axId val="487872600"/>
        <c:axId val="487874168"/>
      </c:lineChart>
      <c:dateAx>
        <c:axId val="487872600"/>
        <c:scaling>
          <c:orientation val="minMax"/>
        </c:scaling>
        <c:delete val="1"/>
        <c:axPos val="b"/>
        <c:numFmt formatCode="ge" sourceLinked="1"/>
        <c:majorTickMark val="none"/>
        <c:minorTickMark val="none"/>
        <c:tickLblPos val="none"/>
        <c:crossAx val="487874168"/>
        <c:crosses val="autoZero"/>
        <c:auto val="1"/>
        <c:lblOffset val="100"/>
        <c:baseTimeUnit val="years"/>
      </c:dateAx>
      <c:valAx>
        <c:axId val="487874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872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0</c:v>
                </c:pt>
                <c:pt idx="3">
                  <c:v>0</c:v>
                </c:pt>
                <c:pt idx="4">
                  <c:v>73.569999999999993</c:v>
                </c:pt>
              </c:numCache>
            </c:numRef>
          </c:val>
          <c:extLst xmlns:c16r2="http://schemas.microsoft.com/office/drawing/2015/06/chart">
            <c:ext xmlns:c16="http://schemas.microsoft.com/office/drawing/2014/chart" uri="{C3380CC4-5D6E-409C-BE32-E72D297353CC}">
              <c16:uniqueId val="{00000000-BEFA-410E-98CC-4897C5A8F682}"/>
            </c:ext>
          </c:extLst>
        </c:ser>
        <c:dLbls>
          <c:showLegendKey val="0"/>
          <c:showVal val="0"/>
          <c:showCatName val="0"/>
          <c:showSerName val="0"/>
          <c:showPercent val="0"/>
          <c:showBubbleSize val="0"/>
        </c:dLbls>
        <c:gapWidth val="150"/>
        <c:axId val="487867112"/>
        <c:axId val="4878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66.790000000000006</c:v>
                </c:pt>
              </c:numCache>
            </c:numRef>
          </c:val>
          <c:smooth val="0"/>
          <c:extLst xmlns:c16r2="http://schemas.microsoft.com/office/drawing/2015/06/chart">
            <c:ext xmlns:c16="http://schemas.microsoft.com/office/drawing/2014/chart" uri="{C3380CC4-5D6E-409C-BE32-E72D297353CC}">
              <c16:uniqueId val="{00000001-BEFA-410E-98CC-4897C5A8F682}"/>
            </c:ext>
          </c:extLst>
        </c:ser>
        <c:dLbls>
          <c:showLegendKey val="0"/>
          <c:showVal val="0"/>
          <c:showCatName val="0"/>
          <c:showSerName val="0"/>
          <c:showPercent val="0"/>
          <c:showBubbleSize val="0"/>
        </c:dLbls>
        <c:marker val="1"/>
        <c:smooth val="0"/>
        <c:axId val="487867112"/>
        <c:axId val="487872992"/>
      </c:lineChart>
      <c:dateAx>
        <c:axId val="487867112"/>
        <c:scaling>
          <c:orientation val="minMax"/>
        </c:scaling>
        <c:delete val="1"/>
        <c:axPos val="b"/>
        <c:numFmt formatCode="ge" sourceLinked="1"/>
        <c:majorTickMark val="none"/>
        <c:minorTickMark val="none"/>
        <c:tickLblPos val="none"/>
        <c:crossAx val="487872992"/>
        <c:crosses val="autoZero"/>
        <c:auto val="1"/>
        <c:lblOffset val="100"/>
        <c:baseTimeUnit val="years"/>
      </c:dateAx>
      <c:valAx>
        <c:axId val="48787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86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709.39</c:v>
                </c:pt>
              </c:numCache>
            </c:numRef>
          </c:val>
          <c:extLst xmlns:c16r2="http://schemas.microsoft.com/office/drawing/2015/06/chart">
            <c:ext xmlns:c16="http://schemas.microsoft.com/office/drawing/2014/chart" uri="{C3380CC4-5D6E-409C-BE32-E72D297353CC}">
              <c16:uniqueId val="{00000000-640C-4102-8D45-99B6526DABEF}"/>
            </c:ext>
          </c:extLst>
        </c:ser>
        <c:dLbls>
          <c:showLegendKey val="0"/>
          <c:showVal val="0"/>
          <c:showCatName val="0"/>
          <c:showSerName val="0"/>
          <c:showPercent val="0"/>
          <c:showBubbleSize val="0"/>
        </c:dLbls>
        <c:gapWidth val="150"/>
        <c:axId val="487868288"/>
        <c:axId val="487870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692.13</c:v>
                </c:pt>
              </c:numCache>
            </c:numRef>
          </c:val>
          <c:smooth val="0"/>
          <c:extLst xmlns:c16r2="http://schemas.microsoft.com/office/drawing/2015/06/chart">
            <c:ext xmlns:c16="http://schemas.microsoft.com/office/drawing/2014/chart" uri="{C3380CC4-5D6E-409C-BE32-E72D297353CC}">
              <c16:uniqueId val="{00000001-640C-4102-8D45-99B6526DABEF}"/>
            </c:ext>
          </c:extLst>
        </c:ser>
        <c:dLbls>
          <c:showLegendKey val="0"/>
          <c:showVal val="0"/>
          <c:showCatName val="0"/>
          <c:showSerName val="0"/>
          <c:showPercent val="0"/>
          <c:showBubbleSize val="0"/>
        </c:dLbls>
        <c:marker val="1"/>
        <c:smooth val="0"/>
        <c:axId val="487868288"/>
        <c:axId val="487870248"/>
      </c:lineChart>
      <c:dateAx>
        <c:axId val="487868288"/>
        <c:scaling>
          <c:orientation val="minMax"/>
        </c:scaling>
        <c:delete val="1"/>
        <c:axPos val="b"/>
        <c:numFmt formatCode="ge" sourceLinked="1"/>
        <c:majorTickMark val="none"/>
        <c:minorTickMark val="none"/>
        <c:tickLblPos val="none"/>
        <c:crossAx val="487870248"/>
        <c:crosses val="autoZero"/>
        <c:auto val="1"/>
        <c:lblOffset val="100"/>
        <c:baseTimeUnit val="years"/>
      </c:dateAx>
      <c:valAx>
        <c:axId val="487870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86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0</c:v>
                </c:pt>
                <c:pt idx="3">
                  <c:v>0</c:v>
                </c:pt>
                <c:pt idx="4">
                  <c:v>106.22</c:v>
                </c:pt>
              </c:numCache>
            </c:numRef>
          </c:val>
          <c:extLst xmlns:c16r2="http://schemas.microsoft.com/office/drawing/2015/06/chart">
            <c:ext xmlns:c16="http://schemas.microsoft.com/office/drawing/2014/chart" uri="{C3380CC4-5D6E-409C-BE32-E72D297353CC}">
              <c16:uniqueId val="{00000000-FAD0-4EB3-A779-87DA660DFC3B}"/>
            </c:ext>
          </c:extLst>
        </c:ser>
        <c:dLbls>
          <c:showLegendKey val="0"/>
          <c:showVal val="0"/>
          <c:showCatName val="0"/>
          <c:showSerName val="0"/>
          <c:showPercent val="0"/>
          <c:showBubbleSize val="0"/>
        </c:dLbls>
        <c:gapWidth val="150"/>
        <c:axId val="487872208"/>
        <c:axId val="48787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88.98</c:v>
                </c:pt>
              </c:numCache>
            </c:numRef>
          </c:val>
          <c:smooth val="0"/>
          <c:extLst xmlns:c16r2="http://schemas.microsoft.com/office/drawing/2015/06/chart">
            <c:ext xmlns:c16="http://schemas.microsoft.com/office/drawing/2014/chart" uri="{C3380CC4-5D6E-409C-BE32-E72D297353CC}">
              <c16:uniqueId val="{00000001-FAD0-4EB3-A779-87DA660DFC3B}"/>
            </c:ext>
          </c:extLst>
        </c:ser>
        <c:dLbls>
          <c:showLegendKey val="0"/>
          <c:showVal val="0"/>
          <c:showCatName val="0"/>
          <c:showSerName val="0"/>
          <c:showPercent val="0"/>
          <c:showBubbleSize val="0"/>
        </c:dLbls>
        <c:marker val="1"/>
        <c:smooth val="0"/>
        <c:axId val="487872208"/>
        <c:axId val="487873776"/>
      </c:lineChart>
      <c:dateAx>
        <c:axId val="487872208"/>
        <c:scaling>
          <c:orientation val="minMax"/>
        </c:scaling>
        <c:delete val="1"/>
        <c:axPos val="b"/>
        <c:numFmt formatCode="ge" sourceLinked="1"/>
        <c:majorTickMark val="none"/>
        <c:minorTickMark val="none"/>
        <c:tickLblPos val="none"/>
        <c:crossAx val="487873776"/>
        <c:crosses val="autoZero"/>
        <c:auto val="1"/>
        <c:lblOffset val="100"/>
        <c:baseTimeUnit val="years"/>
      </c:dateAx>
      <c:valAx>
        <c:axId val="48787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87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0</c:v>
                </c:pt>
                <c:pt idx="3">
                  <c:v>0</c:v>
                </c:pt>
                <c:pt idx="4">
                  <c:v>193.17</c:v>
                </c:pt>
              </c:numCache>
            </c:numRef>
          </c:val>
          <c:extLst xmlns:c16r2="http://schemas.microsoft.com/office/drawing/2015/06/chart">
            <c:ext xmlns:c16="http://schemas.microsoft.com/office/drawing/2014/chart" uri="{C3380CC4-5D6E-409C-BE32-E72D297353CC}">
              <c16:uniqueId val="{00000000-C230-4DE5-9C9D-C0319517FE4A}"/>
            </c:ext>
          </c:extLst>
        </c:ser>
        <c:dLbls>
          <c:showLegendKey val="0"/>
          <c:showVal val="0"/>
          <c:showCatName val="0"/>
          <c:showSerName val="0"/>
          <c:showPercent val="0"/>
          <c:showBubbleSize val="0"/>
        </c:dLbls>
        <c:gapWidth val="150"/>
        <c:axId val="487871032"/>
        <c:axId val="487871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175.05</c:v>
                </c:pt>
              </c:numCache>
            </c:numRef>
          </c:val>
          <c:smooth val="0"/>
          <c:extLst xmlns:c16r2="http://schemas.microsoft.com/office/drawing/2015/06/chart">
            <c:ext xmlns:c16="http://schemas.microsoft.com/office/drawing/2014/chart" uri="{C3380CC4-5D6E-409C-BE32-E72D297353CC}">
              <c16:uniqueId val="{00000001-C230-4DE5-9C9D-C0319517FE4A}"/>
            </c:ext>
          </c:extLst>
        </c:ser>
        <c:dLbls>
          <c:showLegendKey val="0"/>
          <c:showVal val="0"/>
          <c:showCatName val="0"/>
          <c:showSerName val="0"/>
          <c:showPercent val="0"/>
          <c:showBubbleSize val="0"/>
        </c:dLbls>
        <c:marker val="1"/>
        <c:smooth val="0"/>
        <c:axId val="487871032"/>
        <c:axId val="487871424"/>
      </c:lineChart>
      <c:dateAx>
        <c:axId val="487871032"/>
        <c:scaling>
          <c:orientation val="minMax"/>
        </c:scaling>
        <c:delete val="1"/>
        <c:axPos val="b"/>
        <c:numFmt formatCode="ge" sourceLinked="1"/>
        <c:majorTickMark val="none"/>
        <c:minorTickMark val="none"/>
        <c:tickLblPos val="none"/>
        <c:crossAx val="487871424"/>
        <c:crosses val="autoZero"/>
        <c:auto val="1"/>
        <c:lblOffset val="100"/>
        <c:baseTimeUnit val="years"/>
      </c:dateAx>
      <c:valAx>
        <c:axId val="4878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87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0" zoomScaleNormal="7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神奈川県　箱根町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Cd1</v>
      </c>
      <c r="X8" s="71"/>
      <c r="Y8" s="71"/>
      <c r="Z8" s="71"/>
      <c r="AA8" s="71"/>
      <c r="AB8" s="71"/>
      <c r="AC8" s="71"/>
      <c r="AD8" s="72" t="str">
        <f>データ!$M$6</f>
        <v>非設置</v>
      </c>
      <c r="AE8" s="72"/>
      <c r="AF8" s="72"/>
      <c r="AG8" s="72"/>
      <c r="AH8" s="72"/>
      <c r="AI8" s="72"/>
      <c r="AJ8" s="72"/>
      <c r="AK8" s="3"/>
      <c r="AL8" s="68">
        <f>データ!S6</f>
        <v>11655</v>
      </c>
      <c r="AM8" s="68"/>
      <c r="AN8" s="68"/>
      <c r="AO8" s="68"/>
      <c r="AP8" s="68"/>
      <c r="AQ8" s="68"/>
      <c r="AR8" s="68"/>
      <c r="AS8" s="68"/>
      <c r="AT8" s="67">
        <f>データ!T6</f>
        <v>92.86</v>
      </c>
      <c r="AU8" s="67"/>
      <c r="AV8" s="67"/>
      <c r="AW8" s="67"/>
      <c r="AX8" s="67"/>
      <c r="AY8" s="67"/>
      <c r="AZ8" s="67"/>
      <c r="BA8" s="67"/>
      <c r="BB8" s="67">
        <f>データ!U6</f>
        <v>125.51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2">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2">
      <c r="A10" s="2"/>
      <c r="B10" s="67" t="str">
        <f>データ!N6</f>
        <v>-</v>
      </c>
      <c r="C10" s="67"/>
      <c r="D10" s="67"/>
      <c r="E10" s="67"/>
      <c r="F10" s="67"/>
      <c r="G10" s="67"/>
      <c r="H10" s="67"/>
      <c r="I10" s="67">
        <f>データ!O6</f>
        <v>66.17</v>
      </c>
      <c r="J10" s="67"/>
      <c r="K10" s="67"/>
      <c r="L10" s="67"/>
      <c r="M10" s="67"/>
      <c r="N10" s="67"/>
      <c r="O10" s="67"/>
      <c r="P10" s="67">
        <f>データ!P6</f>
        <v>54.76</v>
      </c>
      <c r="Q10" s="67"/>
      <c r="R10" s="67"/>
      <c r="S10" s="67"/>
      <c r="T10" s="67"/>
      <c r="U10" s="67"/>
      <c r="V10" s="67"/>
      <c r="W10" s="67">
        <f>データ!Q6</f>
        <v>86.9</v>
      </c>
      <c r="X10" s="67"/>
      <c r="Y10" s="67"/>
      <c r="Z10" s="67"/>
      <c r="AA10" s="67"/>
      <c r="AB10" s="67"/>
      <c r="AC10" s="67"/>
      <c r="AD10" s="68">
        <f>データ!R6</f>
        <v>2008</v>
      </c>
      <c r="AE10" s="68"/>
      <c r="AF10" s="68"/>
      <c r="AG10" s="68"/>
      <c r="AH10" s="68"/>
      <c r="AI10" s="68"/>
      <c r="AJ10" s="68"/>
      <c r="AK10" s="2"/>
      <c r="AL10" s="68">
        <f>データ!V6</f>
        <v>6329</v>
      </c>
      <c r="AM10" s="68"/>
      <c r="AN10" s="68"/>
      <c r="AO10" s="68"/>
      <c r="AP10" s="68"/>
      <c r="AQ10" s="68"/>
      <c r="AR10" s="68"/>
      <c r="AS10" s="68"/>
      <c r="AT10" s="67">
        <f>データ!W6</f>
        <v>7.78</v>
      </c>
      <c r="AU10" s="67"/>
      <c r="AV10" s="67"/>
      <c r="AW10" s="67"/>
      <c r="AX10" s="67"/>
      <c r="AY10" s="67"/>
      <c r="AZ10" s="67"/>
      <c r="BA10" s="67"/>
      <c r="BB10" s="67">
        <f>データ!X6</f>
        <v>813.5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108</v>
      </c>
      <c r="BM16" s="43"/>
      <c r="BN16" s="43"/>
      <c r="BO16" s="43"/>
      <c r="BP16" s="43"/>
      <c r="BQ16" s="43"/>
      <c r="BR16" s="43"/>
      <c r="BS16" s="43"/>
      <c r="BT16" s="43"/>
      <c r="BU16" s="43"/>
      <c r="BV16" s="43"/>
      <c r="BW16" s="43"/>
      <c r="BX16" s="43"/>
      <c r="BY16" s="43"/>
      <c r="BZ16" s="44"/>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2">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110</v>
      </c>
      <c r="BM66" s="43"/>
      <c r="BN66" s="43"/>
      <c r="BO66" s="43"/>
      <c r="BP66" s="43"/>
      <c r="BQ66" s="43"/>
      <c r="BR66" s="43"/>
      <c r="BS66" s="43"/>
      <c r="BT66" s="43"/>
      <c r="BU66" s="43"/>
      <c r="BV66" s="43"/>
      <c r="BW66" s="43"/>
      <c r="BX66" s="43"/>
      <c r="BY66" s="43"/>
      <c r="BZ66" s="44"/>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2">
      <c r="C83" s="2" t="s">
        <v>30</v>
      </c>
    </row>
    <row r="84" spans="1:78" hidden="1" x14ac:dyDescent="0.2">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2">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4A+VNeIIODnnNiEY46r7dm9CNezUtKDegtWV9mpV8l2pkfw1lYnPFick3//n1pwnwQDT9VztdA+gagdZioUWfQ==" saltValue="guVBhk8qv+VDd5YUwBVO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2">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2">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2">
      <c r="A6" s="28" t="s">
        <v>95</v>
      </c>
      <c r="B6" s="33">
        <f>B7</f>
        <v>2018</v>
      </c>
      <c r="C6" s="33">
        <f t="shared" ref="C6:X6" si="3">C7</f>
        <v>143821</v>
      </c>
      <c r="D6" s="33">
        <f t="shared" si="3"/>
        <v>46</v>
      </c>
      <c r="E6" s="33">
        <f t="shared" si="3"/>
        <v>17</v>
      </c>
      <c r="F6" s="33">
        <f t="shared" si="3"/>
        <v>1</v>
      </c>
      <c r="G6" s="33">
        <f t="shared" si="3"/>
        <v>0</v>
      </c>
      <c r="H6" s="33" t="str">
        <f t="shared" si="3"/>
        <v>神奈川県　箱根町</v>
      </c>
      <c r="I6" s="33" t="str">
        <f t="shared" si="3"/>
        <v>法適用</v>
      </c>
      <c r="J6" s="33" t="str">
        <f t="shared" si="3"/>
        <v>下水道事業</v>
      </c>
      <c r="K6" s="33" t="str">
        <f t="shared" si="3"/>
        <v>公共下水道</v>
      </c>
      <c r="L6" s="33" t="str">
        <f t="shared" si="3"/>
        <v>Cd1</v>
      </c>
      <c r="M6" s="33" t="str">
        <f t="shared" si="3"/>
        <v>非設置</v>
      </c>
      <c r="N6" s="34" t="str">
        <f t="shared" si="3"/>
        <v>-</v>
      </c>
      <c r="O6" s="34">
        <f t="shared" si="3"/>
        <v>66.17</v>
      </c>
      <c r="P6" s="34">
        <f t="shared" si="3"/>
        <v>54.76</v>
      </c>
      <c r="Q6" s="34">
        <f t="shared" si="3"/>
        <v>86.9</v>
      </c>
      <c r="R6" s="34">
        <f t="shared" si="3"/>
        <v>2008</v>
      </c>
      <c r="S6" s="34">
        <f t="shared" si="3"/>
        <v>11655</v>
      </c>
      <c r="T6" s="34">
        <f t="shared" si="3"/>
        <v>92.86</v>
      </c>
      <c r="U6" s="34">
        <f t="shared" si="3"/>
        <v>125.51</v>
      </c>
      <c r="V6" s="34">
        <f t="shared" si="3"/>
        <v>6329</v>
      </c>
      <c r="W6" s="34">
        <f t="shared" si="3"/>
        <v>7.78</v>
      </c>
      <c r="X6" s="34">
        <f t="shared" si="3"/>
        <v>813.5</v>
      </c>
      <c r="Y6" s="35" t="str">
        <f>IF(Y7="",NA(),Y7)</f>
        <v>-</v>
      </c>
      <c r="Z6" s="35" t="str">
        <f t="shared" ref="Z6:AH6" si="4">IF(Z7="",NA(),Z7)</f>
        <v>-</v>
      </c>
      <c r="AA6" s="35" t="str">
        <f t="shared" si="4"/>
        <v>-</v>
      </c>
      <c r="AB6" s="35" t="str">
        <f t="shared" si="4"/>
        <v>-</v>
      </c>
      <c r="AC6" s="35">
        <f t="shared" si="4"/>
        <v>117.67</v>
      </c>
      <c r="AD6" s="35" t="str">
        <f t="shared" si="4"/>
        <v>-</v>
      </c>
      <c r="AE6" s="35" t="str">
        <f t="shared" si="4"/>
        <v>-</v>
      </c>
      <c r="AF6" s="35" t="str">
        <f t="shared" si="4"/>
        <v>-</v>
      </c>
      <c r="AG6" s="35" t="str">
        <f t="shared" si="4"/>
        <v>-</v>
      </c>
      <c r="AH6" s="35">
        <f t="shared" si="4"/>
        <v>103.85</v>
      </c>
      <c r="AI6" s="34" t="str">
        <f>IF(AI7="","",IF(AI7="-","【-】","【"&amp;SUBSTITUTE(TEXT(AI7,"#,##0.00"),"-","△")&amp;"】"))</f>
        <v>【108.69】</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39.03</v>
      </c>
      <c r="AT6" s="34" t="str">
        <f>IF(AT7="","",IF(AT7="-","【-】","【"&amp;SUBSTITUTE(TEXT(AT7,"#,##0.00"),"-","△")&amp;"】"))</f>
        <v>【3.28】</v>
      </c>
      <c r="AU6" s="35" t="str">
        <f>IF(AU7="",NA(),AU7)</f>
        <v>-</v>
      </c>
      <c r="AV6" s="35" t="str">
        <f t="shared" ref="AV6:BD6" si="6">IF(AV7="",NA(),AV7)</f>
        <v>-</v>
      </c>
      <c r="AW6" s="35" t="str">
        <f t="shared" si="6"/>
        <v>-</v>
      </c>
      <c r="AX6" s="35" t="str">
        <f t="shared" si="6"/>
        <v>-</v>
      </c>
      <c r="AY6" s="35">
        <f t="shared" si="6"/>
        <v>73.569999999999993</v>
      </c>
      <c r="AZ6" s="35" t="str">
        <f t="shared" si="6"/>
        <v>-</v>
      </c>
      <c r="BA6" s="35" t="str">
        <f t="shared" si="6"/>
        <v>-</v>
      </c>
      <c r="BB6" s="35" t="str">
        <f t="shared" si="6"/>
        <v>-</v>
      </c>
      <c r="BC6" s="35" t="str">
        <f t="shared" si="6"/>
        <v>-</v>
      </c>
      <c r="BD6" s="35">
        <f t="shared" si="6"/>
        <v>66.790000000000006</v>
      </c>
      <c r="BE6" s="34" t="str">
        <f>IF(BE7="","",IF(BE7="-","【-】","【"&amp;SUBSTITUTE(TEXT(BE7,"#,##0.00"),"-","△")&amp;"】"))</f>
        <v>【69.49】</v>
      </c>
      <c r="BF6" s="35" t="str">
        <f>IF(BF7="",NA(),BF7)</f>
        <v>-</v>
      </c>
      <c r="BG6" s="35" t="str">
        <f t="shared" ref="BG6:BO6" si="7">IF(BG7="",NA(),BG7)</f>
        <v>-</v>
      </c>
      <c r="BH6" s="35" t="str">
        <f t="shared" si="7"/>
        <v>-</v>
      </c>
      <c r="BI6" s="35" t="str">
        <f t="shared" si="7"/>
        <v>-</v>
      </c>
      <c r="BJ6" s="35">
        <f t="shared" si="7"/>
        <v>709.39</v>
      </c>
      <c r="BK6" s="35" t="str">
        <f t="shared" si="7"/>
        <v>-</v>
      </c>
      <c r="BL6" s="35" t="str">
        <f t="shared" si="7"/>
        <v>-</v>
      </c>
      <c r="BM6" s="35" t="str">
        <f t="shared" si="7"/>
        <v>-</v>
      </c>
      <c r="BN6" s="35" t="str">
        <f t="shared" si="7"/>
        <v>-</v>
      </c>
      <c r="BO6" s="35">
        <f t="shared" si="7"/>
        <v>692.13</v>
      </c>
      <c r="BP6" s="34" t="str">
        <f>IF(BP7="","",IF(BP7="-","【-】","【"&amp;SUBSTITUTE(TEXT(BP7,"#,##0.00"),"-","△")&amp;"】"))</f>
        <v>【682.78】</v>
      </c>
      <c r="BQ6" s="35" t="str">
        <f>IF(BQ7="",NA(),BQ7)</f>
        <v>-</v>
      </c>
      <c r="BR6" s="35" t="str">
        <f t="shared" ref="BR6:BZ6" si="8">IF(BR7="",NA(),BR7)</f>
        <v>-</v>
      </c>
      <c r="BS6" s="35" t="str">
        <f t="shared" si="8"/>
        <v>-</v>
      </c>
      <c r="BT6" s="35" t="str">
        <f t="shared" si="8"/>
        <v>-</v>
      </c>
      <c r="BU6" s="35">
        <f t="shared" si="8"/>
        <v>106.22</v>
      </c>
      <c r="BV6" s="35" t="str">
        <f t="shared" si="8"/>
        <v>-</v>
      </c>
      <c r="BW6" s="35" t="str">
        <f t="shared" si="8"/>
        <v>-</v>
      </c>
      <c r="BX6" s="35" t="str">
        <f t="shared" si="8"/>
        <v>-</v>
      </c>
      <c r="BY6" s="35" t="str">
        <f t="shared" si="8"/>
        <v>-</v>
      </c>
      <c r="BZ6" s="35">
        <f t="shared" si="8"/>
        <v>88.98</v>
      </c>
      <c r="CA6" s="34" t="str">
        <f>IF(CA7="","",IF(CA7="-","【-】","【"&amp;SUBSTITUTE(TEXT(CA7,"#,##0.00"),"-","△")&amp;"】"))</f>
        <v>【100.91】</v>
      </c>
      <c r="CB6" s="35" t="str">
        <f>IF(CB7="",NA(),CB7)</f>
        <v>-</v>
      </c>
      <c r="CC6" s="35" t="str">
        <f t="shared" ref="CC6:CK6" si="9">IF(CC7="",NA(),CC7)</f>
        <v>-</v>
      </c>
      <c r="CD6" s="35" t="str">
        <f t="shared" si="9"/>
        <v>-</v>
      </c>
      <c r="CE6" s="35" t="str">
        <f t="shared" si="9"/>
        <v>-</v>
      </c>
      <c r="CF6" s="35">
        <f t="shared" si="9"/>
        <v>193.17</v>
      </c>
      <c r="CG6" s="35" t="str">
        <f t="shared" si="9"/>
        <v>-</v>
      </c>
      <c r="CH6" s="35" t="str">
        <f t="shared" si="9"/>
        <v>-</v>
      </c>
      <c r="CI6" s="35" t="str">
        <f t="shared" si="9"/>
        <v>-</v>
      </c>
      <c r="CJ6" s="35" t="str">
        <f t="shared" si="9"/>
        <v>-</v>
      </c>
      <c r="CK6" s="35">
        <f t="shared" si="9"/>
        <v>175.05</v>
      </c>
      <c r="CL6" s="34" t="str">
        <f>IF(CL7="","",IF(CL7="-","【-】","【"&amp;SUBSTITUTE(TEXT(CL7,"#,##0.00"),"-","△")&amp;"】"))</f>
        <v>【136.86】</v>
      </c>
      <c r="CM6" s="35" t="str">
        <f>IF(CM7="",NA(),CM7)</f>
        <v>-</v>
      </c>
      <c r="CN6" s="35" t="str">
        <f t="shared" ref="CN6:CV6" si="10">IF(CN7="",NA(),CN7)</f>
        <v>-</v>
      </c>
      <c r="CO6" s="35" t="str">
        <f t="shared" si="10"/>
        <v>-</v>
      </c>
      <c r="CP6" s="35" t="str">
        <f t="shared" si="10"/>
        <v>-</v>
      </c>
      <c r="CQ6" s="35">
        <f t="shared" si="10"/>
        <v>54.64</v>
      </c>
      <c r="CR6" s="35" t="str">
        <f t="shared" si="10"/>
        <v>-</v>
      </c>
      <c r="CS6" s="35" t="str">
        <f t="shared" si="10"/>
        <v>-</v>
      </c>
      <c r="CT6" s="35" t="str">
        <f t="shared" si="10"/>
        <v>-</v>
      </c>
      <c r="CU6" s="35" t="str">
        <f t="shared" si="10"/>
        <v>-</v>
      </c>
      <c r="CV6" s="35">
        <f t="shared" si="10"/>
        <v>57.54</v>
      </c>
      <c r="CW6" s="34" t="str">
        <f>IF(CW7="","",IF(CW7="-","【-】","【"&amp;SUBSTITUTE(TEXT(CW7,"#,##0.00"),"-","△")&amp;"】"))</f>
        <v>【58.98】</v>
      </c>
      <c r="CX6" s="35" t="str">
        <f>IF(CX7="",NA(),CX7)</f>
        <v>-</v>
      </c>
      <c r="CY6" s="35" t="str">
        <f t="shared" ref="CY6:DG6" si="11">IF(CY7="",NA(),CY7)</f>
        <v>-</v>
      </c>
      <c r="CZ6" s="35" t="str">
        <f t="shared" si="11"/>
        <v>-</v>
      </c>
      <c r="DA6" s="35" t="str">
        <f t="shared" si="11"/>
        <v>-</v>
      </c>
      <c r="DB6" s="35">
        <f t="shared" si="11"/>
        <v>85.34</v>
      </c>
      <c r="DC6" s="35" t="str">
        <f t="shared" si="11"/>
        <v>-</v>
      </c>
      <c r="DD6" s="35" t="str">
        <f t="shared" si="11"/>
        <v>-</v>
      </c>
      <c r="DE6" s="35" t="str">
        <f t="shared" si="11"/>
        <v>-</v>
      </c>
      <c r="DF6" s="35" t="str">
        <f t="shared" si="11"/>
        <v>-</v>
      </c>
      <c r="DG6" s="35">
        <f t="shared" si="11"/>
        <v>92.87</v>
      </c>
      <c r="DH6" s="34" t="str">
        <f>IF(DH7="","",IF(DH7="-","【-】","【"&amp;SUBSTITUTE(TEXT(DH7,"#,##0.00"),"-","△")&amp;"】"))</f>
        <v>【95.20】</v>
      </c>
      <c r="DI6" s="35" t="str">
        <f>IF(DI7="",NA(),DI7)</f>
        <v>-</v>
      </c>
      <c r="DJ6" s="35" t="str">
        <f t="shared" ref="DJ6:DR6" si="12">IF(DJ7="",NA(),DJ7)</f>
        <v>-</v>
      </c>
      <c r="DK6" s="35" t="str">
        <f t="shared" si="12"/>
        <v>-</v>
      </c>
      <c r="DL6" s="35" t="str">
        <f t="shared" si="12"/>
        <v>-</v>
      </c>
      <c r="DM6" s="35">
        <f t="shared" si="12"/>
        <v>7.09</v>
      </c>
      <c r="DN6" s="35" t="str">
        <f t="shared" si="12"/>
        <v>-</v>
      </c>
      <c r="DO6" s="35" t="str">
        <f t="shared" si="12"/>
        <v>-</v>
      </c>
      <c r="DP6" s="35" t="str">
        <f t="shared" si="12"/>
        <v>-</v>
      </c>
      <c r="DQ6" s="35" t="str">
        <f t="shared" si="12"/>
        <v>-</v>
      </c>
      <c r="DR6" s="35">
        <f t="shared" si="12"/>
        <v>38.450000000000003</v>
      </c>
      <c r="DS6" s="34" t="str">
        <f>IF(DS7="","",IF(DS7="-","【-】","【"&amp;SUBSTITUTE(TEXT(DS7,"#,##0.00"),"-","△")&amp;"】"))</f>
        <v>【38.60】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0.83</v>
      </c>
      <c r="ED6" s="34" t="str">
        <f>IF(ED7="","",IF(ED7="-","【-】","【"&amp;SUBSTITUTE(TEXT(ED7,"#,##0.00"),"-","△")&amp;"】"))</f>
        <v>【5.64】</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0.16</v>
      </c>
      <c r="EO6" s="34" t="str">
        <f>IF(EO7="","",IF(EO7="-","【-】","【"&amp;SUBSTITUTE(TEXT(EO7,"#,##0.00"),"-","△")&amp;"】"))</f>
        <v>【0.23】</v>
      </c>
    </row>
    <row r="7" spans="1:148" s="36" customFormat="1" x14ac:dyDescent="0.2">
      <c r="A7" s="28"/>
      <c r="B7" s="37">
        <v>2018</v>
      </c>
      <c r="C7" s="37">
        <v>143821</v>
      </c>
      <c r="D7" s="37">
        <v>46</v>
      </c>
      <c r="E7" s="37">
        <v>17</v>
      </c>
      <c r="F7" s="37">
        <v>1</v>
      </c>
      <c r="G7" s="37">
        <v>0</v>
      </c>
      <c r="H7" s="37" t="s">
        <v>96</v>
      </c>
      <c r="I7" s="37" t="s">
        <v>97</v>
      </c>
      <c r="J7" s="37" t="s">
        <v>98</v>
      </c>
      <c r="K7" s="37" t="s">
        <v>99</v>
      </c>
      <c r="L7" s="37" t="s">
        <v>100</v>
      </c>
      <c r="M7" s="37" t="s">
        <v>101</v>
      </c>
      <c r="N7" s="38" t="s">
        <v>102</v>
      </c>
      <c r="O7" s="38">
        <v>66.17</v>
      </c>
      <c r="P7" s="38">
        <v>54.76</v>
      </c>
      <c r="Q7" s="38">
        <v>86.9</v>
      </c>
      <c r="R7" s="38">
        <v>2008</v>
      </c>
      <c r="S7" s="38">
        <v>11655</v>
      </c>
      <c r="T7" s="38">
        <v>92.86</v>
      </c>
      <c r="U7" s="38">
        <v>125.51</v>
      </c>
      <c r="V7" s="38">
        <v>6329</v>
      </c>
      <c r="W7" s="38">
        <v>7.78</v>
      </c>
      <c r="X7" s="38">
        <v>813.5</v>
      </c>
      <c r="Y7" s="38" t="s">
        <v>102</v>
      </c>
      <c r="Z7" s="38" t="s">
        <v>102</v>
      </c>
      <c r="AA7" s="38" t="s">
        <v>102</v>
      </c>
      <c r="AB7" s="38" t="s">
        <v>102</v>
      </c>
      <c r="AC7" s="38">
        <v>117.67</v>
      </c>
      <c r="AD7" s="38" t="s">
        <v>102</v>
      </c>
      <c r="AE7" s="38" t="s">
        <v>102</v>
      </c>
      <c r="AF7" s="38" t="s">
        <v>102</v>
      </c>
      <c r="AG7" s="38" t="s">
        <v>102</v>
      </c>
      <c r="AH7" s="38">
        <v>103.85</v>
      </c>
      <c r="AI7" s="38">
        <v>108.69</v>
      </c>
      <c r="AJ7" s="38" t="s">
        <v>102</v>
      </c>
      <c r="AK7" s="38" t="s">
        <v>102</v>
      </c>
      <c r="AL7" s="38" t="s">
        <v>102</v>
      </c>
      <c r="AM7" s="38" t="s">
        <v>102</v>
      </c>
      <c r="AN7" s="38">
        <v>0</v>
      </c>
      <c r="AO7" s="38" t="s">
        <v>102</v>
      </c>
      <c r="AP7" s="38" t="s">
        <v>102</v>
      </c>
      <c r="AQ7" s="38" t="s">
        <v>102</v>
      </c>
      <c r="AR7" s="38" t="s">
        <v>102</v>
      </c>
      <c r="AS7" s="38">
        <v>39.03</v>
      </c>
      <c r="AT7" s="38">
        <v>3.28</v>
      </c>
      <c r="AU7" s="38" t="s">
        <v>102</v>
      </c>
      <c r="AV7" s="38" t="s">
        <v>102</v>
      </c>
      <c r="AW7" s="38" t="s">
        <v>102</v>
      </c>
      <c r="AX7" s="38" t="s">
        <v>102</v>
      </c>
      <c r="AY7" s="38">
        <v>73.569999999999993</v>
      </c>
      <c r="AZ7" s="38" t="s">
        <v>102</v>
      </c>
      <c r="BA7" s="38" t="s">
        <v>102</v>
      </c>
      <c r="BB7" s="38" t="s">
        <v>102</v>
      </c>
      <c r="BC7" s="38" t="s">
        <v>102</v>
      </c>
      <c r="BD7" s="38">
        <v>66.790000000000006</v>
      </c>
      <c r="BE7" s="38">
        <v>69.489999999999995</v>
      </c>
      <c r="BF7" s="38" t="s">
        <v>102</v>
      </c>
      <c r="BG7" s="38" t="s">
        <v>102</v>
      </c>
      <c r="BH7" s="38" t="s">
        <v>102</v>
      </c>
      <c r="BI7" s="38" t="s">
        <v>102</v>
      </c>
      <c r="BJ7" s="38">
        <v>709.39</v>
      </c>
      <c r="BK7" s="38" t="s">
        <v>102</v>
      </c>
      <c r="BL7" s="38" t="s">
        <v>102</v>
      </c>
      <c r="BM7" s="38" t="s">
        <v>102</v>
      </c>
      <c r="BN7" s="38" t="s">
        <v>102</v>
      </c>
      <c r="BO7" s="38">
        <v>692.13</v>
      </c>
      <c r="BP7" s="38">
        <v>682.78</v>
      </c>
      <c r="BQ7" s="38" t="s">
        <v>102</v>
      </c>
      <c r="BR7" s="38" t="s">
        <v>102</v>
      </c>
      <c r="BS7" s="38" t="s">
        <v>102</v>
      </c>
      <c r="BT7" s="38" t="s">
        <v>102</v>
      </c>
      <c r="BU7" s="38">
        <v>106.22</v>
      </c>
      <c r="BV7" s="38" t="s">
        <v>102</v>
      </c>
      <c r="BW7" s="38" t="s">
        <v>102</v>
      </c>
      <c r="BX7" s="38" t="s">
        <v>102</v>
      </c>
      <c r="BY7" s="38" t="s">
        <v>102</v>
      </c>
      <c r="BZ7" s="38">
        <v>88.98</v>
      </c>
      <c r="CA7" s="38">
        <v>100.91</v>
      </c>
      <c r="CB7" s="38" t="s">
        <v>102</v>
      </c>
      <c r="CC7" s="38" t="s">
        <v>102</v>
      </c>
      <c r="CD7" s="38" t="s">
        <v>102</v>
      </c>
      <c r="CE7" s="38" t="s">
        <v>102</v>
      </c>
      <c r="CF7" s="38">
        <v>193.17</v>
      </c>
      <c r="CG7" s="38" t="s">
        <v>102</v>
      </c>
      <c r="CH7" s="38" t="s">
        <v>102</v>
      </c>
      <c r="CI7" s="38" t="s">
        <v>102</v>
      </c>
      <c r="CJ7" s="38" t="s">
        <v>102</v>
      </c>
      <c r="CK7" s="38">
        <v>175.05</v>
      </c>
      <c r="CL7" s="38">
        <v>136.86000000000001</v>
      </c>
      <c r="CM7" s="38" t="s">
        <v>102</v>
      </c>
      <c r="CN7" s="38" t="s">
        <v>102</v>
      </c>
      <c r="CO7" s="38" t="s">
        <v>102</v>
      </c>
      <c r="CP7" s="38" t="s">
        <v>102</v>
      </c>
      <c r="CQ7" s="38">
        <v>54.64</v>
      </c>
      <c r="CR7" s="38" t="s">
        <v>102</v>
      </c>
      <c r="CS7" s="38" t="s">
        <v>102</v>
      </c>
      <c r="CT7" s="38" t="s">
        <v>102</v>
      </c>
      <c r="CU7" s="38" t="s">
        <v>102</v>
      </c>
      <c r="CV7" s="38">
        <v>57.54</v>
      </c>
      <c r="CW7" s="38">
        <v>58.98</v>
      </c>
      <c r="CX7" s="38" t="s">
        <v>102</v>
      </c>
      <c r="CY7" s="38" t="s">
        <v>102</v>
      </c>
      <c r="CZ7" s="38" t="s">
        <v>102</v>
      </c>
      <c r="DA7" s="38" t="s">
        <v>102</v>
      </c>
      <c r="DB7" s="38">
        <v>85.34</v>
      </c>
      <c r="DC7" s="38" t="s">
        <v>102</v>
      </c>
      <c r="DD7" s="38" t="s">
        <v>102</v>
      </c>
      <c r="DE7" s="38" t="s">
        <v>102</v>
      </c>
      <c r="DF7" s="38" t="s">
        <v>102</v>
      </c>
      <c r="DG7" s="38">
        <v>92.87</v>
      </c>
      <c r="DH7" s="38">
        <v>95.2</v>
      </c>
      <c r="DI7" s="38" t="s">
        <v>102</v>
      </c>
      <c r="DJ7" s="38" t="s">
        <v>102</v>
      </c>
      <c r="DK7" s="38" t="s">
        <v>102</v>
      </c>
      <c r="DL7" s="38" t="s">
        <v>102</v>
      </c>
      <c r="DM7" s="38">
        <v>7.09</v>
      </c>
      <c r="DN7" s="38" t="s">
        <v>102</v>
      </c>
      <c r="DO7" s="38" t="s">
        <v>102</v>
      </c>
      <c r="DP7" s="38" t="s">
        <v>102</v>
      </c>
      <c r="DQ7" s="38" t="s">
        <v>102</v>
      </c>
      <c r="DR7" s="38">
        <v>38.450000000000003</v>
      </c>
      <c r="DS7" s="38">
        <v>38.6</v>
      </c>
      <c r="DT7" s="38" t="s">
        <v>102</v>
      </c>
      <c r="DU7" s="38" t="s">
        <v>102</v>
      </c>
      <c r="DV7" s="38" t="s">
        <v>102</v>
      </c>
      <c r="DW7" s="38" t="s">
        <v>102</v>
      </c>
      <c r="DX7" s="38">
        <v>0</v>
      </c>
      <c r="DY7" s="38" t="s">
        <v>102</v>
      </c>
      <c r="DZ7" s="38" t="s">
        <v>102</v>
      </c>
      <c r="EA7" s="38" t="s">
        <v>102</v>
      </c>
      <c r="EB7" s="38" t="s">
        <v>102</v>
      </c>
      <c r="EC7" s="38">
        <v>0.83</v>
      </c>
      <c r="ED7" s="38">
        <v>5.64</v>
      </c>
      <c r="EE7" s="38" t="s">
        <v>102</v>
      </c>
      <c r="EF7" s="38" t="s">
        <v>102</v>
      </c>
      <c r="EG7" s="38" t="s">
        <v>102</v>
      </c>
      <c r="EH7" s="38" t="s">
        <v>102</v>
      </c>
      <c r="EI7" s="38">
        <v>0</v>
      </c>
      <c r="EJ7" s="38" t="s">
        <v>102</v>
      </c>
      <c r="EK7" s="38" t="s">
        <v>102</v>
      </c>
      <c r="EL7" s="38" t="s">
        <v>102</v>
      </c>
      <c r="EM7" s="38" t="s">
        <v>102</v>
      </c>
      <c r="EN7" s="38">
        <v>0.16</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2020-01-21T00:42:30Z</cp:lastPrinted>
  <dcterms:created xsi:type="dcterms:W3CDTF">2019-12-05T04:43:43Z</dcterms:created>
  <dcterms:modified xsi:type="dcterms:W3CDTF">2020-02-26T09:52:44Z</dcterms:modified>
  <cp:category/>
</cp:coreProperties>
</file>