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4_中井町\"/>
    </mc:Choice>
  </mc:AlternateContent>
  <workbookProtection workbookAlgorithmName="SHA-512" workbookHashValue="Fzyo5onA+viBolX5DuK3F4qagqW+OqU2XTVEHPHvHDhKw8dXFfQSdXrRBbQHThkMEaTmjdM1Eo+TxlOOvNNlug==" workbookSaltValue="3jvB82OlYN6XpHwNKEaSIA==" workbookSpinCount="100000" lockStructure="1"/>
  <bookViews>
    <workbookView xWindow="0" yWindow="0" windowWidth="20496" windowHeight="7776"/>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<sst xmlns="http://schemas.openxmlformats.org/spreadsheetml/2006/main" count="233" uniqueCount="114">
  <si>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</si>
  <si>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</si>
  <si>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</si>
  <si>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</si>
  <si>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</si>
  <si>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</si>
  <si>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</si>
  <si>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</si>
  <si>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</si>
  <si>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</si>
  <si>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</si>
  <si>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</si>
  <si>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</si>
  <si>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</si>
  <si>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</si>
  <si>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</si>
  <si>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</si>
  <si>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</si>
  <si>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</si>
  <si>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</si>
  <si>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</si>
  <si>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</si>
  <si>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</si>
  <si>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</si>
  <si>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</si>
  <si>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</si>
  <si>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</si>
  <si>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</si>
  <si>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</si>
  <si>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</si>
  <si>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</si>
  <si>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</si>
  <si>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</si>
  <si>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</si>
  <si>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</si>
  <si>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</si>
  <si>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</si>
  <si>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</si>
  <si>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</si>
  <si>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</si>
  <si>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</si>
  <si>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</si>
  <si>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</si>
  <si>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</si>
  <si>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</si>
  <si>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</si>
  <si>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</si>
  <si>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</si>
  <si>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</si>
  <si>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</si>
  <si>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</si>
  <si>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</si>
  <si>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</si>
  <si>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</si>
  <si>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</si>
  <si>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</si>
  <si>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</si>
  <si>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</si>
  <si>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</si>
  <si>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</si>
  <si>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</si>
  <si>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</si>
  <si>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</si>
  <si>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</si>
  <si>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</si>
  <si>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</si>
  <si>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</si>
  <si>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</si>
  <si>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</si>
  <si>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</si>
  <si>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</si>
  <si>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</si>
  <si>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</si>
  <si>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</si>
  <si>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</si>
  <si>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</si>
  <si>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</si>
  <si>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</si>
  <si>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</si>
  <si>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</si>
  <si>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</si>
  <si>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</si>
  <si>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</si>
  <si>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</si>
  <si>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</si>
  <si>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</si>
  <si>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</si>
  <si>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</si>
  <si>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</si>
  <si>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</si>
  <si>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</si>
  <si>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</si>
  <si>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</si>
  <si>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</si>
  <si>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</si>
  <si>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</si>
  <si>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</si>
  <si>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</si>
  <si>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</si>
  <si>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</si>
  <si>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</si>
  <si>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</si>
  <si>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</si>
  <si>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</si>
  <si>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</si>
  <si>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</si>
  <si>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</si>
  <si>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</si>
  <si>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</si>
  <si>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</si>
  <si>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</si>
  <si>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収益的収支比率が100％以下で単年度収支が赤字である上に比率の低下が生じたことも鑑みると、経営改善が必要と考えます。
　経費回収率が上昇して類似団体よりも高い状況となりましたが、継続が必要です。
　水洗化率は横ばいで類似団体と比較して低い状況にあるため、下水道への接続促進を図り、収入を増加させる必要があります。また、滞納整理等による未納使用料の減額に努めます。
　企業債残高対事業規模比率は類似団体より低い状況ですが、経営安定化のため管路更新工事などについては事業の平準化を図るなどし、企業債の利用に際しては熟慮します。</t>
    <rPh sb="1" eb="4">
      <t>シュウエキテキ</t>
    </rPh>
    <rPh sb="4" eb="6">
      <t>シュウシ</t>
    </rPh>
    <rPh sb="6" eb="8">
      <t>ヒリツ</t>
    </rPh>
    <rPh sb="13" eb="15">
      <t>イカ</t>
    </rPh>
    <rPh sb="16" eb="19">
      <t>タンネンド</t>
    </rPh>
    <rPh sb="19" eb="21">
      <t>シュウシ</t>
    </rPh>
    <rPh sb="22" eb="24">
      <t>アカジ</t>
    </rPh>
    <rPh sb="27" eb="28">
      <t>ウエ</t>
    </rPh>
    <rPh sb="29" eb="31">
      <t>ヒリツ</t>
    </rPh>
    <rPh sb="32" eb="34">
      <t>テイカ</t>
    </rPh>
    <rPh sb="35" eb="36">
      <t>ショウ</t>
    </rPh>
    <rPh sb="41" eb="42">
      <t>カンガ</t>
    </rPh>
    <rPh sb="46" eb="48">
      <t>ケイエイ</t>
    </rPh>
    <rPh sb="48" eb="50">
      <t>カイゼン</t>
    </rPh>
    <rPh sb="51" eb="53">
      <t>ヒツヨウ</t>
    </rPh>
    <rPh sb="54" eb="55">
      <t>カンガ</t>
    </rPh>
    <rPh sb="61" eb="63">
      <t>ケイヒ</t>
    </rPh>
    <rPh sb="63" eb="65">
      <t>カイシュウ</t>
    </rPh>
    <rPh sb="65" eb="66">
      <t>リツ</t>
    </rPh>
    <rPh sb="67" eb="69">
      <t>ジョウショウ</t>
    </rPh>
    <rPh sb="71" eb="73">
      <t>ルイジ</t>
    </rPh>
    <rPh sb="73" eb="75">
      <t>ダンタイ</t>
    </rPh>
    <rPh sb="78" eb="79">
      <t>タカ</t>
    </rPh>
    <rPh sb="80" eb="82">
      <t>ジョウキョウ</t>
    </rPh>
    <rPh sb="90" eb="92">
      <t>ケイゾク</t>
    </rPh>
    <rPh sb="93" eb="95">
      <t>ヒツヨウ</t>
    </rPh>
    <rPh sb="100" eb="103">
      <t>スイセンカ</t>
    </rPh>
    <rPh sb="103" eb="104">
      <t>リツ</t>
    </rPh>
    <rPh sb="105" eb="106">
      <t>ヨコ</t>
    </rPh>
    <rPh sb="109" eb="111">
      <t>ルイジ</t>
    </rPh>
    <rPh sb="111" eb="113">
      <t>ダンタイ</t>
    </rPh>
    <rPh sb="114" eb="116">
      <t>ヒカク</t>
    </rPh>
    <rPh sb="118" eb="119">
      <t>ヒク</t>
    </rPh>
    <rPh sb="120" eb="122">
      <t>ジョウキョウ</t>
    </rPh>
    <rPh sb="128" eb="131">
      <t>ゲスイドウ</t>
    </rPh>
    <rPh sb="133" eb="135">
      <t>セツゾク</t>
    </rPh>
    <rPh sb="135" eb="137">
      <t>ソクシン</t>
    </rPh>
    <rPh sb="138" eb="139">
      <t>ハカ</t>
    </rPh>
    <rPh sb="141" eb="143">
      <t>シュウニュウ</t>
    </rPh>
    <rPh sb="144" eb="146">
      <t>ゾウカ</t>
    </rPh>
    <rPh sb="149" eb="151">
      <t>ヒツヨウ</t>
    </rPh>
    <rPh sb="160" eb="162">
      <t>タイノウ</t>
    </rPh>
    <rPh sb="162" eb="164">
      <t>セイリ</t>
    </rPh>
    <rPh sb="164" eb="165">
      <t>トウ</t>
    </rPh>
    <rPh sb="168" eb="170">
      <t>ミノウ</t>
    </rPh>
    <rPh sb="170" eb="173">
      <t>シヨウリョウ</t>
    </rPh>
    <rPh sb="174" eb="176">
      <t>ゲンガク</t>
    </rPh>
    <rPh sb="177" eb="178">
      <t>ツト</t>
    </rPh>
    <rPh sb="184" eb="186">
      <t>キギョウ</t>
    </rPh>
    <rPh sb="186" eb="187">
      <t>サイ</t>
    </rPh>
    <rPh sb="187" eb="189">
      <t>ザンダカ</t>
    </rPh>
    <rPh sb="189" eb="190">
      <t>タイ</t>
    </rPh>
    <rPh sb="190" eb="192">
      <t>ジギョウ</t>
    </rPh>
    <rPh sb="192" eb="194">
      <t>キボ</t>
    </rPh>
    <rPh sb="194" eb="196">
      <t>ヒリツ</t>
    </rPh>
    <rPh sb="197" eb="199">
      <t>ルイジ</t>
    </rPh>
    <rPh sb="199" eb="201">
      <t>ダンタイ</t>
    </rPh>
    <rPh sb="203" eb="204">
      <t>ヒク</t>
    </rPh>
    <rPh sb="205" eb="207">
      <t>ジョウキョウ</t>
    </rPh>
    <rPh sb="211" eb="213">
      <t>ケイエイ</t>
    </rPh>
    <rPh sb="213" eb="216">
      <t>アンテイカ</t>
    </rPh>
    <rPh sb="219" eb="221">
      <t>カンロ</t>
    </rPh>
    <rPh sb="221" eb="223">
      <t>コウシン</t>
    </rPh>
    <rPh sb="223" eb="225">
      <t>コウジ</t>
    </rPh>
    <rPh sb="232" eb="234">
      <t>ジギョウ</t>
    </rPh>
    <rPh sb="235" eb="238">
      <t>ヘイジュンカ</t>
    </rPh>
    <rPh sb="239" eb="240">
      <t>ハカ</t>
    </rPh>
    <rPh sb="245" eb="247">
      <t>キギョウ</t>
    </rPh>
    <rPh sb="247" eb="248">
      <t>サイ</t>
    </rPh>
    <rPh sb="249" eb="251">
      <t>リヨウ</t>
    </rPh>
    <rPh sb="252" eb="253">
      <t>サイ</t>
    </rPh>
    <rPh sb="256" eb="258">
      <t>ジュクリョ</t>
    </rPh>
    <phoneticPr fontId="4"/>
  </si>
  <si>
    <t>　本町は平成11年度に供用を開始し、管路施設は供用開始後約20年と比較的新しい施設であることから、老朽化対策は未実施ですが、次年度から管路調査を実施し、施設の状況把握を行います。
　平成15年に県（企業庁）から移管を受けたコミュニティプラント施設が施工から44年を経過しているため施設の改修更新時期を迎えていること、また今後発生する施設の老朽化に伴い維持管理費が増大することから、施設の長寿命化や計画的な更新等が必要です。</t>
    <rPh sb="1" eb="3">
      <t>ホンチョウ</t>
    </rPh>
    <rPh sb="4" eb="6">
      <t>ヘイセイ</t>
    </rPh>
    <rPh sb="8" eb="10">
      <t>ネンド</t>
    </rPh>
    <rPh sb="11" eb="13">
      <t>キョウヨウ</t>
    </rPh>
    <rPh sb="14" eb="16">
      <t>カイシ</t>
    </rPh>
    <rPh sb="18" eb="20">
      <t>カンロ</t>
    </rPh>
    <rPh sb="20" eb="22">
      <t>シセツ</t>
    </rPh>
    <rPh sb="23" eb="25">
      <t>キョウヨウ</t>
    </rPh>
    <rPh sb="25" eb="27">
      <t>カイシ</t>
    </rPh>
    <rPh sb="27" eb="28">
      <t>ゴ</t>
    </rPh>
    <rPh sb="28" eb="29">
      <t>ヤク</t>
    </rPh>
    <rPh sb="31" eb="32">
      <t>ネン</t>
    </rPh>
    <rPh sb="33" eb="36">
      <t>ヒカクテキ</t>
    </rPh>
    <rPh sb="36" eb="37">
      <t>アタラ</t>
    </rPh>
    <rPh sb="39" eb="41">
      <t>シセツ</t>
    </rPh>
    <rPh sb="49" eb="52">
      <t>ロウキュウカ</t>
    </rPh>
    <rPh sb="52" eb="54">
      <t>タイサク</t>
    </rPh>
    <rPh sb="55" eb="58">
      <t>ミジッシ</t>
    </rPh>
    <rPh sb="62" eb="65">
      <t>ジネンド</t>
    </rPh>
    <rPh sb="67" eb="69">
      <t>カンロ</t>
    </rPh>
    <rPh sb="69" eb="71">
      <t>チョウサ</t>
    </rPh>
    <rPh sb="72" eb="74">
      <t>ジッシ</t>
    </rPh>
    <rPh sb="76" eb="78">
      <t>シセツ</t>
    </rPh>
    <rPh sb="79" eb="81">
      <t>ジョウキョウ</t>
    </rPh>
    <rPh sb="81" eb="83">
      <t>ハアク</t>
    </rPh>
    <rPh sb="84" eb="85">
      <t>オコナ</t>
    </rPh>
    <rPh sb="91" eb="93">
      <t>ヘイセイ</t>
    </rPh>
    <rPh sb="95" eb="96">
      <t>ネン</t>
    </rPh>
    <rPh sb="97" eb="98">
      <t>ケン</t>
    </rPh>
    <rPh sb="99" eb="102">
      <t>キギョウチョウ</t>
    </rPh>
    <rPh sb="105" eb="107">
      <t>イカン</t>
    </rPh>
    <rPh sb="108" eb="109">
      <t>ウ</t>
    </rPh>
    <rPh sb="121" eb="123">
      <t>シセツ</t>
    </rPh>
    <rPh sb="124" eb="126">
      <t>セコウ</t>
    </rPh>
    <rPh sb="130" eb="131">
      <t>ネン</t>
    </rPh>
    <rPh sb="132" eb="134">
      <t>ケイカ</t>
    </rPh>
    <rPh sb="140" eb="142">
      <t>シセツ</t>
    </rPh>
    <rPh sb="143" eb="145">
      <t>カイシュウ</t>
    </rPh>
    <rPh sb="145" eb="147">
      <t>コウシン</t>
    </rPh>
    <rPh sb="147" eb="149">
      <t>ジキ</t>
    </rPh>
    <rPh sb="150" eb="151">
      <t>ムカ</t>
    </rPh>
    <rPh sb="160" eb="162">
      <t>コンゴ</t>
    </rPh>
    <rPh sb="162" eb="164">
      <t>ハッセイ</t>
    </rPh>
    <rPh sb="166" eb="168">
      <t>シセツ</t>
    </rPh>
    <rPh sb="169" eb="172">
      <t>ロウキュウカ</t>
    </rPh>
    <rPh sb="173" eb="174">
      <t>トモナ</t>
    </rPh>
    <rPh sb="175" eb="177">
      <t>イジ</t>
    </rPh>
    <rPh sb="177" eb="180">
      <t>カンリヒ</t>
    </rPh>
    <rPh sb="181" eb="183">
      <t>ゾウダイ</t>
    </rPh>
    <rPh sb="190" eb="192">
      <t>シセツ</t>
    </rPh>
    <rPh sb="193" eb="197">
      <t>チョウジュミョウカ</t>
    </rPh>
    <rPh sb="198" eb="201">
      <t>ケイカクテキ</t>
    </rPh>
    <rPh sb="202" eb="204">
      <t>コウシン</t>
    </rPh>
    <rPh sb="204" eb="205">
      <t>トウ</t>
    </rPh>
    <phoneticPr fontId="4"/>
  </si>
  <si>
    <t>　これから主となる施設の維持管理には多大な費用が掛かるため、下水道事業の安定的な運営には経営状況と財政状況の明確化が不可欠であることから、令和２年度から地方公営企業会計へ移行するべく、準備を進めています。
　また、経費回収率の向上には、類似団体と比較しても低額な下水道使用料の改定が必要と考えており、適正な料金水準となるよう、運営審議会等で検討します。
　そして、低い状態のまま推移している水洗化率を向上させるため、下水道未接続世帯等への加入促進に努めて使用料収入の向上を図り、安定的な事業運営に努めていきます。</t>
    <rPh sb="5" eb="6">
      <t>シュ</t>
    </rPh>
    <rPh sb="9" eb="11">
      <t>シセツ</t>
    </rPh>
    <rPh sb="12" eb="14">
      <t>イジ</t>
    </rPh>
    <rPh sb="14" eb="16">
      <t>カンリ</t>
    </rPh>
    <rPh sb="18" eb="20">
      <t>タダイ</t>
    </rPh>
    <rPh sb="21" eb="23">
      <t>ヒヨウ</t>
    </rPh>
    <rPh sb="24" eb="25">
      <t>カ</t>
    </rPh>
    <rPh sb="30" eb="33">
      <t>ゲスイドウ</t>
    </rPh>
    <rPh sb="33" eb="35">
      <t>ジギョウ</t>
    </rPh>
    <rPh sb="36" eb="39">
      <t>アンテイテキ</t>
    </rPh>
    <rPh sb="40" eb="42">
      <t>ウンエイ</t>
    </rPh>
    <rPh sb="44" eb="46">
      <t>ケイエイ</t>
    </rPh>
    <rPh sb="46" eb="48">
      <t>ジョウキョウ</t>
    </rPh>
    <rPh sb="49" eb="51">
      <t>ザイセイ</t>
    </rPh>
    <rPh sb="51" eb="53">
      <t>ジョウキョウ</t>
    </rPh>
    <rPh sb="54" eb="57">
      <t>メイカクカ</t>
    </rPh>
    <rPh sb="58" eb="61">
      <t>フカケツ</t>
    </rPh>
    <rPh sb="69" eb="71">
      <t>レイワ</t>
    </rPh>
    <rPh sb="72" eb="74">
      <t>ネンド</t>
    </rPh>
    <rPh sb="76" eb="84">
      <t>チホウコウエイキギョウカイケイ</t>
    </rPh>
    <rPh sb="85" eb="87">
      <t>イコウ</t>
    </rPh>
    <rPh sb="92" eb="94">
      <t>ジュンビ</t>
    </rPh>
    <rPh sb="95" eb="96">
      <t>スス</t>
    </rPh>
    <rPh sb="107" eb="109">
      <t>ケイヒ</t>
    </rPh>
    <rPh sb="109" eb="111">
      <t>カイシュウ</t>
    </rPh>
    <rPh sb="111" eb="112">
      <t>リツ</t>
    </rPh>
    <rPh sb="113" eb="115">
      <t>コウジョウ</t>
    </rPh>
    <rPh sb="118" eb="120">
      <t>ルイジ</t>
    </rPh>
    <rPh sb="120" eb="122">
      <t>ダンタイ</t>
    </rPh>
    <rPh sb="123" eb="125">
      <t>ヒカク</t>
    </rPh>
    <rPh sb="128" eb="130">
      <t>テイガク</t>
    </rPh>
    <rPh sb="131" eb="134">
      <t>ゲスイドウ</t>
    </rPh>
    <rPh sb="134" eb="137">
      <t>シヨウリョウ</t>
    </rPh>
    <rPh sb="138" eb="140">
      <t>カイテイ</t>
    </rPh>
    <rPh sb="141" eb="143">
      <t>ヒツヨウ</t>
    </rPh>
    <rPh sb="144" eb="145">
      <t>カンガ</t>
    </rPh>
    <rPh sb="150" eb="152">
      <t>テキセイ</t>
    </rPh>
    <rPh sb="153" eb="155">
      <t>リョウキン</t>
    </rPh>
    <rPh sb="155" eb="157">
      <t>スイジュン</t>
    </rPh>
    <rPh sb="163" eb="165">
      <t>ウンエイ</t>
    </rPh>
    <rPh sb="165" eb="168">
      <t>シンギカイ</t>
    </rPh>
    <rPh sb="168" eb="169">
      <t>トウ</t>
    </rPh>
    <rPh sb="170" eb="172">
      <t>ケントウ</t>
    </rPh>
    <rPh sb="182" eb="183">
      <t>ヒク</t>
    </rPh>
    <rPh sb="184" eb="186">
      <t>ジョウタイ</t>
    </rPh>
    <rPh sb="189" eb="191">
      <t>スイイ</t>
    </rPh>
    <rPh sb="195" eb="198">
      <t>スイセンカ</t>
    </rPh>
    <rPh sb="198" eb="199">
      <t>リツ</t>
    </rPh>
    <rPh sb="200" eb="202">
      <t>コウジョウ</t>
    </rPh>
    <rPh sb="208" eb="211">
      <t>ゲスイドウ</t>
    </rPh>
    <rPh sb="211" eb="214">
      <t>ミセツゾク</t>
    </rPh>
    <rPh sb="214" eb="216">
      <t>セタイ</t>
    </rPh>
    <rPh sb="216" eb="217">
      <t>トウ</t>
    </rPh>
    <rPh sb="219" eb="221">
      <t>カニュウ</t>
    </rPh>
    <rPh sb="221" eb="223">
      <t>ソクシン</t>
    </rPh>
    <rPh sb="224" eb="225">
      <t>ツト</t>
    </rPh>
    <rPh sb="227" eb="230">
      <t>シヨウリョウ</t>
    </rPh>
    <rPh sb="230" eb="232">
      <t>シュウニュウ</t>
    </rPh>
    <rPh sb="233" eb="235">
      <t>コウジョウ</t>
    </rPh>
    <rPh sb="236" eb="237">
      <t>ハカ</t>
    </rPh>
    <rPh sb="239" eb="242">
      <t>アンテイテキ</t>
    </rPh>
    <rPh sb="243" eb="245">
      <t>ジギョウ</t>
    </rPh>
    <rPh sb="245" eb="247">
      <t>ウンエイ</t>
    </rPh>
    <rPh sb="248" eb="24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</si>
</sst>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1.04</c:v>
                </c:pt>
                <c:pt idx="2">
                  <c:v>1.6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FCC-48C6-B64D-F935F633B1A5}"/>
            </c:ext>
          </c:extLst>
        </c:ser>
        <c:dLbls>
          <c:showLegendKey val="0"/>
          <c:showVal val="0"/>
          <c:showCatName val="0"/>
          <c:showSerName val="0"/>
          <c:showPercent val="0"/>
          <c:showBubbleSize val="0"/>
        </c:dLbls>
        <c:gapWidth val="150"/>
        <c:axId val="341803224"/>
        <c:axId val="34180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DFCC-48C6-B64D-F935F633B1A5}"/>
            </c:ext>
          </c:extLst>
        </c:ser>
        <c:dLbls>
          <c:showLegendKey val="0"/>
          <c:showVal val="0"/>
          <c:showCatName val="0"/>
          <c:showSerName val="0"/>
          <c:showPercent val="0"/>
          <c:showBubbleSize val="0"/>
        </c:dLbls>
        <c:marker val="1"/>
        <c:smooth val="0"/>
        <c:axId val="341803224"/>
        <c:axId val="341803608"/>
      </c:lineChart>
      <c:dateAx>
        <c:axId val="341803224"/>
        <c:scaling>
          <c:orientation val="minMax"/>
        </c:scaling>
        <c:delete val="1"/>
        <c:axPos val="b"/>
        <c:numFmt formatCode="ge" sourceLinked="1"/>
        <c:majorTickMark val="none"/>
        <c:minorTickMark val="none"/>
        <c:tickLblPos val="none"/>
        <c:crossAx val="341803608"/>
        <c:crosses val="autoZero"/>
        <c:auto val="1"/>
        <c:lblOffset val="100"/>
        <c:baseTimeUnit val="years"/>
      </c:dateAx>
      <c:valAx>
        <c:axId val="3418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16-4AF7-8E1C-C24C27542B0F}"/>
            </c:ext>
          </c:extLst>
        </c:ser>
        <c:dLbls>
          <c:showLegendKey val="0"/>
          <c:showVal val="0"/>
          <c:showCatName val="0"/>
          <c:showSerName val="0"/>
          <c:showPercent val="0"/>
          <c:showBubbleSize val="0"/>
        </c:dLbls>
        <c:gapWidth val="150"/>
        <c:axId val="342481072"/>
        <c:axId val="34247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8816-4AF7-8E1C-C24C27542B0F}"/>
            </c:ext>
          </c:extLst>
        </c:ser>
        <c:dLbls>
          <c:showLegendKey val="0"/>
          <c:showVal val="0"/>
          <c:showCatName val="0"/>
          <c:showSerName val="0"/>
          <c:showPercent val="0"/>
          <c:showBubbleSize val="0"/>
        </c:dLbls>
        <c:marker val="1"/>
        <c:smooth val="0"/>
        <c:axId val="342481072"/>
        <c:axId val="342476368"/>
      </c:lineChart>
      <c:dateAx>
        <c:axId val="342481072"/>
        <c:scaling>
          <c:orientation val="minMax"/>
        </c:scaling>
        <c:delete val="1"/>
        <c:axPos val="b"/>
        <c:numFmt formatCode="ge" sourceLinked="1"/>
        <c:majorTickMark val="none"/>
        <c:minorTickMark val="none"/>
        <c:tickLblPos val="none"/>
        <c:crossAx val="342476368"/>
        <c:crosses val="autoZero"/>
        <c:auto val="1"/>
        <c:lblOffset val="100"/>
        <c:baseTimeUnit val="years"/>
      </c:dateAx>
      <c:valAx>
        <c:axId val="34247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8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61.47</c:v>
                </c:pt>
                <c:pt idx="1">
                  <c:v>63.2</c:v>
                </c:pt>
                <c:pt idx="2">
                  <c:v>66.290000000000006</c:v>
                </c:pt>
                <c:pt idx="3">
                  <c:v>67.37</c:v>
                </c:pt>
                <c:pt idx="4">
                  <c:v>69.67</c:v>
                </c:pt>
              </c:numCache>
            </c:numRef>
          </c:val>
          <c:extLst xmlns:c16r2="http://schemas.microsoft.com/office/drawing/2015/06/chart">
            <c:ext xmlns:c16="http://schemas.microsoft.com/office/drawing/2014/chart" uri="{C3380CC4-5D6E-409C-BE32-E72D297353CC}">
              <c16:uniqueId val="{00000000-3947-4E98-A481-C1334226D501}"/>
            </c:ext>
          </c:extLst>
        </c:ser>
        <c:dLbls>
          <c:showLegendKey val="0"/>
          <c:showVal val="0"/>
          <c:showCatName val="0"/>
          <c:showSerName val="0"/>
          <c:showPercent val="0"/>
          <c:showBubbleSize val="0"/>
        </c:dLbls>
        <c:gapWidth val="150"/>
        <c:axId val="342481464"/>
        <c:axId val="34247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3947-4E98-A481-C1334226D501}"/>
            </c:ext>
          </c:extLst>
        </c:ser>
        <c:dLbls>
          <c:showLegendKey val="0"/>
          <c:showVal val="0"/>
          <c:showCatName val="0"/>
          <c:showSerName val="0"/>
          <c:showPercent val="0"/>
          <c:showBubbleSize val="0"/>
        </c:dLbls>
        <c:marker val="1"/>
        <c:smooth val="0"/>
        <c:axId val="342481464"/>
        <c:axId val="342477152"/>
      </c:lineChart>
      <c:dateAx>
        <c:axId val="342481464"/>
        <c:scaling>
          <c:orientation val="minMax"/>
        </c:scaling>
        <c:delete val="1"/>
        <c:axPos val="b"/>
        <c:numFmt formatCode="ge" sourceLinked="1"/>
        <c:majorTickMark val="none"/>
        <c:minorTickMark val="none"/>
        <c:tickLblPos val="none"/>
        <c:crossAx val="342477152"/>
        <c:crosses val="autoZero"/>
        <c:auto val="1"/>
        <c:lblOffset val="100"/>
        <c:baseTimeUnit val="years"/>
      </c:dateAx>
      <c:valAx>
        <c:axId val="3424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8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89.42</c:v>
                </c:pt>
                <c:pt idx="1">
                  <c:v>89.01</c:v>
                </c:pt>
                <c:pt idx="2">
                  <c:v>88.93</c:v>
                </c:pt>
                <c:pt idx="3">
                  <c:v>89.49</c:v>
                </c:pt>
                <c:pt idx="4">
                  <c:v>86.91</c:v>
                </c:pt>
              </c:numCache>
            </c:numRef>
          </c:val>
          <c:extLst xmlns:c16r2="http://schemas.microsoft.com/office/drawing/2015/06/chart">
            <c:ext xmlns:c16="http://schemas.microsoft.com/office/drawing/2014/chart" uri="{C3380CC4-5D6E-409C-BE32-E72D297353CC}">
              <c16:uniqueId val="{00000000-5421-4B6E-A0E0-42608A1F30EA}"/>
            </c:ext>
          </c:extLst>
        </c:ser>
        <c:dLbls>
          <c:showLegendKey val="0"/>
          <c:showVal val="0"/>
          <c:showCatName val="0"/>
          <c:showSerName val="0"/>
          <c:showPercent val="0"/>
          <c:showBubbleSize val="0"/>
        </c:dLbls>
        <c:gapWidth val="150"/>
        <c:axId val="341811520"/>
        <c:axId val="34181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21-4B6E-A0E0-42608A1F30EA}"/>
            </c:ext>
          </c:extLst>
        </c:ser>
        <c:dLbls>
          <c:showLegendKey val="0"/>
          <c:showVal val="0"/>
          <c:showCatName val="0"/>
          <c:showSerName val="0"/>
          <c:showPercent val="0"/>
          <c:showBubbleSize val="0"/>
        </c:dLbls>
        <c:marker val="1"/>
        <c:smooth val="0"/>
        <c:axId val="341811520"/>
        <c:axId val="341811912"/>
      </c:lineChart>
      <c:dateAx>
        <c:axId val="341811520"/>
        <c:scaling>
          <c:orientation val="minMax"/>
        </c:scaling>
        <c:delete val="1"/>
        <c:axPos val="b"/>
        <c:numFmt formatCode="ge" sourceLinked="1"/>
        <c:majorTickMark val="none"/>
        <c:minorTickMark val="none"/>
        <c:tickLblPos val="none"/>
        <c:crossAx val="341811912"/>
        <c:crosses val="autoZero"/>
        <c:auto val="1"/>
        <c:lblOffset val="100"/>
        <c:baseTimeUnit val="years"/>
      </c:dateAx>
      <c:valAx>
        <c:axId val="34181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AC-4514-9082-9C56F5944150}"/>
            </c:ext>
          </c:extLst>
        </c:ser>
        <c:dLbls>
          <c:showLegendKey val="0"/>
          <c:showVal val="0"/>
          <c:showCatName val="0"/>
          <c:showSerName val="0"/>
          <c:showPercent val="0"/>
          <c:showBubbleSize val="0"/>
        </c:dLbls>
        <c:gapWidth val="150"/>
        <c:axId val="341809560"/>
        <c:axId val="34181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AC-4514-9082-9C56F5944150}"/>
            </c:ext>
          </c:extLst>
        </c:ser>
        <c:dLbls>
          <c:showLegendKey val="0"/>
          <c:showVal val="0"/>
          <c:showCatName val="0"/>
          <c:showSerName val="0"/>
          <c:showPercent val="0"/>
          <c:showBubbleSize val="0"/>
        </c:dLbls>
        <c:marker val="1"/>
        <c:smooth val="0"/>
        <c:axId val="341809560"/>
        <c:axId val="341810344"/>
      </c:lineChart>
      <c:dateAx>
        <c:axId val="341809560"/>
        <c:scaling>
          <c:orientation val="minMax"/>
        </c:scaling>
        <c:delete val="1"/>
        <c:axPos val="b"/>
        <c:numFmt formatCode="ge" sourceLinked="1"/>
        <c:majorTickMark val="none"/>
        <c:minorTickMark val="none"/>
        <c:tickLblPos val="none"/>
        <c:crossAx val="341810344"/>
        <c:crosses val="autoZero"/>
        <c:auto val="1"/>
        <c:lblOffset val="100"/>
        <c:baseTimeUnit val="years"/>
      </c:dateAx>
      <c:valAx>
        <c:axId val="34181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0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D2-4B95-80FE-22E42980F76A}"/>
            </c:ext>
          </c:extLst>
        </c:ser>
        <c:dLbls>
          <c:showLegendKey val="0"/>
          <c:showVal val="0"/>
          <c:showCatName val="0"/>
          <c:showSerName val="0"/>
          <c:showPercent val="0"/>
          <c:showBubbleSize val="0"/>
        </c:dLbls>
        <c:gapWidth val="150"/>
        <c:axId val="342059096"/>
        <c:axId val="34205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D2-4B95-80FE-22E42980F76A}"/>
            </c:ext>
          </c:extLst>
        </c:ser>
        <c:dLbls>
          <c:showLegendKey val="0"/>
          <c:showVal val="0"/>
          <c:showCatName val="0"/>
          <c:showSerName val="0"/>
          <c:showPercent val="0"/>
          <c:showBubbleSize val="0"/>
        </c:dLbls>
        <c:marker val="1"/>
        <c:smooth val="0"/>
        <c:axId val="342059096"/>
        <c:axId val="342058312"/>
      </c:lineChart>
      <c:dateAx>
        <c:axId val="342059096"/>
        <c:scaling>
          <c:orientation val="minMax"/>
        </c:scaling>
        <c:delete val="1"/>
        <c:axPos val="b"/>
        <c:numFmt formatCode="ge" sourceLinked="1"/>
        <c:majorTickMark val="none"/>
        <c:minorTickMark val="none"/>
        <c:tickLblPos val="none"/>
        <c:crossAx val="342058312"/>
        <c:crosses val="autoZero"/>
        <c:auto val="1"/>
        <c:lblOffset val="100"/>
        <c:baseTimeUnit val="years"/>
      </c:dateAx>
      <c:valAx>
        <c:axId val="34205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5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75-4C27-8DB7-739D69861143}"/>
            </c:ext>
          </c:extLst>
        </c:ser>
        <c:dLbls>
          <c:showLegendKey val="0"/>
          <c:showVal val="0"/>
          <c:showCatName val="0"/>
          <c:showSerName val="0"/>
          <c:showPercent val="0"/>
          <c:showBubbleSize val="0"/>
        </c:dLbls>
        <c:gapWidth val="150"/>
        <c:axId val="342059880"/>
        <c:axId val="34206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75-4C27-8DB7-739D69861143}"/>
            </c:ext>
          </c:extLst>
        </c:ser>
        <c:dLbls>
          <c:showLegendKey val="0"/>
          <c:showVal val="0"/>
          <c:showCatName val="0"/>
          <c:showSerName val="0"/>
          <c:showPercent val="0"/>
          <c:showBubbleSize val="0"/>
        </c:dLbls>
        <c:marker val="1"/>
        <c:smooth val="0"/>
        <c:axId val="342059880"/>
        <c:axId val="342061448"/>
      </c:lineChart>
      <c:dateAx>
        <c:axId val="342059880"/>
        <c:scaling>
          <c:orientation val="minMax"/>
        </c:scaling>
        <c:delete val="1"/>
        <c:axPos val="b"/>
        <c:numFmt formatCode="ge" sourceLinked="1"/>
        <c:majorTickMark val="none"/>
        <c:minorTickMark val="none"/>
        <c:tickLblPos val="none"/>
        <c:crossAx val="342061448"/>
        <c:crosses val="autoZero"/>
        <c:auto val="1"/>
        <c:lblOffset val="100"/>
        <c:baseTimeUnit val="years"/>
      </c:dateAx>
      <c:valAx>
        <c:axId val="34206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5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35-471F-AB36-B35C43E70661}"/>
            </c:ext>
          </c:extLst>
        </c:ser>
        <c:dLbls>
          <c:showLegendKey val="0"/>
          <c:showVal val="0"/>
          <c:showCatName val="0"/>
          <c:showSerName val="0"/>
          <c:showPercent val="0"/>
          <c:showBubbleSize val="0"/>
        </c:dLbls>
        <c:gapWidth val="150"/>
        <c:axId val="342060272"/>
        <c:axId val="34206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35-471F-AB36-B35C43E70661}"/>
            </c:ext>
          </c:extLst>
        </c:ser>
        <c:dLbls>
          <c:showLegendKey val="0"/>
          <c:showVal val="0"/>
          <c:showCatName val="0"/>
          <c:showSerName val="0"/>
          <c:showPercent val="0"/>
          <c:showBubbleSize val="0"/>
        </c:dLbls>
        <c:marker val="1"/>
        <c:smooth val="0"/>
        <c:axId val="342060272"/>
        <c:axId val="342061840"/>
      </c:lineChart>
      <c:dateAx>
        <c:axId val="342060272"/>
        <c:scaling>
          <c:orientation val="minMax"/>
        </c:scaling>
        <c:delete val="1"/>
        <c:axPos val="b"/>
        <c:numFmt formatCode="ge" sourceLinked="1"/>
        <c:majorTickMark val="none"/>
        <c:minorTickMark val="none"/>
        <c:tickLblPos val="none"/>
        <c:crossAx val="342061840"/>
        <c:crosses val="autoZero"/>
        <c:auto val="1"/>
        <c:lblOffset val="100"/>
        <c:baseTimeUnit val="years"/>
      </c:dateAx>
      <c:valAx>
        <c:axId val="34206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6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600.65</c:v>
                </c:pt>
                <c:pt idx="1">
                  <c:v>549.51</c:v>
                </c:pt>
                <c:pt idx="2">
                  <c:v>529.04</c:v>
                </c:pt>
                <c:pt idx="3">
                  <c:v>477.33</c:v>
                </c:pt>
                <c:pt idx="4">
                  <c:v>443.15</c:v>
                </c:pt>
              </c:numCache>
            </c:numRef>
          </c:val>
          <c:extLst xmlns:c16r2="http://schemas.microsoft.com/office/drawing/2015/06/chart">
            <c:ext xmlns:c16="http://schemas.microsoft.com/office/drawing/2014/chart" uri="{C3380CC4-5D6E-409C-BE32-E72D297353CC}">
              <c16:uniqueId val="{00000000-CC17-4C7D-A5DB-A524E7B18634}"/>
            </c:ext>
          </c:extLst>
        </c:ser>
        <c:dLbls>
          <c:showLegendKey val="0"/>
          <c:showVal val="0"/>
          <c:showCatName val="0"/>
          <c:showSerName val="0"/>
          <c:showPercent val="0"/>
          <c:showBubbleSize val="0"/>
        </c:dLbls>
        <c:gapWidth val="150"/>
        <c:axId val="342065368"/>
        <c:axId val="34206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CC17-4C7D-A5DB-A524E7B18634}"/>
            </c:ext>
          </c:extLst>
        </c:ser>
        <c:dLbls>
          <c:showLegendKey val="0"/>
          <c:showVal val="0"/>
          <c:showCatName val="0"/>
          <c:showSerName val="0"/>
          <c:showPercent val="0"/>
          <c:showBubbleSize val="0"/>
        </c:dLbls>
        <c:marker val="1"/>
        <c:smooth val="0"/>
        <c:axId val="342065368"/>
        <c:axId val="342060664"/>
      </c:lineChart>
      <c:dateAx>
        <c:axId val="342065368"/>
        <c:scaling>
          <c:orientation val="minMax"/>
        </c:scaling>
        <c:delete val="1"/>
        <c:axPos val="b"/>
        <c:numFmt formatCode="ge" sourceLinked="1"/>
        <c:majorTickMark val="none"/>
        <c:minorTickMark val="none"/>
        <c:tickLblPos val="none"/>
        <c:crossAx val="342060664"/>
        <c:crosses val="autoZero"/>
        <c:auto val="1"/>
        <c:lblOffset val="100"/>
        <c:baseTimeUnit val="years"/>
      </c:dateAx>
      <c:valAx>
        <c:axId val="34206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6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72.33</c:v>
                </c:pt>
                <c:pt idx="1">
                  <c:v>73.959999999999994</c:v>
                </c:pt>
                <c:pt idx="2">
                  <c:v>73.02</c:v>
                </c:pt>
                <c:pt idx="3">
                  <c:v>73.52</c:v>
                </c:pt>
                <c:pt idx="4">
                  <c:v>98.64</c:v>
                </c:pt>
              </c:numCache>
            </c:numRef>
          </c:val>
          <c:extLst xmlns:c16r2="http://schemas.microsoft.com/office/drawing/2015/06/chart">
            <c:ext xmlns:c16="http://schemas.microsoft.com/office/drawing/2014/chart" uri="{C3380CC4-5D6E-409C-BE32-E72D297353CC}">
              <c16:uniqueId val="{00000000-05B7-43B7-8534-5A7F14C40056}"/>
            </c:ext>
          </c:extLst>
        </c:ser>
        <c:dLbls>
          <c:showLegendKey val="0"/>
          <c:showVal val="0"/>
          <c:showCatName val="0"/>
          <c:showSerName val="0"/>
          <c:showPercent val="0"/>
          <c:showBubbleSize val="0"/>
        </c:dLbls>
        <c:gapWidth val="150"/>
        <c:axId val="342058704"/>
        <c:axId val="34206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05B7-43B7-8534-5A7F14C40056}"/>
            </c:ext>
          </c:extLst>
        </c:ser>
        <c:dLbls>
          <c:showLegendKey val="0"/>
          <c:showVal val="0"/>
          <c:showCatName val="0"/>
          <c:showSerName val="0"/>
          <c:showPercent val="0"/>
          <c:showBubbleSize val="0"/>
        </c:dLbls>
        <c:marker val="1"/>
        <c:smooth val="0"/>
        <c:axId val="342058704"/>
        <c:axId val="342061056"/>
      </c:lineChart>
      <c:dateAx>
        <c:axId val="342058704"/>
        <c:scaling>
          <c:orientation val="minMax"/>
        </c:scaling>
        <c:delete val="1"/>
        <c:axPos val="b"/>
        <c:numFmt formatCode="ge" sourceLinked="1"/>
        <c:majorTickMark val="none"/>
        <c:minorTickMark val="none"/>
        <c:tickLblPos val="none"/>
        <c:crossAx val="342061056"/>
        <c:crosses val="autoZero"/>
        <c:auto val="1"/>
        <c:lblOffset val="100"/>
        <c:baseTimeUnit val="years"/>
      </c:dateAx>
      <c:valAx>
        <c:axId val="3420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5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c:v>
                </c:pt>
                <c:pt idx="1">
                  <c:v>150</c:v>
                </c:pt>
                <c:pt idx="2">
                  <c:v>150</c:v>
                </c:pt>
                <c:pt idx="3">
                  <c:v>150</c:v>
                </c:pt>
                <c:pt idx="4">
                  <c:v>111.04</c:v>
                </c:pt>
              </c:numCache>
            </c:numRef>
          </c:val>
          <c:extLst xmlns:c16r2="http://schemas.microsoft.com/office/drawing/2015/06/chart">
            <c:ext xmlns:c16="http://schemas.microsoft.com/office/drawing/2014/chart" uri="{C3380CC4-5D6E-409C-BE32-E72D297353CC}">
              <c16:uniqueId val="{00000000-BA48-4C51-95C5-41F8D758903C}"/>
            </c:ext>
          </c:extLst>
        </c:ser>
        <c:dLbls>
          <c:showLegendKey val="0"/>
          <c:showVal val="0"/>
          <c:showCatName val="0"/>
          <c:showSerName val="0"/>
          <c:showPercent val="0"/>
          <c:showBubbleSize val="0"/>
        </c:dLbls>
        <c:gapWidth val="150"/>
        <c:axId val="342478720"/>
        <c:axId val="34247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BA48-4C51-95C5-41F8D758903C}"/>
            </c:ext>
          </c:extLst>
        </c:ser>
        <c:dLbls>
          <c:showLegendKey val="0"/>
          <c:showVal val="0"/>
          <c:showCatName val="0"/>
          <c:showSerName val="0"/>
          <c:showPercent val="0"/>
          <c:showBubbleSize val="0"/>
        </c:dLbls>
        <c:marker val="1"/>
        <c:smooth val="0"/>
        <c:axId val="342478720"/>
        <c:axId val="342475976"/>
      </c:lineChart>
      <c:dateAx>
        <c:axId val="342478720"/>
        <c:scaling>
          <c:orientation val="minMax"/>
        </c:scaling>
        <c:delete val="1"/>
        <c:axPos val="b"/>
        <c:numFmt formatCode="ge" sourceLinked="1"/>
        <c:majorTickMark val="none"/>
        <c:minorTickMark val="none"/>
        <c:tickLblPos val="none"/>
        <c:crossAx val="342475976"/>
        <c:crosses val="autoZero"/>
        <c:auto val="1"/>
        <c:lblOffset val="100"/>
        <c:baseTimeUnit val="years"/>
      </c:dateAx>
      <c:valAx>
        <c:axId val="34247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70" zoomScaleNormal="100" zoomScaleSheetLayoutView="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中井町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9481</v>
      </c>
      <c r="AM8" s="68"/>
      <c r="AN8" s="68"/>
      <c r="AO8" s="68"/>
      <c r="AP8" s="68"/>
      <c r="AQ8" s="68"/>
      <c r="AR8" s="68"/>
      <c r="AS8" s="68"/>
      <c r="AT8" s="67">
        <f>データ!T6</f>
        <v>19.989999999999998</v>
      </c>
      <c r="AU8" s="67"/>
      <c r="AV8" s="67"/>
      <c r="AW8" s="67"/>
      <c r="AX8" s="67"/>
      <c r="AY8" s="67"/>
      <c r="AZ8" s="67"/>
      <c r="BA8" s="67"/>
      <c r="BB8" s="67">
        <f>データ!U6</f>
        <v>474.29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76.83</v>
      </c>
      <c r="Q10" s="67"/>
      <c r="R10" s="67"/>
      <c r="S10" s="67"/>
      <c r="T10" s="67"/>
      <c r="U10" s="67"/>
      <c r="V10" s="67"/>
      <c r="W10" s="67">
        <f>データ!Q6</f>
        <v>92.23</v>
      </c>
      <c r="X10" s="67"/>
      <c r="Y10" s="67"/>
      <c r="Z10" s="67"/>
      <c r="AA10" s="67"/>
      <c r="AB10" s="67"/>
      <c r="AC10" s="67"/>
      <c r="AD10" s="68">
        <f>データ!R6</f>
        <v>1296</v>
      </c>
      <c r="AE10" s="68"/>
      <c r="AF10" s="68"/>
      <c r="AG10" s="68"/>
      <c r="AH10" s="68"/>
      <c r="AI10" s="68"/>
      <c r="AJ10" s="68"/>
      <c r="AK10" s="2"/>
      <c r="AL10" s="68">
        <f>データ!V6</f>
        <v>7269</v>
      </c>
      <c r="AM10" s="68"/>
      <c r="AN10" s="68"/>
      <c r="AO10" s="68"/>
      <c r="AP10" s="68"/>
      <c r="AQ10" s="68"/>
      <c r="AR10" s="68"/>
      <c r="AS10" s="68"/>
      <c r="AT10" s="67">
        <f>データ!W6</f>
        <v>2.52</v>
      </c>
      <c r="AU10" s="67"/>
      <c r="AV10" s="67"/>
      <c r="AW10" s="67"/>
      <c r="AX10" s="67"/>
      <c r="AY10" s="67"/>
      <c r="AZ10" s="67"/>
      <c r="BA10" s="67"/>
      <c r="BB10" s="67">
        <f>データ!X6</f>
        <v>2884.52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SLlNCCW0H2AaBnZpazqq83RUbeI2LUan8tDPi0xk89dlkci4eWO0a3BYyMX4kNQRclolPbrV9NlscZfsSA8etg==" saltValue="6ZwYTeRuEVsRpo1FLc9K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143618</v>
      </c>
      <c r="D6" s="33">
        <f t="shared" si="3"/>
        <v>47</v>
      </c>
      <c r="E6" s="33">
        <f t="shared" si="3"/>
        <v>17</v>
      </c>
      <c r="F6" s="33">
        <f t="shared" si="3"/>
        <v>1</v>
      </c>
      <c r="G6" s="33">
        <f t="shared" si="3"/>
        <v>0</v>
      </c>
      <c r="H6" s="33" t="str">
        <f t="shared" si="3"/>
        <v>神奈川県　中井町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76.83</v>
      </c>
      <c r="Q6" s="34">
        <f t="shared" si="3"/>
        <v>92.23</v>
      </c>
      <c r="R6" s="34">
        <f t="shared" si="3"/>
        <v>1296</v>
      </c>
      <c r="S6" s="34">
        <f t="shared" si="3"/>
        <v>9481</v>
      </c>
      <c r="T6" s="34">
        <f t="shared" si="3"/>
        <v>19.989999999999998</v>
      </c>
      <c r="U6" s="34">
        <f t="shared" si="3"/>
        <v>474.29</v>
      </c>
      <c r="V6" s="34">
        <f t="shared" si="3"/>
        <v>7269</v>
      </c>
      <c r="W6" s="34">
        <f t="shared" si="3"/>
        <v>2.52</v>
      </c>
      <c r="X6" s="34">
        <f t="shared" si="3"/>
        <v>2884.52</v>
      </c>
      <c r="Y6" s="35">
        <f>IF(Y7="",NA(),Y7)</f>
        <v>89.42</v>
      </c>
      <c r="Z6" s="35">
        <f t="shared" ref="Z6:AH6" si="4">IF(Z7="",NA(),Z7)</f>
        <v>89.01</v>
      </c>
      <c r="AA6" s="35">
        <f t="shared" si="4"/>
        <v>88.93</v>
      </c>
      <c r="AB6" s="35">
        <f t="shared" si="4"/>
        <v>89.49</v>
      </c>
      <c r="AC6" s="35">
        <f t="shared" si="4"/>
        <v>86.91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600.65</v>
      </c>
      <c r="BG6" s="35">
        <f t="shared" ref="BG6:BO6" si="7">IF(BG7="",NA(),BG7)</f>
        <v>549.51</v>
      </c>
      <c r="BH6" s="35">
        <f t="shared" si="7"/>
        <v>529.04</v>
      </c>
      <c r="BI6" s="35">
        <f t="shared" si="7"/>
        <v>477.33</v>
      </c>
      <c r="BJ6" s="35">
        <f t="shared" si="7"/>
        <v>443.15</v>
      </c>
      <c r="BK6" s="35">
        <f t="shared" si="7"/>
        <v>1136.5</v>
      </c>
      <c r="BL6" s="35">
        <f t="shared" si="7"/>
        <v>1118.56</v>
      </c>
      <c r="BM6" s="35">
        <f t="shared" si="7"/>
        <v>1111.31</v>
      </c>
      <c r="BN6" s="35">
        <f t="shared" si="7"/>
        <v>966.33</v>
      </c>
      <c r="BO6" s="35">
        <f t="shared" si="7"/>
        <v>958.81</v>
      </c>
      <c r="BP6" s="34" t="str">
        <f>IF(BP7="","",IF(BP7="-","【-】","【"&amp;SUBSTITUTE(TEXT(BP7,"#,##0.00"),"-","△")&amp;"】"))</f>
        <v>【682.78】</v>
      </c>
      <c r="BQ6" s="35">
        <f>IF(BQ7="",NA(),BQ7)</f>
        <v>72.33</v>
      </c>
      <c r="BR6" s="35">
        <f t="shared" ref="BR6:BZ6" si="8">IF(BR7="",NA(),BR7)</f>
        <v>73.959999999999994</v>
      </c>
      <c r="BS6" s="35">
        <f t="shared" si="8"/>
        <v>73.02</v>
      </c>
      <c r="BT6" s="35">
        <f t="shared" si="8"/>
        <v>73.52</v>
      </c>
      <c r="BU6" s="35">
        <f t="shared" si="8"/>
        <v>98.64</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150</v>
      </c>
      <c r="CC6" s="35">
        <f t="shared" ref="CC6:CK6" si="9">IF(CC7="",NA(),CC7)</f>
        <v>150</v>
      </c>
      <c r="CD6" s="35">
        <f t="shared" si="9"/>
        <v>150</v>
      </c>
      <c r="CE6" s="35">
        <f t="shared" si="9"/>
        <v>150</v>
      </c>
      <c r="CF6" s="35">
        <f t="shared" si="9"/>
        <v>111.04</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61.47</v>
      </c>
      <c r="CY6" s="35">
        <f t="shared" ref="CY6:DG6" si="11">IF(CY7="",NA(),CY7)</f>
        <v>63.2</v>
      </c>
      <c r="CZ6" s="35">
        <f t="shared" si="11"/>
        <v>66.290000000000006</v>
      </c>
      <c r="DA6" s="35">
        <f t="shared" si="11"/>
        <v>67.37</v>
      </c>
      <c r="DB6" s="35">
        <f t="shared" si="11"/>
        <v>69.67</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1.04</v>
      </c>
      <c r="EG6" s="35">
        <f t="shared" si="14"/>
        <v>1.6</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2">
      <c r="A7" s="28"/>
      <c r="B7" s="37">
        <v>2018</v>
      </c>
      <c r="C7" s="37">
        <v>143618</v>
      </c>
      <c r="D7" s="37">
        <v>47</v>
      </c>
      <c r="E7" s="37">
        <v>17</v>
      </c>
      <c r="F7" s="37">
        <v>1</v>
      </c>
      <c r="G7" s="37">
        <v>0</v>
      </c>
      <c r="H7" s="37" t="s">
        <v>98</v>
      </c>
      <c r="I7" s="37" t="s">
        <v>99</v>
      </c>
      <c r="J7" s="37" t="s">
        <v>100</v>
      </c>
      <c r="K7" s="37" t="s">
        <v>101</v>
      </c>
      <c r="L7" s="37" t="s">
        <v>102</v>
      </c>
      <c r="M7" s="37" t="s">
        <v>103</v>
      </c>
      <c r="N7" s="38" t="s">
        <v>104</v>
      </c>
      <c r="O7" s="38" t="s">
        <v>105</v>
      </c>
      <c r="P7" s="38">
        <v>76.83</v>
      </c>
      <c r="Q7" s="38">
        <v>92.23</v>
      </c>
      <c r="R7" s="38">
        <v>1296</v>
      </c>
      <c r="S7" s="38">
        <v>9481</v>
      </c>
      <c r="T7" s="38">
        <v>19.989999999999998</v>
      </c>
      <c r="U7" s="38">
        <v>474.29</v>
      </c>
      <c r="V7" s="38">
        <v>7269</v>
      </c>
      <c r="W7" s="38">
        <v>2.52</v>
      </c>
      <c r="X7" s="38">
        <v>2884.52</v>
      </c>
      <c r="Y7" s="38">
        <v>89.42</v>
      </c>
      <c r="Z7" s="38">
        <v>89.01</v>
      </c>
      <c r="AA7" s="38">
        <v>88.93</v>
      </c>
      <c r="AB7" s="38">
        <v>89.49</v>
      </c>
      <c r="AC7" s="38">
        <v>86.91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600.65</v>
      </c>
      <c r="BG7" s="38">
        <v>549.51</v>
      </c>
      <c r="BH7" s="38">
        <v>529.04</v>
      </c>
      <c r="BI7" s="38">
        <v>477.33</v>
      </c>
      <c r="BJ7" s="38">
        <v>443.15</v>
      </c>
      <c r="BK7" s="38">
        <v>1136.5</v>
      </c>
      <c r="BL7" s="38">
        <v>1118.56</v>
      </c>
      <c r="BM7" s="38">
        <v>1111.31</v>
      </c>
      <c r="BN7" s="38">
        <v>966.33</v>
      </c>
      <c r="BO7" s="38">
        <v>958.81</v>
      </c>
      <c r="BP7" s="38">
        <v>682.78</v>
      </c>
      <c r="BQ7" s="38">
        <v>72.33</v>
      </c>
      <c r="BR7" s="38">
        <v>73.959999999999994</v>
      </c>
      <c r="BS7" s="38">
        <v>73.02</v>
      </c>
      <c r="BT7" s="38">
        <v>73.52</v>
      </c>
      <c r="BU7" s="38">
        <v>98.64</v>
      </c>
      <c r="BV7" s="38">
        <v>71.650000000000006</v>
      </c>
      <c r="BW7" s="38">
        <v>72.33</v>
      </c>
      <c r="BX7" s="38">
        <v>75.540000000000006</v>
      </c>
      <c r="BY7" s="38">
        <v>81.739999999999995</v>
      </c>
      <c r="BZ7" s="38">
        <v>82.88</v>
      </c>
      <c r="CA7" s="38">
        <v>100.91</v>
      </c>
      <c r="CB7" s="38">
        <v>150</v>
      </c>
      <c r="CC7" s="38">
        <v>150</v>
      </c>
      <c r="CD7" s="38">
        <v>150</v>
      </c>
      <c r="CE7" s="38">
        <v>150</v>
      </c>
      <c r="CF7" s="38">
        <v>111.04</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61.47</v>
      </c>
      <c r="CY7" s="38">
        <v>63.2</v>
      </c>
      <c r="CZ7" s="38">
        <v>66.290000000000006</v>
      </c>
      <c r="DA7" s="38">
        <v>67.37</v>
      </c>
      <c r="DB7" s="38">
        <v>69.67</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1.04</v>
      </c>
      <c r="EG7" s="38">
        <v>1.6</v>
      </c>
      <c r="EH7" s="38">
        <v>0</v>
      </c>
      <c r="EI7" s="38">
        <v>0</v>
      </c>
      <c r="EJ7" s="38">
        <v>0.04</v>
      </c>
      <c r="EK7" s="38">
        <v>0.11</v>
      </c>
      <c r="EL7" s="38">
        <v>0.15</v>
      </c>
      <c r="EM7" s="38">
        <v>0.16</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2020-01-28T04:47:40Z</cp:lastPrinted>
  <dcterms:created xsi:type="dcterms:W3CDTF">2019-12-05T05:03:45Z</dcterms:created>
  <dcterms:modified xsi:type="dcterms:W3CDTF">2020-02-26T09:46:43Z</dcterms:modified>
  <cp:category/>
</cp:coreProperties>
</file>