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19_綾瀬市\"/>
    </mc:Choice>
  </mc:AlternateContent>
  <workbookProtection workbookAlgorithmName="SHA-512" workbookHashValue="HnabQBLWsJjKJbpmq4Fizo6SjLT6WAnmyxBUPInS2S5xG5VKKkFnWjflHCFerr46Vy1PAPMrrmLz8Hrhaf2sAw==" workbookSaltValue="c2zEdebce59pW+c7XmWx3Q==" workbookSpinCount="100000" lockStructure="1"/>
  <bookViews>
    <workbookView xWindow="0" yWindow="0" windowWidth="20496" windowHeight="792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<sst xmlns="http://schemas.openxmlformats.org/spreadsheetml/2006/main" count="228" uniqueCount="114">
  <si>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</si>
  <si>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</si>
  <si>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</si>
  <si>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</si>
  <si>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</si>
  <si>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</si>
  <si>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</si>
  <si>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</si>
  <si>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</si>
  <si>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</si>
  <si>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</si>
  <si>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</si>
  <si>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</si>
  <si>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</si>
  <si>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</si>
  <si>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</si>
  <si>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</si>
  <si>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</si>
  <si>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</si>
  <si>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</si>
  <si>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</si>
  <si>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</si>
  <si>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</si>
  <si>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</si>
  <si>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</si>
  <si>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</si>
  <si>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</si>
  <si>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</si>
  <si>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</si>
  <si>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</si>
  <si>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</si>
  <si>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</si>
  <si>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</si>
  <si>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</si>
  <si>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</si>
  <si>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</si>
  <si>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</si>
  <si>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</si>
  <si>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</si>
  <si>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</si>
  <si>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</si>
  <si>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</si>
  <si>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</si>
  <si>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</si>
  <si>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</si>
  <si>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</si>
  <si>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</si>
  <si>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</si>
  <si>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</si>
  <si>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</si>
  <si>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</si>
  <si>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</si>
  <si>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</si>
  <si>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</si>
  <si>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</si>
  <si>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</si>
  <si>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</si>
  <si>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</si>
  <si>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</si>
  <si>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</si>
  <si>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</si>
  <si>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</si>
  <si>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</si>
  <si>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</si>
  <si>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</si>
  <si>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</si>
  <si>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</si>
  <si>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</si>
  <si>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</si>
  <si>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</si>
  <si>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</si>
  <si>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</si>
  <si>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</si>
  <si>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</si>
  <si>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</si>
  <si>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</si>
  <si>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</si>
  <si>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</si>
  <si>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</si>
  <si>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</si>
  <si>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</si>
  <si>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</si>
  <si>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</si>
  <si>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</si>
  <si>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</si>
  <si>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</si>
  <si>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</si>
  <si>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</si>
  <si>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</si>
  <si>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</si>
  <si>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</si>
  <si>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</si>
  <si>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</si>
  <si>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</si>
  <si>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</si>
  <si>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</si>
  <si>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</si>
  <si>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</si>
  <si>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綾瀬市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</si>
  <si>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</si>
  <si>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</si>
  <si>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</si>
  <si>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</si>
  <si>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</si>
  <si>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</si>
  <si>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</si>
  <si>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</si>
  <si>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</si>
  <si>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</si>
  <si>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</si>
  <si>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</si>
  <si>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単独処理場維持管理の包括的民間委託、上下水道料金の一括徴収等による業務効率化を図っておりますが、近年綾瀬市の人口がほぼ横ばいで推移していること等による使用料収入の伸び悩みにより収益的収支比率、経費回収率は100%に届いておりません。
　下水道使用料収入で必要経費を賄えず、一般会計からの基準外繰入金で補っている状況です。
　企業債残高は平成20年度をピークに減少に転じ、企業債残高対事業規模比率も年々減少しております。
　平成30年度については、企業債の元利償還金額がほぼピークを迎えていることに加え、経営戦略策定費用及び地方公営企業法適用（令和２年度予定）関連費用が前年度比で合計約３千万円増加したために経費回収率及び汚水処理原価の数値が悪化しております。</t>
    <rPh sb="1" eb="3">
      <t>タンドク</t>
    </rPh>
    <rPh sb="3" eb="6">
      <t>ショリジョウ</t>
    </rPh>
    <rPh sb="6" eb="8">
      <t>イジ</t>
    </rPh>
    <rPh sb="8" eb="10">
      <t>カンリ</t>
    </rPh>
    <rPh sb="11" eb="14">
      <t>ホウカツテキ</t>
    </rPh>
    <rPh sb="14" eb="16">
      <t>ミンカン</t>
    </rPh>
    <rPh sb="16" eb="18">
      <t>イタク</t>
    </rPh>
    <rPh sb="19" eb="21">
      <t>ジョウゲ</t>
    </rPh>
    <rPh sb="21" eb="23">
      <t>スイドウ</t>
    </rPh>
    <rPh sb="23" eb="25">
      <t>リョウキン</t>
    </rPh>
    <rPh sb="26" eb="28">
      <t>イッカツ</t>
    </rPh>
    <rPh sb="28" eb="30">
      <t>チョウシュウ</t>
    </rPh>
    <rPh sb="30" eb="31">
      <t>トウ</t>
    </rPh>
    <rPh sb="49" eb="51">
      <t>キンネン</t>
    </rPh>
    <rPh sb="51" eb="54">
      <t>アヤセシ</t>
    </rPh>
    <rPh sb="55" eb="57">
      <t>ジンコウ</t>
    </rPh>
    <rPh sb="60" eb="61">
      <t>ヨコ</t>
    </rPh>
    <rPh sb="64" eb="66">
      <t>スイイ</t>
    </rPh>
    <rPh sb="72" eb="73">
      <t>トウ</t>
    </rPh>
    <rPh sb="76" eb="78">
      <t>シヨウ</t>
    </rPh>
    <rPh sb="78" eb="79">
      <t>リョウ</t>
    </rPh>
    <rPh sb="79" eb="81">
      <t>シュウニュウ</t>
    </rPh>
    <rPh sb="82" eb="83">
      <t>ノ</t>
    </rPh>
    <rPh sb="84" eb="85">
      <t>ナヤ</t>
    </rPh>
    <rPh sb="89" eb="92">
      <t>シュウエキテキ</t>
    </rPh>
    <rPh sb="92" eb="94">
      <t>シュウシ</t>
    </rPh>
    <rPh sb="94" eb="96">
      <t>ヒリツ</t>
    </rPh>
    <rPh sb="97" eb="99">
      <t>ケイヒ</t>
    </rPh>
    <rPh sb="99" eb="101">
      <t>カイシュウ</t>
    </rPh>
    <rPh sb="101" eb="102">
      <t>リツ</t>
    </rPh>
    <rPh sb="108" eb="109">
      <t>トド</t>
    </rPh>
    <rPh sb="119" eb="122">
      <t>ゲスイドウ</t>
    </rPh>
    <rPh sb="122" eb="124">
      <t>シヨウ</t>
    </rPh>
    <rPh sb="124" eb="125">
      <t>リョウ</t>
    </rPh>
    <rPh sb="125" eb="127">
      <t>シュウニュウ</t>
    </rPh>
    <rPh sb="128" eb="130">
      <t>ヒツヨウ</t>
    </rPh>
    <rPh sb="130" eb="132">
      <t>ケイヒ</t>
    </rPh>
    <rPh sb="133" eb="134">
      <t>マカナ</t>
    </rPh>
    <rPh sb="137" eb="139">
      <t>イッパン</t>
    </rPh>
    <rPh sb="139" eb="141">
      <t>カイケイ</t>
    </rPh>
    <rPh sb="144" eb="146">
      <t>キジュン</t>
    </rPh>
    <rPh sb="146" eb="147">
      <t>ガイ</t>
    </rPh>
    <rPh sb="147" eb="149">
      <t>クリイレ</t>
    </rPh>
    <rPh sb="149" eb="150">
      <t>キン</t>
    </rPh>
    <rPh sb="151" eb="152">
      <t>オギナ</t>
    </rPh>
    <rPh sb="156" eb="158">
      <t>ジョウキョウ</t>
    </rPh>
    <rPh sb="163" eb="165">
      <t>キギョウ</t>
    </rPh>
    <rPh sb="165" eb="166">
      <t>サイ</t>
    </rPh>
    <rPh sb="166" eb="168">
      <t>ザンダカ</t>
    </rPh>
    <rPh sb="169" eb="171">
      <t>ヘイセイ</t>
    </rPh>
    <rPh sb="173" eb="175">
      <t>ネンド</t>
    </rPh>
    <rPh sb="180" eb="182">
      <t>ゲンショウ</t>
    </rPh>
    <rPh sb="183" eb="184">
      <t>テン</t>
    </rPh>
    <rPh sb="186" eb="188">
      <t>キギョウ</t>
    </rPh>
    <rPh sb="188" eb="189">
      <t>サイ</t>
    </rPh>
    <rPh sb="189" eb="191">
      <t>ザンダカ</t>
    </rPh>
    <rPh sb="191" eb="192">
      <t>タイ</t>
    </rPh>
    <rPh sb="192" eb="194">
      <t>ジギョウ</t>
    </rPh>
    <rPh sb="194" eb="196">
      <t>キボ</t>
    </rPh>
    <rPh sb="196" eb="198">
      <t>ヒリツ</t>
    </rPh>
    <rPh sb="199" eb="201">
      <t>ネンネン</t>
    </rPh>
    <rPh sb="201" eb="203">
      <t>ゲンショウ</t>
    </rPh>
    <rPh sb="224" eb="226">
      <t>キギョウ</t>
    </rPh>
    <rPh sb="226" eb="227">
      <t>サイ</t>
    </rPh>
    <rPh sb="228" eb="230">
      <t>ガンリ</t>
    </rPh>
    <rPh sb="230" eb="232">
      <t>ショウカン</t>
    </rPh>
    <rPh sb="232" eb="234">
      <t>キンガク</t>
    </rPh>
    <rPh sb="241" eb="242">
      <t>ムカ</t>
    </rPh>
    <rPh sb="249" eb="250">
      <t>クワ</t>
    </rPh>
    <rPh sb="321" eb="323">
      <t>アッカ</t>
    </rPh>
    <phoneticPr fontId="4"/>
  </si>
  <si>
    <t xml:space="preserve">  昭和62年の供用開始から30年以上が経過し、施設の老朽化が進んでいることから単独処理場、管きょともに改築・更新の必要性が年々高くなっております。現在は長寿命化計画を基に施設の改築・更新を推進しております。
　</t>
    <rPh sb="2" eb="4">
      <t>ショウワ</t>
    </rPh>
    <rPh sb="6" eb="7">
      <t>ネン</t>
    </rPh>
    <rPh sb="8" eb="10">
      <t>キョウヨウ</t>
    </rPh>
    <rPh sb="10" eb="12">
      <t>カイシ</t>
    </rPh>
    <rPh sb="16" eb="19">
      <t>ネンイジョウ</t>
    </rPh>
    <rPh sb="20" eb="22">
      <t>ケイカ</t>
    </rPh>
    <rPh sb="24" eb="26">
      <t>シセツ</t>
    </rPh>
    <rPh sb="27" eb="29">
      <t>ロウキュウ</t>
    </rPh>
    <rPh sb="29" eb="30">
      <t>カ</t>
    </rPh>
    <rPh sb="31" eb="32">
      <t>スス</t>
    </rPh>
    <rPh sb="40" eb="42">
      <t>タンドク</t>
    </rPh>
    <rPh sb="42" eb="45">
      <t>ショリジョウ</t>
    </rPh>
    <rPh sb="46" eb="47">
      <t>カン</t>
    </rPh>
    <rPh sb="52" eb="54">
      <t>カイチク</t>
    </rPh>
    <rPh sb="55" eb="57">
      <t>コウシン</t>
    </rPh>
    <rPh sb="58" eb="61">
      <t>ヒツヨウセイ</t>
    </rPh>
    <rPh sb="62" eb="64">
      <t>ネンネン</t>
    </rPh>
    <rPh sb="64" eb="65">
      <t>タカ</t>
    </rPh>
    <rPh sb="74" eb="76">
      <t>ゲンザイ</t>
    </rPh>
    <rPh sb="77" eb="78">
      <t>チョウ</t>
    </rPh>
    <rPh sb="78" eb="81">
      <t>ジュミョウカ</t>
    </rPh>
    <rPh sb="81" eb="83">
      <t>ケイカク</t>
    </rPh>
    <rPh sb="84" eb="85">
      <t>モト</t>
    </rPh>
    <rPh sb="86" eb="88">
      <t>シセツ</t>
    </rPh>
    <rPh sb="89" eb="91">
      <t>カイチク</t>
    </rPh>
    <rPh sb="92" eb="94">
      <t>コウシン</t>
    </rPh>
    <rPh sb="95" eb="97">
      <t>スイシン</t>
    </rPh>
    <phoneticPr fontId="4"/>
  </si>
  <si>
    <t xml:space="preserve">　普及率、水洗化率は既に100%に近い状況です。施設の老朽化により、特に改築更新にかかる費用は今後増加が見込まれる一方、市内の人口は減少に転じることが予測されます。
　経営状況の改善により厳しい事業環境に対応し、住民生活に必要なサービスを安定的に提供するため、令和元年７月に下水道使用料の増額改定を実施しました。
　また、令和２年度に公営企業会計を導入します。同会計における経営状況の数値により、使用料水準を再度検討いたします。
　下水道施設の今後の改築・更新については、さらなる最適化・精緻化を図るため従来の長寿命化計画に加えストックマネジメント計画の策定を進めております。
</t>
    <rPh sb="1" eb="3">
      <t>フキュウ</t>
    </rPh>
    <rPh sb="3" eb="4">
      <t>リツ</t>
    </rPh>
    <rPh sb="5" eb="8">
      <t>スイセンカ</t>
    </rPh>
    <rPh sb="8" eb="9">
      <t>リツ</t>
    </rPh>
    <rPh sb="10" eb="11">
      <t>スデ</t>
    </rPh>
    <rPh sb="17" eb="18">
      <t>チカ</t>
    </rPh>
    <rPh sb="19" eb="21">
      <t>ジョウキョウ</t>
    </rPh>
    <rPh sb="34" eb="35">
      <t>トク</t>
    </rPh>
    <rPh sb="36" eb="38">
      <t>カイチク</t>
    </rPh>
    <rPh sb="38" eb="40">
      <t>コウシン</t>
    </rPh>
    <rPh sb="44" eb="46">
      <t>ヒヨウ</t>
    </rPh>
    <rPh sb="47" eb="49">
      <t>コンゴ</t>
    </rPh>
    <rPh sb="49" eb="51">
      <t>ゾウカ</t>
    </rPh>
    <rPh sb="52" eb="54">
      <t>ミコ</t>
    </rPh>
    <rPh sb="57" eb="59">
      <t>イッポウ</t>
    </rPh>
    <rPh sb="60" eb="62">
      <t>シナイ</t>
    </rPh>
    <rPh sb="63" eb="65">
      <t>ジンコウ</t>
    </rPh>
    <rPh sb="66" eb="68">
      <t>ゲンショウ</t>
    </rPh>
    <rPh sb="69" eb="70">
      <t>テン</t>
    </rPh>
    <rPh sb="75" eb="77">
      <t>ヨソク</t>
    </rPh>
    <rPh sb="84" eb="86">
      <t>ケイエイ</t>
    </rPh>
    <rPh sb="86" eb="88">
      <t>ジョウキョウ</t>
    </rPh>
    <rPh sb="89" eb="91">
      <t>カイゼン</t>
    </rPh>
    <rPh sb="94" eb="95">
      <t>キビ</t>
    </rPh>
    <rPh sb="97" eb="99">
      <t>ジギョウ</t>
    </rPh>
    <rPh sb="99" eb="101">
      <t>カンキョウ</t>
    </rPh>
    <rPh sb="102" eb="104">
      <t>タイオウ</t>
    </rPh>
    <rPh sb="106" eb="108">
      <t>ジュウミン</t>
    </rPh>
    <rPh sb="108" eb="110">
      <t>セイカツ</t>
    </rPh>
    <rPh sb="111" eb="113">
      <t>ヒツヨウ</t>
    </rPh>
    <rPh sb="119" eb="122">
      <t>アンテイテキ</t>
    </rPh>
    <rPh sb="123" eb="125">
      <t>テイキョウ</t>
    </rPh>
    <rPh sb="130" eb="132">
      <t>レイワ</t>
    </rPh>
    <rPh sb="132" eb="134">
      <t>ガンネン</t>
    </rPh>
    <rPh sb="135" eb="136">
      <t>ガツ</t>
    </rPh>
    <rPh sb="137" eb="140">
      <t>ゲスイドウ</t>
    </rPh>
    <rPh sb="140" eb="143">
      <t>シヨウリョウ</t>
    </rPh>
    <rPh sb="144" eb="146">
      <t>ゾウガク</t>
    </rPh>
    <rPh sb="146" eb="148">
      <t>カイテイ</t>
    </rPh>
    <rPh sb="149" eb="151">
      <t>ジッシ</t>
    </rPh>
    <rPh sb="161" eb="163">
      <t>レイワ</t>
    </rPh>
    <rPh sb="164" eb="165">
      <t>ネン</t>
    </rPh>
    <rPh sb="165" eb="166">
      <t>ド</t>
    </rPh>
    <rPh sb="167" eb="169">
      <t>コウエイ</t>
    </rPh>
    <rPh sb="169" eb="171">
      <t>キギョウ</t>
    </rPh>
    <rPh sb="171" eb="173">
      <t>カイケイ</t>
    </rPh>
    <rPh sb="174" eb="176">
      <t>ドウニュウ</t>
    </rPh>
    <rPh sb="180" eb="181">
      <t>ドウ</t>
    </rPh>
    <rPh sb="181" eb="183">
      <t>カイケイ</t>
    </rPh>
    <rPh sb="187" eb="189">
      <t>ケイエイ</t>
    </rPh>
    <rPh sb="189" eb="191">
      <t>ジョウキョウ</t>
    </rPh>
    <rPh sb="192" eb="194">
      <t>スウチ</t>
    </rPh>
    <rPh sb="198" eb="200">
      <t>シヨウ</t>
    </rPh>
    <rPh sb="200" eb="201">
      <t>リョウ</t>
    </rPh>
    <rPh sb="201" eb="203">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</si>
</sst>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quot;-&quot;">
                  <c:v>0.04</c:v>
                </c:pt>
                <c:pt idx="3" formatCode="#,##0.00;&quot;△&quot;#,##0.00;&quot;-&quot;">
                  <c:v>0.09</c:v>
                </c:pt>
                <c:pt idx="4" formatCode="#,##0.00;&quot;△&quot;#,##0.00;&quot;-&quot;">
                  <c:v>0.14000000000000001</c:v>
                </c:pt>
              </c:numCache>
            </c:numRef>
          </c:val>
          <c:extLst xmlns:c16r2="http://schemas.microsoft.com/office/drawing/2015/06/chart">
            <c:ext xmlns:c16="http://schemas.microsoft.com/office/drawing/2014/chart" uri="{C3380CC4-5D6E-409C-BE32-E72D297353CC}">
              <c16:uniqueId val="{00000000-1C38-4210-8308-3E00FE63DF94}"/>
            </c:ext>
          </c:extLst>
        </c:ser>
        <c:dLbls>
          <c:showLegendKey val="0"/>
          <c:showVal val="0"/>
          <c:showCatName val="0"/>
          <c:showSerName val="0"/>
          <c:showPercent val="0"/>
          <c:showBubbleSize val="0"/>
        </c:dLbls>
        <c:gapWidth val="150"/>
        <c:axId val="343076536"/>
        <c:axId val="34308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0.05</c:v>
                </c:pt>
                <c:pt idx="3">
                  <c:v>0.14000000000000001</c:v>
                </c:pt>
                <c:pt idx="4">
                  <c:v>0.13</c:v>
                </c:pt>
              </c:numCache>
            </c:numRef>
          </c:val>
          <c:smooth val="0"/>
          <c:extLst xmlns:c16r2="http://schemas.microsoft.com/office/drawing/2015/06/chart">
            <c:ext xmlns:c16="http://schemas.microsoft.com/office/drawing/2014/chart" uri="{C3380CC4-5D6E-409C-BE32-E72D297353CC}">
              <c16:uniqueId val="{00000001-1C38-4210-8308-3E00FE63DF94}"/>
            </c:ext>
          </c:extLst>
        </c:ser>
        <c:dLbls>
          <c:showLegendKey val="0"/>
          <c:showVal val="0"/>
          <c:showCatName val="0"/>
          <c:showSerName val="0"/>
          <c:showPercent val="0"/>
          <c:showBubbleSize val="0"/>
        </c:dLbls>
        <c:marker val="1"/>
        <c:smooth val="0"/>
        <c:axId val="343076536"/>
        <c:axId val="343080488"/>
      </c:lineChart>
      <c:dateAx>
        <c:axId val="343076536"/>
        <c:scaling>
          <c:orientation val="minMax"/>
        </c:scaling>
        <c:delete val="1"/>
        <c:axPos val="b"/>
        <c:numFmt formatCode="ge" sourceLinked="1"/>
        <c:majorTickMark val="none"/>
        <c:minorTickMark val="none"/>
        <c:tickLblPos val="none"/>
        <c:crossAx val="343080488"/>
        <c:crosses val="autoZero"/>
        <c:auto val="1"/>
        <c:lblOffset val="100"/>
        <c:baseTimeUnit val="years"/>
      </c:dateAx>
      <c:valAx>
        <c:axId val="34308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7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66.7</c:v>
                </c:pt>
                <c:pt idx="1">
                  <c:v>86.76</c:v>
                </c:pt>
                <c:pt idx="2">
                  <c:v>85.33</c:v>
                </c:pt>
                <c:pt idx="3">
                  <c:v>85.33</c:v>
                </c:pt>
                <c:pt idx="4">
                  <c:v>84.17</c:v>
                </c:pt>
              </c:numCache>
            </c:numRef>
          </c:val>
          <c:extLst xmlns:c16r2="http://schemas.microsoft.com/office/drawing/2015/06/chart">
            <c:ext xmlns:c16="http://schemas.microsoft.com/office/drawing/2014/chart" uri="{C3380CC4-5D6E-409C-BE32-E72D297353CC}">
              <c16:uniqueId val="{00000000-9F50-4D34-A62F-A11B88B52129}"/>
            </c:ext>
          </c:extLst>
        </c:ser>
        <c:dLbls>
          <c:showLegendKey val="0"/>
          <c:showVal val="0"/>
          <c:showCatName val="0"/>
          <c:showSerName val="0"/>
          <c:showPercent val="0"/>
          <c:showBubbleSize val="0"/>
        </c:dLbls>
        <c:gapWidth val="150"/>
        <c:axId val="343877408"/>
        <c:axId val="34388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58.28</c:v>
                </c:pt>
                <c:pt idx="1">
                  <c:v>56.67</c:v>
                </c:pt>
                <c:pt idx="2">
                  <c:v>58.04</c:v>
                </c:pt>
                <c:pt idx="3">
                  <c:v>58.83</c:v>
                </c:pt>
                <c:pt idx="4">
                  <c:v>56.51</c:v>
                </c:pt>
              </c:numCache>
            </c:numRef>
          </c:val>
          <c:smooth val="0"/>
          <c:extLst xmlns:c16r2="http://schemas.microsoft.com/office/drawing/2015/06/chart">
            <c:ext xmlns:c16="http://schemas.microsoft.com/office/drawing/2014/chart" uri="{C3380CC4-5D6E-409C-BE32-E72D297353CC}">
              <c16:uniqueId val="{00000001-9F50-4D34-A62F-A11B88B52129}"/>
            </c:ext>
          </c:extLst>
        </c:ser>
        <c:dLbls>
          <c:showLegendKey val="0"/>
          <c:showVal val="0"/>
          <c:showCatName val="0"/>
          <c:showSerName val="0"/>
          <c:showPercent val="0"/>
          <c:showBubbleSize val="0"/>
        </c:dLbls>
        <c:marker val="1"/>
        <c:smooth val="0"/>
        <c:axId val="343877408"/>
        <c:axId val="343882112"/>
      </c:lineChart>
      <c:dateAx>
        <c:axId val="343877408"/>
        <c:scaling>
          <c:orientation val="minMax"/>
        </c:scaling>
        <c:delete val="1"/>
        <c:axPos val="b"/>
        <c:numFmt formatCode="ge" sourceLinked="1"/>
        <c:majorTickMark val="none"/>
        <c:minorTickMark val="none"/>
        <c:tickLblPos val="none"/>
        <c:crossAx val="343882112"/>
        <c:crosses val="autoZero"/>
        <c:auto val="1"/>
        <c:lblOffset val="100"/>
        <c:baseTimeUnit val="years"/>
      </c:dateAx>
      <c:valAx>
        <c:axId val="34388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8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98.74</c:v>
                </c:pt>
                <c:pt idx="1">
                  <c:v>98.76</c:v>
                </c:pt>
                <c:pt idx="2">
                  <c:v>98.86</c:v>
                </c:pt>
                <c:pt idx="3">
                  <c:v>98.93</c:v>
                </c:pt>
                <c:pt idx="4">
                  <c:v>98.94</c:v>
                </c:pt>
              </c:numCache>
            </c:numRef>
          </c:val>
          <c:extLst xmlns:c16r2="http://schemas.microsoft.com/office/drawing/2015/06/chart">
            <c:ext xmlns:c16="http://schemas.microsoft.com/office/drawing/2014/chart" uri="{C3380CC4-5D6E-409C-BE32-E72D297353CC}">
              <c16:uniqueId val="{00000000-554B-4741-BB84-0A52EE7EE59A}"/>
            </c:ext>
          </c:extLst>
        </c:ser>
        <c:dLbls>
          <c:showLegendKey val="0"/>
          <c:showVal val="0"/>
          <c:showCatName val="0"/>
          <c:showSerName val="0"/>
          <c:showPercent val="0"/>
          <c:showBubbleSize val="0"/>
        </c:dLbls>
        <c:gapWidth val="150"/>
        <c:axId val="343878584"/>
        <c:axId val="34387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92.78</c:v>
                </c:pt>
                <c:pt idx="1">
                  <c:v>92.9</c:v>
                </c:pt>
                <c:pt idx="2">
                  <c:v>92.56</c:v>
                </c:pt>
                <c:pt idx="3">
                  <c:v>92.9</c:v>
                </c:pt>
                <c:pt idx="4">
                  <c:v>93.91</c:v>
                </c:pt>
              </c:numCache>
            </c:numRef>
          </c:val>
          <c:smooth val="0"/>
          <c:extLst xmlns:c16r2="http://schemas.microsoft.com/office/drawing/2015/06/chart">
            <c:ext xmlns:c16="http://schemas.microsoft.com/office/drawing/2014/chart" uri="{C3380CC4-5D6E-409C-BE32-E72D297353CC}">
              <c16:uniqueId val="{00000001-554B-4741-BB84-0A52EE7EE59A}"/>
            </c:ext>
          </c:extLst>
        </c:ser>
        <c:dLbls>
          <c:showLegendKey val="0"/>
          <c:showVal val="0"/>
          <c:showCatName val="0"/>
          <c:showSerName val="0"/>
          <c:showPercent val="0"/>
          <c:showBubbleSize val="0"/>
        </c:dLbls>
        <c:marker val="1"/>
        <c:smooth val="0"/>
        <c:axId val="343878584"/>
        <c:axId val="343878192"/>
      </c:lineChart>
      <c:dateAx>
        <c:axId val="343878584"/>
        <c:scaling>
          <c:orientation val="minMax"/>
        </c:scaling>
        <c:delete val="1"/>
        <c:axPos val="b"/>
        <c:numFmt formatCode="ge" sourceLinked="1"/>
        <c:majorTickMark val="none"/>
        <c:minorTickMark val="none"/>
        <c:tickLblPos val="none"/>
        <c:crossAx val="343878192"/>
        <c:crosses val="autoZero"/>
        <c:auto val="1"/>
        <c:lblOffset val="100"/>
        <c:baseTimeUnit val="years"/>
      </c:dateAx>
      <c:valAx>
        <c:axId val="34387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87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89.48</c:v>
                </c:pt>
                <c:pt idx="1">
                  <c:v>89.7</c:v>
                </c:pt>
                <c:pt idx="2">
                  <c:v>91.77</c:v>
                </c:pt>
                <c:pt idx="3">
                  <c:v>91.48</c:v>
                </c:pt>
                <c:pt idx="4">
                  <c:v>91.35</c:v>
                </c:pt>
              </c:numCache>
            </c:numRef>
          </c:val>
          <c:extLst xmlns:c16r2="http://schemas.microsoft.com/office/drawing/2015/06/chart">
            <c:ext xmlns:c16="http://schemas.microsoft.com/office/drawing/2014/chart" uri="{C3380CC4-5D6E-409C-BE32-E72D297353CC}">
              <c16:uniqueId val="{00000000-987C-49E5-BE4B-DE313EBACF32}"/>
            </c:ext>
          </c:extLst>
        </c:ser>
        <c:dLbls>
          <c:showLegendKey val="0"/>
          <c:showVal val="0"/>
          <c:showCatName val="0"/>
          <c:showSerName val="0"/>
          <c:showPercent val="0"/>
          <c:showBubbleSize val="0"/>
        </c:dLbls>
        <c:gapWidth val="150"/>
        <c:axId val="343077352"/>
        <c:axId val="34307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7C-49E5-BE4B-DE313EBACF32}"/>
            </c:ext>
          </c:extLst>
        </c:ser>
        <c:dLbls>
          <c:showLegendKey val="0"/>
          <c:showVal val="0"/>
          <c:showCatName val="0"/>
          <c:showSerName val="0"/>
          <c:showPercent val="0"/>
          <c:showBubbleSize val="0"/>
        </c:dLbls>
        <c:marker val="1"/>
        <c:smooth val="0"/>
        <c:axId val="343077352"/>
        <c:axId val="343079312"/>
      </c:lineChart>
      <c:dateAx>
        <c:axId val="343077352"/>
        <c:scaling>
          <c:orientation val="minMax"/>
        </c:scaling>
        <c:delete val="1"/>
        <c:axPos val="b"/>
        <c:numFmt formatCode="ge" sourceLinked="1"/>
        <c:majorTickMark val="none"/>
        <c:minorTickMark val="none"/>
        <c:tickLblPos val="none"/>
        <c:crossAx val="343079312"/>
        <c:crosses val="autoZero"/>
        <c:auto val="1"/>
        <c:lblOffset val="100"/>
        <c:baseTimeUnit val="years"/>
      </c:dateAx>
      <c:valAx>
        <c:axId val="34307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7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3A3-4CDD-A8C9-4B75367B60B1}"/>
            </c:ext>
          </c:extLst>
        </c:ser>
        <c:dLbls>
          <c:showLegendKey val="0"/>
          <c:showVal val="0"/>
          <c:showCatName val="0"/>
          <c:showSerName val="0"/>
          <c:showPercent val="0"/>
          <c:showBubbleSize val="0"/>
        </c:dLbls>
        <c:gapWidth val="150"/>
        <c:axId val="343078136"/>
        <c:axId val="343079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A3-4CDD-A8C9-4B75367B60B1}"/>
            </c:ext>
          </c:extLst>
        </c:ser>
        <c:dLbls>
          <c:showLegendKey val="0"/>
          <c:showVal val="0"/>
          <c:showCatName val="0"/>
          <c:showSerName val="0"/>
          <c:showPercent val="0"/>
          <c:showBubbleSize val="0"/>
        </c:dLbls>
        <c:marker val="1"/>
        <c:smooth val="0"/>
        <c:axId val="343078136"/>
        <c:axId val="343079704"/>
      </c:lineChart>
      <c:dateAx>
        <c:axId val="343078136"/>
        <c:scaling>
          <c:orientation val="minMax"/>
        </c:scaling>
        <c:delete val="1"/>
        <c:axPos val="b"/>
        <c:numFmt formatCode="ge" sourceLinked="1"/>
        <c:majorTickMark val="none"/>
        <c:minorTickMark val="none"/>
        <c:tickLblPos val="none"/>
        <c:crossAx val="343079704"/>
        <c:crosses val="autoZero"/>
        <c:auto val="1"/>
        <c:lblOffset val="100"/>
        <c:baseTimeUnit val="years"/>
      </c:dateAx>
      <c:valAx>
        <c:axId val="34307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7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208-47DF-9101-F1F71C4ED87B}"/>
            </c:ext>
          </c:extLst>
        </c:ser>
        <c:dLbls>
          <c:showLegendKey val="0"/>
          <c:showVal val="0"/>
          <c:showCatName val="0"/>
          <c:showSerName val="0"/>
          <c:showPercent val="0"/>
          <c:showBubbleSize val="0"/>
        </c:dLbls>
        <c:gapWidth val="150"/>
        <c:axId val="343137176"/>
        <c:axId val="343139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208-47DF-9101-F1F71C4ED87B}"/>
            </c:ext>
          </c:extLst>
        </c:ser>
        <c:dLbls>
          <c:showLegendKey val="0"/>
          <c:showVal val="0"/>
          <c:showCatName val="0"/>
          <c:showSerName val="0"/>
          <c:showPercent val="0"/>
          <c:showBubbleSize val="0"/>
        </c:dLbls>
        <c:marker val="1"/>
        <c:smooth val="0"/>
        <c:axId val="343137176"/>
        <c:axId val="343139528"/>
      </c:lineChart>
      <c:dateAx>
        <c:axId val="343137176"/>
        <c:scaling>
          <c:orientation val="minMax"/>
        </c:scaling>
        <c:delete val="1"/>
        <c:axPos val="b"/>
        <c:numFmt formatCode="ge" sourceLinked="1"/>
        <c:majorTickMark val="none"/>
        <c:minorTickMark val="none"/>
        <c:tickLblPos val="none"/>
        <c:crossAx val="343139528"/>
        <c:crosses val="autoZero"/>
        <c:auto val="1"/>
        <c:lblOffset val="100"/>
        <c:baseTimeUnit val="years"/>
      </c:dateAx>
      <c:valAx>
        <c:axId val="34313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13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B1B-4812-9B94-C46FEF2D0C78}"/>
            </c:ext>
          </c:extLst>
        </c:ser>
        <c:dLbls>
          <c:showLegendKey val="0"/>
          <c:showVal val="0"/>
          <c:showCatName val="0"/>
          <c:showSerName val="0"/>
          <c:showPercent val="0"/>
          <c:showBubbleSize val="0"/>
        </c:dLbls>
        <c:gapWidth val="150"/>
        <c:axId val="343138744"/>
        <c:axId val="3431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B1B-4812-9B94-C46FEF2D0C78}"/>
            </c:ext>
          </c:extLst>
        </c:ser>
        <c:dLbls>
          <c:showLegendKey val="0"/>
          <c:showVal val="0"/>
          <c:showCatName val="0"/>
          <c:showSerName val="0"/>
          <c:showPercent val="0"/>
          <c:showBubbleSize val="0"/>
        </c:dLbls>
        <c:marker val="1"/>
        <c:smooth val="0"/>
        <c:axId val="343138744"/>
        <c:axId val="343137568"/>
      </c:lineChart>
      <c:dateAx>
        <c:axId val="343138744"/>
        <c:scaling>
          <c:orientation val="minMax"/>
        </c:scaling>
        <c:delete val="1"/>
        <c:axPos val="b"/>
        <c:numFmt formatCode="ge" sourceLinked="1"/>
        <c:majorTickMark val="none"/>
        <c:minorTickMark val="none"/>
        <c:tickLblPos val="none"/>
        <c:crossAx val="343137568"/>
        <c:crosses val="autoZero"/>
        <c:auto val="1"/>
        <c:lblOffset val="100"/>
        <c:baseTimeUnit val="years"/>
      </c:dateAx>
      <c:valAx>
        <c:axId val="3431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13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BB-46E7-A727-C75F793EA7F7}"/>
            </c:ext>
          </c:extLst>
        </c:ser>
        <c:dLbls>
          <c:showLegendKey val="0"/>
          <c:showVal val="0"/>
          <c:showCatName val="0"/>
          <c:showSerName val="0"/>
          <c:showPercent val="0"/>
          <c:showBubbleSize val="0"/>
        </c:dLbls>
        <c:gapWidth val="150"/>
        <c:axId val="343133256"/>
        <c:axId val="34313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BB-46E7-A727-C75F793EA7F7}"/>
            </c:ext>
          </c:extLst>
        </c:ser>
        <c:dLbls>
          <c:showLegendKey val="0"/>
          <c:showVal val="0"/>
          <c:showCatName val="0"/>
          <c:showSerName val="0"/>
          <c:showPercent val="0"/>
          <c:showBubbleSize val="0"/>
        </c:dLbls>
        <c:marker val="1"/>
        <c:smooth val="0"/>
        <c:axId val="343133256"/>
        <c:axId val="343138352"/>
      </c:lineChart>
      <c:dateAx>
        <c:axId val="343133256"/>
        <c:scaling>
          <c:orientation val="minMax"/>
        </c:scaling>
        <c:delete val="1"/>
        <c:axPos val="b"/>
        <c:numFmt formatCode="ge" sourceLinked="1"/>
        <c:majorTickMark val="none"/>
        <c:minorTickMark val="none"/>
        <c:tickLblPos val="none"/>
        <c:crossAx val="343138352"/>
        <c:crosses val="autoZero"/>
        <c:auto val="1"/>
        <c:lblOffset val="100"/>
        <c:baseTimeUnit val="years"/>
      </c:dateAx>
      <c:valAx>
        <c:axId val="34313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13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680.38</c:v>
                </c:pt>
                <c:pt idx="1">
                  <c:v>528.29999999999995</c:v>
                </c:pt>
                <c:pt idx="2">
                  <c:v>468.95</c:v>
                </c:pt>
                <c:pt idx="3">
                  <c:v>467.49</c:v>
                </c:pt>
                <c:pt idx="4">
                  <c:v>441.93</c:v>
                </c:pt>
              </c:numCache>
            </c:numRef>
          </c:val>
          <c:extLst xmlns:c16r2="http://schemas.microsoft.com/office/drawing/2015/06/chart">
            <c:ext xmlns:c16="http://schemas.microsoft.com/office/drawing/2014/chart" uri="{C3380CC4-5D6E-409C-BE32-E72D297353CC}">
              <c16:uniqueId val="{00000000-2678-4C96-A31D-DE59241BBF86}"/>
            </c:ext>
          </c:extLst>
        </c:ser>
        <c:dLbls>
          <c:showLegendKey val="0"/>
          <c:showVal val="0"/>
          <c:showCatName val="0"/>
          <c:showSerName val="0"/>
          <c:showPercent val="0"/>
          <c:showBubbleSize val="0"/>
        </c:dLbls>
        <c:gapWidth val="150"/>
        <c:axId val="343132080"/>
        <c:axId val="34313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1117.27</c:v>
                </c:pt>
                <c:pt idx="1">
                  <c:v>1051.49</c:v>
                </c:pt>
                <c:pt idx="2">
                  <c:v>991.69</c:v>
                </c:pt>
                <c:pt idx="3">
                  <c:v>610.16999999999996</c:v>
                </c:pt>
                <c:pt idx="4">
                  <c:v>605.9</c:v>
                </c:pt>
              </c:numCache>
            </c:numRef>
          </c:val>
          <c:smooth val="0"/>
          <c:extLst xmlns:c16r2="http://schemas.microsoft.com/office/drawing/2015/06/chart">
            <c:ext xmlns:c16="http://schemas.microsoft.com/office/drawing/2014/chart" uri="{C3380CC4-5D6E-409C-BE32-E72D297353CC}">
              <c16:uniqueId val="{00000001-2678-4C96-A31D-DE59241BBF86}"/>
            </c:ext>
          </c:extLst>
        </c:ser>
        <c:dLbls>
          <c:showLegendKey val="0"/>
          <c:showVal val="0"/>
          <c:showCatName val="0"/>
          <c:showSerName val="0"/>
          <c:showPercent val="0"/>
          <c:showBubbleSize val="0"/>
        </c:dLbls>
        <c:marker val="1"/>
        <c:smooth val="0"/>
        <c:axId val="343132080"/>
        <c:axId val="343134432"/>
      </c:lineChart>
      <c:dateAx>
        <c:axId val="343132080"/>
        <c:scaling>
          <c:orientation val="minMax"/>
        </c:scaling>
        <c:delete val="1"/>
        <c:axPos val="b"/>
        <c:numFmt formatCode="ge" sourceLinked="1"/>
        <c:majorTickMark val="none"/>
        <c:minorTickMark val="none"/>
        <c:tickLblPos val="none"/>
        <c:crossAx val="343134432"/>
        <c:crosses val="autoZero"/>
        <c:auto val="1"/>
        <c:lblOffset val="100"/>
        <c:baseTimeUnit val="years"/>
      </c:dateAx>
      <c:valAx>
        <c:axId val="34313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13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86.09</c:v>
                </c:pt>
                <c:pt idx="1">
                  <c:v>86.94</c:v>
                </c:pt>
                <c:pt idx="2">
                  <c:v>86.4</c:v>
                </c:pt>
                <c:pt idx="3">
                  <c:v>86.93</c:v>
                </c:pt>
                <c:pt idx="4">
                  <c:v>83.29</c:v>
                </c:pt>
              </c:numCache>
            </c:numRef>
          </c:val>
          <c:extLst xmlns:c16r2="http://schemas.microsoft.com/office/drawing/2015/06/chart">
            <c:ext xmlns:c16="http://schemas.microsoft.com/office/drawing/2014/chart" uri="{C3380CC4-5D6E-409C-BE32-E72D297353CC}">
              <c16:uniqueId val="{00000000-E5BE-4B55-B1B4-32B244A0930D}"/>
            </c:ext>
          </c:extLst>
        </c:ser>
        <c:dLbls>
          <c:showLegendKey val="0"/>
          <c:showVal val="0"/>
          <c:showCatName val="0"/>
          <c:showSerName val="0"/>
          <c:showPercent val="0"/>
          <c:showBubbleSize val="0"/>
        </c:dLbls>
        <c:gapWidth val="150"/>
        <c:axId val="343135216"/>
        <c:axId val="34313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76.33</c:v>
                </c:pt>
                <c:pt idx="1">
                  <c:v>80.11</c:v>
                </c:pt>
                <c:pt idx="2">
                  <c:v>84.53</c:v>
                </c:pt>
                <c:pt idx="3">
                  <c:v>88.37</c:v>
                </c:pt>
                <c:pt idx="4">
                  <c:v>89.41</c:v>
                </c:pt>
              </c:numCache>
            </c:numRef>
          </c:val>
          <c:smooth val="0"/>
          <c:extLst xmlns:c16r2="http://schemas.microsoft.com/office/drawing/2015/06/chart">
            <c:ext xmlns:c16="http://schemas.microsoft.com/office/drawing/2014/chart" uri="{C3380CC4-5D6E-409C-BE32-E72D297353CC}">
              <c16:uniqueId val="{00000001-E5BE-4B55-B1B4-32B244A0930D}"/>
            </c:ext>
          </c:extLst>
        </c:ser>
        <c:dLbls>
          <c:showLegendKey val="0"/>
          <c:showVal val="0"/>
          <c:showCatName val="0"/>
          <c:showSerName val="0"/>
          <c:showPercent val="0"/>
          <c:showBubbleSize val="0"/>
        </c:dLbls>
        <c:marker val="1"/>
        <c:smooth val="0"/>
        <c:axId val="343135216"/>
        <c:axId val="343136000"/>
      </c:lineChart>
      <c:dateAx>
        <c:axId val="343135216"/>
        <c:scaling>
          <c:orientation val="minMax"/>
        </c:scaling>
        <c:delete val="1"/>
        <c:axPos val="b"/>
        <c:numFmt formatCode="ge" sourceLinked="1"/>
        <c:majorTickMark val="none"/>
        <c:minorTickMark val="none"/>
        <c:tickLblPos val="none"/>
        <c:crossAx val="343136000"/>
        <c:crosses val="autoZero"/>
        <c:auto val="1"/>
        <c:lblOffset val="100"/>
        <c:baseTimeUnit val="years"/>
      </c:dateAx>
      <c:valAx>
        <c:axId val="34313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13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149.77000000000001</c:v>
                </c:pt>
                <c:pt idx="1">
                  <c:v>149.71</c:v>
                </c:pt>
                <c:pt idx="2">
                  <c:v>149.76</c:v>
                </c:pt>
                <c:pt idx="3">
                  <c:v>150.02000000000001</c:v>
                </c:pt>
                <c:pt idx="4">
                  <c:v>155.44</c:v>
                </c:pt>
              </c:numCache>
            </c:numRef>
          </c:val>
          <c:extLst xmlns:c16r2="http://schemas.microsoft.com/office/drawing/2015/06/chart">
            <c:ext xmlns:c16="http://schemas.microsoft.com/office/drawing/2014/chart" uri="{C3380CC4-5D6E-409C-BE32-E72D297353CC}">
              <c16:uniqueId val="{00000000-E0F1-4BE8-823C-C163826BAF73}"/>
            </c:ext>
          </c:extLst>
        </c:ser>
        <c:dLbls>
          <c:showLegendKey val="0"/>
          <c:showVal val="0"/>
          <c:showCatName val="0"/>
          <c:showSerName val="0"/>
          <c:showPercent val="0"/>
          <c:showBubbleSize val="0"/>
        </c:dLbls>
        <c:gapWidth val="150"/>
        <c:axId val="343880936"/>
        <c:axId val="34387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164.13</c:v>
                </c:pt>
                <c:pt idx="1">
                  <c:v>162.66</c:v>
                </c:pt>
                <c:pt idx="2">
                  <c:v>154.69999999999999</c:v>
                </c:pt>
                <c:pt idx="3">
                  <c:v>143.05000000000001</c:v>
                </c:pt>
                <c:pt idx="4">
                  <c:v>142.05000000000001</c:v>
                </c:pt>
              </c:numCache>
            </c:numRef>
          </c:val>
          <c:smooth val="0"/>
          <c:extLst xmlns:c16r2="http://schemas.microsoft.com/office/drawing/2015/06/chart">
            <c:ext xmlns:c16="http://schemas.microsoft.com/office/drawing/2014/chart" uri="{C3380CC4-5D6E-409C-BE32-E72D297353CC}">
              <c16:uniqueId val="{00000001-E0F1-4BE8-823C-C163826BAF73}"/>
            </c:ext>
          </c:extLst>
        </c:ser>
        <c:dLbls>
          <c:showLegendKey val="0"/>
          <c:showVal val="0"/>
          <c:showCatName val="0"/>
          <c:showSerName val="0"/>
          <c:showPercent val="0"/>
          <c:showBubbleSize val="0"/>
        </c:dLbls>
        <c:marker val="1"/>
        <c:smooth val="0"/>
        <c:axId val="343880936"/>
        <c:axId val="343876624"/>
      </c:lineChart>
      <c:dateAx>
        <c:axId val="343880936"/>
        <c:scaling>
          <c:orientation val="minMax"/>
        </c:scaling>
        <c:delete val="1"/>
        <c:axPos val="b"/>
        <c:numFmt formatCode="ge" sourceLinked="1"/>
        <c:majorTickMark val="none"/>
        <c:minorTickMark val="none"/>
        <c:tickLblPos val="none"/>
        <c:crossAx val="343876624"/>
        <c:crosses val="autoZero"/>
        <c:auto val="1"/>
        <c:lblOffset val="100"/>
        <c:baseTimeUnit val="years"/>
      </c:dateAx>
      <c:valAx>
        <c:axId val="34387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88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2" sqref="B2:BZ4"/>
    </sheetView>
  </sheetViews>
  <sheetFormatPr defaultColWidth="2.5546875" defaultRowHeight="13.2" x14ac:dyDescent="0.2"/>
  <cols>
    <col min="1" max="1" width="2.5546875" customWidth="1"/>
    <col min="2" max="62" width="3.664062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綾瀬市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Bc1</v>
      </c>
      <c r="X8" s="71"/>
      <c r="Y8" s="71"/>
      <c r="Z8" s="71"/>
      <c r="AA8" s="71"/>
      <c r="AB8" s="71"/>
      <c r="AC8" s="71"/>
      <c r="AD8" s="72" t="str">
        <f>データ!$M$6</f>
        <v>非設置</v>
      </c>
      <c r="AE8" s="72"/>
      <c r="AF8" s="72"/>
      <c r="AG8" s="72"/>
      <c r="AH8" s="72"/>
      <c r="AI8" s="72"/>
      <c r="AJ8" s="72"/>
      <c r="AK8" s="3"/>
      <c r="AL8" s="68">
        <f>データ!S6</f>
        <v>85120</v>
      </c>
      <c r="AM8" s="68"/>
      <c r="AN8" s="68"/>
      <c r="AO8" s="68"/>
      <c r="AP8" s="68"/>
      <c r="AQ8" s="68"/>
      <c r="AR8" s="68"/>
      <c r="AS8" s="68"/>
      <c r="AT8" s="67">
        <f>データ!T6</f>
        <v>22.14</v>
      </c>
      <c r="AU8" s="67"/>
      <c r="AV8" s="67"/>
      <c r="AW8" s="67"/>
      <c r="AX8" s="67"/>
      <c r="AY8" s="67"/>
      <c r="AZ8" s="67"/>
      <c r="BA8" s="67"/>
      <c r="BB8" s="67">
        <f>データ!U6</f>
        <v>3844.63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94.32</v>
      </c>
      <c r="Q10" s="67"/>
      <c r="R10" s="67"/>
      <c r="S10" s="67"/>
      <c r="T10" s="67"/>
      <c r="U10" s="67"/>
      <c r="V10" s="67"/>
      <c r="W10" s="67">
        <f>データ!Q6</f>
        <v>84.57</v>
      </c>
      <c r="X10" s="67"/>
      <c r="Y10" s="67"/>
      <c r="Z10" s="67"/>
      <c r="AA10" s="67"/>
      <c r="AB10" s="67"/>
      <c r="AC10" s="67"/>
      <c r="AD10" s="68">
        <f>データ!R6</f>
        <v>2060</v>
      </c>
      <c r="AE10" s="68"/>
      <c r="AF10" s="68"/>
      <c r="AG10" s="68"/>
      <c r="AH10" s="68"/>
      <c r="AI10" s="68"/>
      <c r="AJ10" s="68"/>
      <c r="AK10" s="2"/>
      <c r="AL10" s="68">
        <f>データ!V6</f>
        <v>80382</v>
      </c>
      <c r="AM10" s="68"/>
      <c r="AN10" s="68"/>
      <c r="AO10" s="68"/>
      <c r="AP10" s="68"/>
      <c r="AQ10" s="68"/>
      <c r="AR10" s="68"/>
      <c r="AS10" s="68"/>
      <c r="AT10" s="67">
        <f>データ!W6</f>
        <v>10.97</v>
      </c>
      <c r="AU10" s="67"/>
      <c r="AV10" s="67"/>
      <c r="AW10" s="67"/>
      <c r="AX10" s="67"/>
      <c r="AY10" s="67"/>
      <c r="AZ10" s="67"/>
      <c r="BA10" s="67"/>
      <c r="BB10" s="67">
        <f>データ!X6</f>
        <v>7327.44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IrDGVX5b1evDY2qaocBvKzthvTMehT3LWtBq/vc5qKYB5IWH+hNKrGe1BcWbNy2MkjAlR170529weB7Cmtg5RQ==" saltValue="we4ZmzsrOMZh4UqzvLMi6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142182</v>
      </c>
      <c r="D6" s="33">
        <f t="shared" si="3"/>
        <v>47</v>
      </c>
      <c r="E6" s="33">
        <f t="shared" si="3"/>
        <v>17</v>
      </c>
      <c r="F6" s="33">
        <f t="shared" si="3"/>
        <v>1</v>
      </c>
      <c r="G6" s="33">
        <f t="shared" si="3"/>
        <v>0</v>
      </c>
      <c r="H6" s="33" t="str">
        <f t="shared" si="3"/>
        <v>神奈川県　綾瀬市</v>
      </c>
      <c r="I6" s="33" t="str">
        <f t="shared" si="3"/>
        <v>法非適用</v>
      </c>
      <c r="J6" s="33" t="str">
        <f t="shared" si="3"/>
        <v>下水道事業</v>
      </c>
      <c r="K6" s="33" t="str">
        <f t="shared" si="3"/>
        <v>公共下水道</v>
      </c>
      <c r="L6" s="33" t="str">
        <f t="shared" si="3"/>
        <v>Bc1</v>
      </c>
      <c r="M6" s="33" t="str">
        <f t="shared" si="3"/>
        <v>非設置</v>
      </c>
      <c r="N6" s="34" t="str">
        <f t="shared" si="3"/>
        <v>-</v>
      </c>
      <c r="O6" s="34" t="str">
        <f t="shared" si="3"/>
        <v>該当数値なし</v>
      </c>
      <c r="P6" s="34">
        <f t="shared" si="3"/>
        <v>94.32</v>
      </c>
      <c r="Q6" s="34">
        <f t="shared" si="3"/>
        <v>84.57</v>
      </c>
      <c r="R6" s="34">
        <f t="shared" si="3"/>
        <v>2060</v>
      </c>
      <c r="S6" s="34">
        <f t="shared" si="3"/>
        <v>85120</v>
      </c>
      <c r="T6" s="34">
        <f t="shared" si="3"/>
        <v>22.14</v>
      </c>
      <c r="U6" s="34">
        <f t="shared" si="3"/>
        <v>3844.63</v>
      </c>
      <c r="V6" s="34">
        <f t="shared" si="3"/>
        <v>80382</v>
      </c>
      <c r="W6" s="34">
        <f t="shared" si="3"/>
        <v>10.97</v>
      </c>
      <c r="X6" s="34">
        <f t="shared" si="3"/>
        <v>7327.44</v>
      </c>
      <c r="Y6" s="35">
        <f>IF(Y7="",NA(),Y7)</f>
        <v>89.48</v>
      </c>
      <c r="Z6" s="35">
        <f t="shared" ref="Z6:AH6" si="4">IF(Z7="",NA(),Z7)</f>
        <v>89.7</v>
      </c>
      <c r="AA6" s="35">
        <f t="shared" si="4"/>
        <v>91.77</v>
      </c>
      <c r="AB6" s="35">
        <f t="shared" si="4"/>
        <v>91.48</v>
      </c>
      <c r="AC6" s="35">
        <f t="shared" si="4"/>
        <v>91.35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680.38</v>
      </c>
      <c r="BG6" s="35">
        <f t="shared" ref="BG6:BO6" si="7">IF(BG7="",NA(),BG7)</f>
        <v>528.29999999999995</v>
      </c>
      <c r="BH6" s="35">
        <f t="shared" si="7"/>
        <v>468.95</v>
      </c>
      <c r="BI6" s="35">
        <f t="shared" si="7"/>
        <v>467.49</v>
      </c>
      <c r="BJ6" s="35">
        <f t="shared" si="7"/>
        <v>441.93</v>
      </c>
      <c r="BK6" s="35">
        <f t="shared" si="7"/>
        <v>1117.27</v>
      </c>
      <c r="BL6" s="35">
        <f t="shared" si="7"/>
        <v>1051.49</v>
      </c>
      <c r="BM6" s="35">
        <f t="shared" si="7"/>
        <v>991.69</v>
      </c>
      <c r="BN6" s="35">
        <f t="shared" si="7"/>
        <v>610.16999999999996</v>
      </c>
      <c r="BO6" s="35">
        <f t="shared" si="7"/>
        <v>605.9</v>
      </c>
      <c r="BP6" s="34" t="str">
        <f>IF(BP7="","",IF(BP7="-","【-】","【"&amp;SUBSTITUTE(TEXT(BP7,"#,##0.00"),"-","△")&amp;"】"))</f>
        <v>【682.78】</v>
      </c>
      <c r="BQ6" s="35">
        <f>IF(BQ7="",NA(),BQ7)</f>
        <v>86.09</v>
      </c>
      <c r="BR6" s="35">
        <f t="shared" ref="BR6:BZ6" si="8">IF(BR7="",NA(),BR7)</f>
        <v>86.94</v>
      </c>
      <c r="BS6" s="35">
        <f t="shared" si="8"/>
        <v>86.4</v>
      </c>
      <c r="BT6" s="35">
        <f t="shared" si="8"/>
        <v>86.93</v>
      </c>
      <c r="BU6" s="35">
        <f t="shared" si="8"/>
        <v>83.29</v>
      </c>
      <c r="BV6" s="35">
        <f t="shared" si="8"/>
        <v>76.33</v>
      </c>
      <c r="BW6" s="35">
        <f t="shared" si="8"/>
        <v>80.11</v>
      </c>
      <c r="BX6" s="35">
        <f t="shared" si="8"/>
        <v>84.53</v>
      </c>
      <c r="BY6" s="35">
        <f t="shared" si="8"/>
        <v>88.37</v>
      </c>
      <c r="BZ6" s="35">
        <f t="shared" si="8"/>
        <v>89.41</v>
      </c>
      <c r="CA6" s="34" t="str">
        <f>IF(CA7="","",IF(CA7="-","【-】","【"&amp;SUBSTITUTE(TEXT(CA7,"#,##0.00"),"-","△")&amp;"】"))</f>
        <v>【100.91】</v>
      </c>
      <c r="CB6" s="35">
        <f>IF(CB7="",NA(),CB7)</f>
        <v>149.77000000000001</v>
      </c>
      <c r="CC6" s="35">
        <f t="shared" ref="CC6:CK6" si="9">IF(CC7="",NA(),CC7)</f>
        <v>149.71</v>
      </c>
      <c r="CD6" s="35">
        <f t="shared" si="9"/>
        <v>149.76</v>
      </c>
      <c r="CE6" s="35">
        <f t="shared" si="9"/>
        <v>150.02000000000001</v>
      </c>
      <c r="CF6" s="35">
        <f t="shared" si="9"/>
        <v>155.44</v>
      </c>
      <c r="CG6" s="35">
        <f t="shared" si="9"/>
        <v>164.13</v>
      </c>
      <c r="CH6" s="35">
        <f t="shared" si="9"/>
        <v>162.66</v>
      </c>
      <c r="CI6" s="35">
        <f t="shared" si="9"/>
        <v>154.69999999999999</v>
      </c>
      <c r="CJ6" s="35">
        <f t="shared" si="9"/>
        <v>143.05000000000001</v>
      </c>
      <c r="CK6" s="35">
        <f t="shared" si="9"/>
        <v>142.05000000000001</v>
      </c>
      <c r="CL6" s="34" t="str">
        <f>IF(CL7="","",IF(CL7="-","【-】","【"&amp;SUBSTITUTE(TEXT(CL7,"#,##0.00"),"-","△")&amp;"】"))</f>
        <v>【136.86】</v>
      </c>
      <c r="CM6" s="35">
        <f>IF(CM7="",NA(),CM7)</f>
        <v>66.7</v>
      </c>
      <c r="CN6" s="35">
        <f t="shared" ref="CN6:CV6" si="10">IF(CN7="",NA(),CN7)</f>
        <v>86.76</v>
      </c>
      <c r="CO6" s="35">
        <f t="shared" si="10"/>
        <v>85.33</v>
      </c>
      <c r="CP6" s="35">
        <f t="shared" si="10"/>
        <v>85.33</v>
      </c>
      <c r="CQ6" s="35">
        <f t="shared" si="10"/>
        <v>84.17</v>
      </c>
      <c r="CR6" s="35">
        <f t="shared" si="10"/>
        <v>58.28</v>
      </c>
      <c r="CS6" s="35">
        <f t="shared" si="10"/>
        <v>56.67</v>
      </c>
      <c r="CT6" s="35">
        <f t="shared" si="10"/>
        <v>58.04</v>
      </c>
      <c r="CU6" s="35">
        <f t="shared" si="10"/>
        <v>58.83</v>
      </c>
      <c r="CV6" s="35">
        <f t="shared" si="10"/>
        <v>56.51</v>
      </c>
      <c r="CW6" s="34" t="str">
        <f>IF(CW7="","",IF(CW7="-","【-】","【"&amp;SUBSTITUTE(TEXT(CW7,"#,##0.00"),"-","△")&amp;"】"))</f>
        <v>【58.98】</v>
      </c>
      <c r="CX6" s="35">
        <f>IF(CX7="",NA(),CX7)</f>
        <v>98.74</v>
      </c>
      <c r="CY6" s="35">
        <f t="shared" ref="CY6:DG6" si="11">IF(CY7="",NA(),CY7)</f>
        <v>98.76</v>
      </c>
      <c r="CZ6" s="35">
        <f t="shared" si="11"/>
        <v>98.86</v>
      </c>
      <c r="DA6" s="35">
        <f t="shared" si="11"/>
        <v>98.93</v>
      </c>
      <c r="DB6" s="35">
        <f t="shared" si="11"/>
        <v>98.94</v>
      </c>
      <c r="DC6" s="35">
        <f t="shared" si="11"/>
        <v>92.78</v>
      </c>
      <c r="DD6" s="35">
        <f t="shared" si="11"/>
        <v>92.9</v>
      </c>
      <c r="DE6" s="35">
        <f t="shared" si="11"/>
        <v>92.56</v>
      </c>
      <c r="DF6" s="35">
        <f t="shared" si="11"/>
        <v>92.9</v>
      </c>
      <c r="DG6" s="35">
        <f t="shared" si="11"/>
        <v>93.91</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0.04</v>
      </c>
      <c r="EH6" s="35">
        <f t="shared" si="14"/>
        <v>0.09</v>
      </c>
      <c r="EI6" s="35">
        <f t="shared" si="14"/>
        <v>0.14000000000000001</v>
      </c>
      <c r="EJ6" s="35">
        <f t="shared" si="14"/>
        <v>0.05</v>
      </c>
      <c r="EK6" s="35">
        <f t="shared" si="14"/>
        <v>0.04</v>
      </c>
      <c r="EL6" s="35">
        <f t="shared" si="14"/>
        <v>0.05</v>
      </c>
      <c r="EM6" s="35">
        <f t="shared" si="14"/>
        <v>0.14000000000000001</v>
      </c>
      <c r="EN6" s="35">
        <f t="shared" si="14"/>
        <v>0.13</v>
      </c>
      <c r="EO6" s="34" t="str">
        <f>IF(EO7="","",IF(EO7="-","【-】","【"&amp;SUBSTITUTE(TEXT(EO7,"#,##0.00"),"-","△")&amp;"】"))</f>
        <v>【0.23】</v>
      </c>
    </row>
    <row r="7" spans="1:145" s="36" customFormat="1" x14ac:dyDescent="0.2">
      <c r="A7" s="28"/>
      <c r="B7" s="37">
        <v>2018</v>
      </c>
      <c r="C7" s="37">
        <v>142182</v>
      </c>
      <c r="D7" s="37">
        <v>47</v>
      </c>
      <c r="E7" s="37">
        <v>17</v>
      </c>
      <c r="F7" s="37">
        <v>1</v>
      </c>
      <c r="G7" s="37">
        <v>0</v>
      </c>
      <c r="H7" s="37" t="s">
        <v>98</v>
      </c>
      <c r="I7" s="37" t="s">
        <v>99</v>
      </c>
      <c r="J7" s="37" t="s">
        <v>100</v>
      </c>
      <c r="K7" s="37" t="s">
        <v>101</v>
      </c>
      <c r="L7" s="37" t="s">
        <v>102</v>
      </c>
      <c r="M7" s="37" t="s">
        <v>103</v>
      </c>
      <c r="N7" s="38" t="s">
        <v>104</v>
      </c>
      <c r="O7" s="38" t="s">
        <v>105</v>
      </c>
      <c r="P7" s="38">
        <v>94.32</v>
      </c>
      <c r="Q7" s="38">
        <v>84.57</v>
      </c>
      <c r="R7" s="38">
        <v>2060</v>
      </c>
      <c r="S7" s="38">
        <v>85120</v>
      </c>
      <c r="T7" s="38">
        <v>22.14</v>
      </c>
      <c r="U7" s="38">
        <v>3844.63</v>
      </c>
      <c r="V7" s="38">
        <v>80382</v>
      </c>
      <c r="W7" s="38">
        <v>10.97</v>
      </c>
      <c r="X7" s="38">
        <v>7327.44</v>
      </c>
      <c r="Y7" s="38">
        <v>89.48</v>
      </c>
      <c r="Z7" s="38">
        <v>89.7</v>
      </c>
      <c r="AA7" s="38">
        <v>91.77</v>
      </c>
      <c r="AB7" s="38">
        <v>91.48</v>
      </c>
      <c r="AC7" s="38">
        <v>91.35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680.38</v>
      </c>
      <c r="BG7" s="38">
        <v>528.29999999999995</v>
      </c>
      <c r="BH7" s="38">
        <v>468.95</v>
      </c>
      <c r="BI7" s="38">
        <v>467.49</v>
      </c>
      <c r="BJ7" s="38">
        <v>441.93</v>
      </c>
      <c r="BK7" s="38">
        <v>1117.27</v>
      </c>
      <c r="BL7" s="38">
        <v>1051.49</v>
      </c>
      <c r="BM7" s="38">
        <v>991.69</v>
      </c>
      <c r="BN7" s="38">
        <v>610.16999999999996</v>
      </c>
      <c r="BO7" s="38">
        <v>605.9</v>
      </c>
      <c r="BP7" s="38">
        <v>682.78</v>
      </c>
      <c r="BQ7" s="38">
        <v>86.09</v>
      </c>
      <c r="BR7" s="38">
        <v>86.94</v>
      </c>
      <c r="BS7" s="38">
        <v>86.4</v>
      </c>
      <c r="BT7" s="38">
        <v>86.93</v>
      </c>
      <c r="BU7" s="38">
        <v>83.29</v>
      </c>
      <c r="BV7" s="38">
        <v>76.33</v>
      </c>
      <c r="BW7" s="38">
        <v>80.11</v>
      </c>
      <c r="BX7" s="38">
        <v>84.53</v>
      </c>
      <c r="BY7" s="38">
        <v>88.37</v>
      </c>
      <c r="BZ7" s="38">
        <v>89.41</v>
      </c>
      <c r="CA7" s="38">
        <v>100.91</v>
      </c>
      <c r="CB7" s="38">
        <v>149.77000000000001</v>
      </c>
      <c r="CC7" s="38">
        <v>149.71</v>
      </c>
      <c r="CD7" s="38">
        <v>149.76</v>
      </c>
      <c r="CE7" s="38">
        <v>150.02000000000001</v>
      </c>
      <c r="CF7" s="38">
        <v>155.44</v>
      </c>
      <c r="CG7" s="38">
        <v>164.13</v>
      </c>
      <c r="CH7" s="38">
        <v>162.66</v>
      </c>
      <c r="CI7" s="38">
        <v>154.69999999999999</v>
      </c>
      <c r="CJ7" s="38">
        <v>143.05000000000001</v>
      </c>
      <c r="CK7" s="38">
        <v>142.05000000000001</v>
      </c>
      <c r="CL7" s="38">
        <v>136.86000000000001</v>
      </c>
      <c r="CM7" s="38">
        <v>66.7</v>
      </c>
      <c r="CN7" s="38">
        <v>86.76</v>
      </c>
      <c r="CO7" s="38">
        <v>85.33</v>
      </c>
      <c r="CP7" s="38">
        <v>85.33</v>
      </c>
      <c r="CQ7" s="38">
        <v>84.17</v>
      </c>
      <c r="CR7" s="38">
        <v>58.28</v>
      </c>
      <c r="CS7" s="38">
        <v>56.67</v>
      </c>
      <c r="CT7" s="38">
        <v>58.04</v>
      </c>
      <c r="CU7" s="38">
        <v>58.83</v>
      </c>
      <c r="CV7" s="38">
        <v>56.51</v>
      </c>
      <c r="CW7" s="38">
        <v>58.98</v>
      </c>
      <c r="CX7" s="38">
        <v>98.74</v>
      </c>
      <c r="CY7" s="38">
        <v>98.76</v>
      </c>
      <c r="CZ7" s="38">
        <v>98.86</v>
      </c>
      <c r="DA7" s="38">
        <v>98.93</v>
      </c>
      <c r="DB7" s="38">
        <v>98.94</v>
      </c>
      <c r="DC7" s="38">
        <v>92.78</v>
      </c>
      <c r="DD7" s="38">
        <v>92.9</v>
      </c>
      <c r="DE7" s="38">
        <v>92.56</v>
      </c>
      <c r="DF7" s="38">
        <v>92.9</v>
      </c>
      <c r="DG7" s="38">
        <v>93.91</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0.04</v>
      </c>
      <c r="EH7" s="38">
        <v>0.09</v>
      </c>
      <c r="EI7" s="38">
        <v>0.14000000000000001</v>
      </c>
      <c r="EJ7" s="38">
        <v>0.05</v>
      </c>
      <c r="EK7" s="38">
        <v>0.04</v>
      </c>
      <c r="EL7" s="38">
        <v>0.05</v>
      </c>
      <c r="EM7" s="38">
        <v>0.14000000000000001</v>
      </c>
      <c r="EN7" s="38">
        <v>0.13</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2020-01-28T07:43:53Z</cp:lastPrinted>
  <dcterms:created xsi:type="dcterms:W3CDTF">2019-12-05T05:03:43Z</dcterms:created>
  <dcterms:modified xsi:type="dcterms:W3CDTF">2020-02-26T09:39:07Z</dcterms:modified>
  <cp:category/>
</cp:coreProperties>
</file>