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5_平塚市\"/>
    </mc:Choice>
  </mc:AlternateContent>
  <workbookProtection workbookAlgorithmName="SHA-512" workbookHashValue="9znpAKcR9NKc1TELfeiB10Iogq9nJ7oaNq85Tul2UAnopg88RC6rvzDxsc5/ocQvmym78Zfta3GamwofcZdFPg==" workbookSaltValue="rBbwvAwXHonL4ztvfuNiF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<sst xmlns="http://schemas.openxmlformats.org/spreadsheetml/2006/main" count="270" uniqueCount="111">
  <si>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</si>
  <si>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</si>
  <si>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</si>
  <si>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</si>
  <si>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</si>
  <si>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</si>
  <si>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</si>
  <si>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</si>
  <si>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</si>
  <si>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</si>
  <si>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</si>
  <si>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</si>
  <si>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</si>
  <si>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</si>
  <si>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</si>
  <si>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</si>
  <si>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</si>
  <si>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</si>
  <si>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</si>
  <si>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</si>
  <si>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</si>
  <si>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</si>
  <si>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</si>
  <si>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</si>
  <si>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</si>
  <si>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</si>
  <si>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</si>
  <si>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</si>
  <si>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</si>
  <si>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</si>
  <si>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</si>
  <si>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</si>
  <si>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</si>
  <si>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</si>
  <si>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</si>
  <si>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</si>
  <si>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</si>
  <si>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</si>
  <si>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</si>
  <si>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</si>
  <si>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</si>
  <si>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</si>
  <si>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</si>
  <si>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</si>
  <si>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</si>
  <si>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</si>
  <si>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</si>
  <si>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</si>
  <si>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</si>
  <si>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</si>
  <si>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</si>
  <si>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</si>
  <si>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</si>
  <si>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</si>
  <si>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</si>
  <si>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</si>
  <si>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</si>
  <si>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</si>
  <si>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</si>
  <si>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</si>
  <si>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</si>
  <si>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</si>
  <si>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</si>
  <si>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</si>
  <si>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</si>
  <si>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</si>
  <si>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</si>
  <si>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</si>
  <si>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</si>
  <si>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</si>
  <si>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</si>
  <si>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</si>
  <si>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</si>
  <si>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</si>
  <si>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</si>
  <si>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</si>
  <si>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</si>
  <si>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</si>
  <si>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</si>
  <si>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</si>
  <si>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</si>
  <si>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</si>
  <si>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</si>
  <si>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</si>
  <si>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</si>
  <si>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</si>
  <si>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</si>
  <si>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</si>
  <si>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</si>
  <si>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</si>
  <si>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</si>
  <si>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</si>
  <si>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</si>
  <si>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</si>
  <si>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</si>
  <si>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</si>
  <si>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</si>
  <si>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</si>
  <si>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</si>
  <si>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</si>
  <si>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</si>
  <si>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</si>
  <si>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</si>
  <si>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</si>
  <si>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</si>
  <si>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</si>
  <si>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</si>
  <si>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</si>
  <si>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①経常収支比率は100％を超え、全国平均及び類似団体平均を上回っています。
　③流動比率は14ポイント以上の改善により全国及び類似団体との差は縮小傾向にありますが、平均を下回っている状況は変わらないことから、課題であると捉えています。
　④企業債残高対事業規模比率は、全国及び類似団体を下回っていますが、今後の事業費の増加に伴う借入額の増加見込みに伴う率の推移に注視し、計画的な償還に努めます。
　⑤経費回収率は100％を超え、全国平均及び類似団体平均を上回り、⑥汚水処理原価も全国平均及び類似団体平均を下回っていることから、現水準の維持を図りたいと考えていますが、施設の老朽化等による維持管理費の増加や人口減少が見込まれるため、引き続き、コストの縮減に向けた取組を進めます。
　⑧水洗化率は97.66％と高い水準にあります。引き続き、未接続世帯に対する接続促進に取り組みます。</t>
    <rPh sb="23" eb="25">
      <t>ルイジ</t>
    </rPh>
    <rPh sb="25" eb="27">
      <t>ダンタイ</t>
    </rPh>
    <rPh sb="64" eb="66">
      <t>ルイジ</t>
    </rPh>
    <rPh sb="66" eb="68">
      <t>ダンタイ</t>
    </rPh>
    <rPh sb="70" eb="71">
      <t>サ</t>
    </rPh>
    <rPh sb="72" eb="74">
      <t>シュクショウ</t>
    </rPh>
    <rPh sb="74" eb="76">
      <t>ケイコウ</t>
    </rPh>
    <rPh sb="83" eb="85">
      <t>ヘイキン</t>
    </rPh>
    <rPh sb="86" eb="88">
      <t>シタマワ</t>
    </rPh>
    <rPh sb="92" eb="94">
      <t>ジョウキョウ</t>
    </rPh>
    <rPh sb="95" eb="96">
      <t>カ</t>
    </rPh>
    <rPh sb="105" eb="107">
      <t>カダイ</t>
    </rPh>
    <rPh sb="111" eb="112">
      <t>トラ</t>
    </rPh>
    <rPh sb="144" eb="146">
      <t>シタマワ</t>
    </rPh>
    <rPh sb="153" eb="155">
      <t>コンゴ</t>
    </rPh>
    <rPh sb="156" eb="159">
      <t>ジギョウヒ</t>
    </rPh>
    <rPh sb="160" eb="162">
      <t>ゾウカ</t>
    </rPh>
    <rPh sb="163" eb="164">
      <t>トモナ</t>
    </rPh>
    <rPh sb="165" eb="167">
      <t>カリイレ</t>
    </rPh>
    <rPh sb="167" eb="168">
      <t>ガク</t>
    </rPh>
    <rPh sb="169" eb="171">
      <t>ゾウカ</t>
    </rPh>
    <rPh sb="171" eb="173">
      <t>ミコ</t>
    </rPh>
    <rPh sb="175" eb="176">
      <t>トモナ</t>
    </rPh>
    <rPh sb="177" eb="178">
      <t>リツ</t>
    </rPh>
    <rPh sb="179" eb="181">
      <t>スイイ</t>
    </rPh>
    <rPh sb="182" eb="184">
      <t>チュウシ</t>
    </rPh>
    <rPh sb="186" eb="189">
      <t>ケイカクテキ</t>
    </rPh>
    <rPh sb="190" eb="192">
      <t>ショウカン</t>
    </rPh>
    <rPh sb="193" eb="194">
      <t>ツト</t>
    </rPh>
    <rPh sb="221" eb="223">
      <t>ルイジ</t>
    </rPh>
    <rPh sb="223" eb="225">
      <t>ダンタイ</t>
    </rPh>
    <rPh sb="246" eb="248">
      <t>ルイジ</t>
    </rPh>
    <rPh sb="248" eb="250">
      <t>ダンタイ</t>
    </rPh>
    <rPh sb="378" eb="380">
      <t>セツゾク</t>
    </rPh>
    <rPh sb="380" eb="382">
      <t>ソクシン</t>
    </rPh>
    <phoneticPr fontId="4"/>
  </si>
  <si>
    <t>　①有形固定資産減価償却率及び②管渠老朽化率については、全国平均及び類似団体平均を大きく下回っていますが、公共下水道事業の供用開始が昭和48年度であり、耐用年数を経過した管渠もあることから、施設の老朽化は進んでいるものと思われるため、③管渠改善率の分析とともに、施設調査・点検を通じて、適正な維持管理と計画的な施設の改築更新を進めていく必要があります。</t>
    <rPh sb="34" eb="36">
      <t>ルイジ</t>
    </rPh>
    <rPh sb="36" eb="38">
      <t>ダンタイ</t>
    </rPh>
    <rPh sb="131" eb="133">
      <t>シセツ</t>
    </rPh>
    <rPh sb="133" eb="135">
      <t>チョウサ</t>
    </rPh>
    <rPh sb="136" eb="138">
      <t>テンケン</t>
    </rPh>
    <rPh sb="139" eb="140">
      <t>ツウ</t>
    </rPh>
    <rPh sb="143" eb="145">
      <t>テキセイ</t>
    </rPh>
    <rPh sb="146" eb="148">
      <t>イジ</t>
    </rPh>
    <rPh sb="148" eb="150">
      <t>カンリ</t>
    </rPh>
    <phoneticPr fontId="4"/>
  </si>
  <si>
    <t>　各指標により、現時点では、経営の健全性は保たれていると考えられます。
　一方で、維持管理・施設更新に係る費用の増加と人口減少による下水道使用料の収益の減少が見込まれるため、一層の経営努力とともに、広域化・共同化や適正な料金水準等あらゆる面での検討を通じて、下水道サービスの持続的・安定的な提供に努めます。</t>
    <rPh sb="41" eb="43">
      <t>イジ</t>
    </rPh>
    <rPh sb="43" eb="45">
      <t>カンリ</t>
    </rPh>
    <rPh sb="46" eb="48">
      <t>シセツ</t>
    </rPh>
    <rPh sb="48" eb="50">
      <t>コウシン</t>
    </rPh>
    <rPh sb="51" eb="52">
      <t>カカ</t>
    </rPh>
    <rPh sb="53" eb="55">
      <t>ヒヨウ</t>
    </rPh>
    <rPh sb="56" eb="58">
      <t>ゾウカ</t>
    </rPh>
    <rPh sb="59" eb="61">
      <t>ジンコウ</t>
    </rPh>
    <rPh sb="61" eb="63">
      <t>ゲンショウ</t>
    </rPh>
    <rPh sb="66" eb="69">
      <t>ゲスイドウ</t>
    </rPh>
    <rPh sb="69" eb="71">
      <t>シヨウ</t>
    </rPh>
    <rPh sb="71" eb="72">
      <t>リョウ</t>
    </rPh>
    <rPh sb="73" eb="75">
      <t>シュウエキ</t>
    </rPh>
    <rPh sb="76" eb="78">
      <t>ゲンショウ</t>
    </rPh>
    <rPh sb="79" eb="81">
      <t>ミコ</t>
    </rPh>
    <rPh sb="99" eb="102">
      <t>コウイキカ</t>
    </rPh>
    <rPh sb="103" eb="106">
      <t>キョウドウカ</t>
    </rPh>
    <rPh sb="107" eb="109">
      <t>テキセイ</t>
    </rPh>
    <rPh sb="110" eb="112">
      <t>リョウキン</t>
    </rPh>
    <rPh sb="112" eb="114">
      <t>スイジュン</t>
    </rPh>
    <rPh sb="114" eb="115">
      <t>ナド</t>
    </rPh>
    <rPh sb="119" eb="120">
      <t>メン</t>
    </rPh>
    <rPh sb="122" eb="124">
      <t>ケントウ</t>
    </rPh>
    <rPh sb="125" eb="126">
      <t>ツウ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</si>
</sst>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c:v>0.03</c:v>
                </c:pt>
                <c:pt idx="4">
                  <c:v>0.04</c:v>
                </c:pt>
              </c:numCache>
            </c:numRef>
          </c:val>
          <c:extLst xmlns:c16r2="http://schemas.microsoft.com/office/drawing/2015/06/chart">
            <c:ext xmlns:c16="http://schemas.microsoft.com/office/drawing/2014/chart" uri="{C3380CC4-5D6E-409C-BE32-E72D297353CC}">
              <c16:uniqueId val="{00000000-BBF3-4307-8802-D39BB3DF3D3E}"/>
            </c:ext>
          </c:extLst>
        </c:ser>
        <c:dLbls>
          <c:showLegendKey val="0"/>
          <c:showVal val="0"/>
          <c:showCatName val="0"/>
          <c:showSerName val="0"/>
          <c:showPercent val="0"/>
          <c:showBubbleSize val="0"/>
        </c:dLbls>
        <c:gapWidth val="150"/>
        <c:axId val="350157080"/>
        <c:axId val="35109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0.17</c:v>
                </c:pt>
                <c:pt idx="4">
                  <c:v>0.21</c:v>
                </c:pt>
              </c:numCache>
            </c:numRef>
          </c:val>
          <c:smooth val="0"/>
          <c:extLst xmlns:c16r2="http://schemas.microsoft.com/office/drawing/2015/06/chart">
            <c:ext xmlns:c16="http://schemas.microsoft.com/office/drawing/2014/chart" uri="{C3380CC4-5D6E-409C-BE32-E72D297353CC}">
              <c16:uniqueId val="{00000001-BBF3-4307-8802-D39BB3DF3D3E}"/>
            </c:ext>
          </c:extLst>
        </c:ser>
        <c:dLbls>
          <c:showLegendKey val="0"/>
          <c:showVal val="0"/>
          <c:showCatName val="0"/>
          <c:showSerName val="0"/>
          <c:showPercent val="0"/>
          <c:showBubbleSize val="0"/>
        </c:dLbls>
        <c:marker val="1"/>
        <c:smooth val="0"/>
        <c:axId val="350157080"/>
        <c:axId val="351098224"/>
      </c:lineChart>
      <c:dateAx>
        <c:axId val="350157080"/>
        <c:scaling>
          <c:orientation val="minMax"/>
        </c:scaling>
        <c:delete val="1"/>
        <c:axPos val="b"/>
        <c:numFmt formatCode="ge" sourceLinked="1"/>
        <c:majorTickMark val="none"/>
        <c:minorTickMark val="none"/>
        <c:tickLblPos val="none"/>
        <c:crossAx val="351098224"/>
        <c:crosses val="autoZero"/>
        <c:auto val="1"/>
        <c:lblOffset val="100"/>
        <c:baseTimeUnit val="years"/>
      </c:dateAx>
      <c:valAx>
        <c:axId val="35109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15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9D5-4C43-BD8B-0696981C9F1C}"/>
            </c:ext>
          </c:extLst>
        </c:ser>
        <c:dLbls>
          <c:showLegendKey val="0"/>
          <c:showVal val="0"/>
          <c:showCatName val="0"/>
          <c:showSerName val="0"/>
          <c:showPercent val="0"/>
          <c:showBubbleSize val="0"/>
        </c:dLbls>
        <c:gapWidth val="150"/>
        <c:axId val="351747192"/>
        <c:axId val="35174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63.26</c:v>
                </c:pt>
                <c:pt idx="3">
                  <c:v>61.54</c:v>
                </c:pt>
                <c:pt idx="4">
                  <c:v>61.93</c:v>
                </c:pt>
              </c:numCache>
            </c:numRef>
          </c:val>
          <c:smooth val="0"/>
          <c:extLst xmlns:c16r2="http://schemas.microsoft.com/office/drawing/2015/06/chart">
            <c:ext xmlns:c16="http://schemas.microsoft.com/office/drawing/2014/chart" uri="{C3380CC4-5D6E-409C-BE32-E72D297353CC}">
              <c16:uniqueId val="{00000001-69D5-4C43-BD8B-0696981C9F1C}"/>
            </c:ext>
          </c:extLst>
        </c:ser>
        <c:dLbls>
          <c:showLegendKey val="0"/>
          <c:showVal val="0"/>
          <c:showCatName val="0"/>
          <c:showSerName val="0"/>
          <c:showPercent val="0"/>
          <c:showBubbleSize val="0"/>
        </c:dLbls>
        <c:marker val="1"/>
        <c:smooth val="0"/>
        <c:axId val="351747192"/>
        <c:axId val="351746800"/>
      </c:lineChart>
      <c:dateAx>
        <c:axId val="351747192"/>
        <c:scaling>
          <c:orientation val="minMax"/>
        </c:scaling>
        <c:delete val="1"/>
        <c:axPos val="b"/>
        <c:numFmt formatCode="ge" sourceLinked="1"/>
        <c:majorTickMark val="none"/>
        <c:minorTickMark val="none"/>
        <c:tickLblPos val="none"/>
        <c:crossAx val="351746800"/>
        <c:crosses val="autoZero"/>
        <c:auto val="1"/>
        <c:lblOffset val="100"/>
        <c:baseTimeUnit val="years"/>
      </c:dateAx>
      <c:valAx>
        <c:axId val="35174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74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97.19</c:v>
                </c:pt>
                <c:pt idx="3">
                  <c:v>97.46</c:v>
                </c:pt>
                <c:pt idx="4">
                  <c:v>97.66</c:v>
                </c:pt>
              </c:numCache>
            </c:numRef>
          </c:val>
          <c:extLst xmlns:c16r2="http://schemas.microsoft.com/office/drawing/2015/06/chart">
            <c:ext xmlns:c16="http://schemas.microsoft.com/office/drawing/2014/chart" uri="{C3380CC4-5D6E-409C-BE32-E72D297353CC}">
              <c16:uniqueId val="{00000000-3574-4133-BF49-BB907FFBC65C}"/>
            </c:ext>
          </c:extLst>
        </c:ser>
        <c:dLbls>
          <c:showLegendKey val="0"/>
          <c:showVal val="0"/>
          <c:showCatName val="0"/>
          <c:showSerName val="0"/>
          <c:showPercent val="0"/>
          <c:showBubbleSize val="0"/>
        </c:dLbls>
        <c:gapWidth val="150"/>
        <c:axId val="351747584"/>
        <c:axId val="35175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94.07</c:v>
                </c:pt>
                <c:pt idx="3">
                  <c:v>94.13</c:v>
                </c:pt>
                <c:pt idx="4">
                  <c:v>94.45</c:v>
                </c:pt>
              </c:numCache>
            </c:numRef>
          </c:val>
          <c:smooth val="0"/>
          <c:extLst xmlns:c16r2="http://schemas.microsoft.com/office/drawing/2015/06/chart">
            <c:ext xmlns:c16="http://schemas.microsoft.com/office/drawing/2014/chart" uri="{C3380CC4-5D6E-409C-BE32-E72D297353CC}">
              <c16:uniqueId val="{00000001-3574-4133-BF49-BB907FFBC65C}"/>
            </c:ext>
          </c:extLst>
        </c:ser>
        <c:dLbls>
          <c:showLegendKey val="0"/>
          <c:showVal val="0"/>
          <c:showCatName val="0"/>
          <c:showSerName val="0"/>
          <c:showPercent val="0"/>
          <c:showBubbleSize val="0"/>
        </c:dLbls>
        <c:marker val="1"/>
        <c:smooth val="0"/>
        <c:axId val="351747584"/>
        <c:axId val="351750328"/>
      </c:lineChart>
      <c:dateAx>
        <c:axId val="351747584"/>
        <c:scaling>
          <c:orientation val="minMax"/>
        </c:scaling>
        <c:delete val="1"/>
        <c:axPos val="b"/>
        <c:numFmt formatCode="ge" sourceLinked="1"/>
        <c:majorTickMark val="none"/>
        <c:minorTickMark val="none"/>
        <c:tickLblPos val="none"/>
        <c:crossAx val="351750328"/>
        <c:crosses val="autoZero"/>
        <c:auto val="1"/>
        <c:lblOffset val="100"/>
        <c:baseTimeUnit val="years"/>
      </c:dateAx>
      <c:valAx>
        <c:axId val="35175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7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112.36</c:v>
                </c:pt>
                <c:pt idx="3">
                  <c:v>110.37</c:v>
                </c:pt>
                <c:pt idx="4">
                  <c:v>113.86</c:v>
                </c:pt>
              </c:numCache>
            </c:numRef>
          </c:val>
          <c:extLst xmlns:c16r2="http://schemas.microsoft.com/office/drawing/2015/06/chart">
            <c:ext xmlns:c16="http://schemas.microsoft.com/office/drawing/2014/chart" uri="{C3380CC4-5D6E-409C-BE32-E72D297353CC}">
              <c16:uniqueId val="{00000000-67E9-432A-9C8C-6AC23EA42942}"/>
            </c:ext>
          </c:extLst>
        </c:ser>
        <c:dLbls>
          <c:showLegendKey val="0"/>
          <c:showVal val="0"/>
          <c:showCatName val="0"/>
          <c:showSerName val="0"/>
          <c:showPercent val="0"/>
          <c:showBubbleSize val="0"/>
        </c:dLbls>
        <c:gapWidth val="150"/>
        <c:axId val="351095480"/>
        <c:axId val="35109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107.45</c:v>
                </c:pt>
                <c:pt idx="3">
                  <c:v>107.43</c:v>
                </c:pt>
                <c:pt idx="4">
                  <c:v>107.64</c:v>
                </c:pt>
              </c:numCache>
            </c:numRef>
          </c:val>
          <c:smooth val="0"/>
          <c:extLst xmlns:c16r2="http://schemas.microsoft.com/office/drawing/2015/06/chart">
            <c:ext xmlns:c16="http://schemas.microsoft.com/office/drawing/2014/chart" uri="{C3380CC4-5D6E-409C-BE32-E72D297353CC}">
              <c16:uniqueId val="{00000001-67E9-432A-9C8C-6AC23EA42942}"/>
            </c:ext>
          </c:extLst>
        </c:ser>
        <c:dLbls>
          <c:showLegendKey val="0"/>
          <c:showVal val="0"/>
          <c:showCatName val="0"/>
          <c:showSerName val="0"/>
          <c:showPercent val="0"/>
          <c:showBubbleSize val="0"/>
        </c:dLbls>
        <c:marker val="1"/>
        <c:smooth val="0"/>
        <c:axId val="351095480"/>
        <c:axId val="351095872"/>
      </c:lineChart>
      <c:dateAx>
        <c:axId val="351095480"/>
        <c:scaling>
          <c:orientation val="minMax"/>
        </c:scaling>
        <c:delete val="1"/>
        <c:axPos val="b"/>
        <c:numFmt formatCode="ge" sourceLinked="1"/>
        <c:majorTickMark val="none"/>
        <c:minorTickMark val="none"/>
        <c:tickLblPos val="none"/>
        <c:crossAx val="351095872"/>
        <c:crosses val="autoZero"/>
        <c:auto val="1"/>
        <c:lblOffset val="100"/>
        <c:baseTimeUnit val="years"/>
      </c:dateAx>
      <c:valAx>
        <c:axId val="3510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9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3.71</c:v>
                </c:pt>
                <c:pt idx="3">
                  <c:v>7.35</c:v>
                </c:pt>
                <c:pt idx="4">
                  <c:v>10.65</c:v>
                </c:pt>
              </c:numCache>
            </c:numRef>
          </c:val>
          <c:extLst xmlns:c16r2="http://schemas.microsoft.com/office/drawing/2015/06/chart">
            <c:ext xmlns:c16="http://schemas.microsoft.com/office/drawing/2014/chart" uri="{C3380CC4-5D6E-409C-BE32-E72D297353CC}">
              <c16:uniqueId val="{00000000-AB02-41FC-8695-3BC8A4260232}"/>
            </c:ext>
          </c:extLst>
        </c:ser>
        <c:dLbls>
          <c:showLegendKey val="0"/>
          <c:showVal val="0"/>
          <c:showCatName val="0"/>
          <c:showSerName val="0"/>
          <c:showPercent val="0"/>
          <c:showBubbleSize val="0"/>
        </c:dLbls>
        <c:gapWidth val="150"/>
        <c:axId val="351097048"/>
        <c:axId val="35109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28.95</c:v>
                </c:pt>
                <c:pt idx="3">
                  <c:v>30.11</c:v>
                </c:pt>
                <c:pt idx="4">
                  <c:v>30.45</c:v>
                </c:pt>
              </c:numCache>
            </c:numRef>
          </c:val>
          <c:smooth val="0"/>
          <c:extLst xmlns:c16r2="http://schemas.microsoft.com/office/drawing/2015/06/chart">
            <c:ext xmlns:c16="http://schemas.microsoft.com/office/drawing/2014/chart" uri="{C3380CC4-5D6E-409C-BE32-E72D297353CC}">
              <c16:uniqueId val="{00000001-AB02-41FC-8695-3BC8A4260232}"/>
            </c:ext>
          </c:extLst>
        </c:ser>
        <c:dLbls>
          <c:showLegendKey val="0"/>
          <c:showVal val="0"/>
          <c:showCatName val="0"/>
          <c:showSerName val="0"/>
          <c:showPercent val="0"/>
          <c:showBubbleSize val="0"/>
        </c:dLbls>
        <c:marker val="1"/>
        <c:smooth val="0"/>
        <c:axId val="351097048"/>
        <c:axId val="351097832"/>
      </c:lineChart>
      <c:dateAx>
        <c:axId val="351097048"/>
        <c:scaling>
          <c:orientation val="minMax"/>
        </c:scaling>
        <c:delete val="1"/>
        <c:axPos val="b"/>
        <c:numFmt formatCode="ge" sourceLinked="1"/>
        <c:majorTickMark val="none"/>
        <c:minorTickMark val="none"/>
        <c:tickLblPos val="none"/>
        <c:crossAx val="351097832"/>
        <c:crosses val="autoZero"/>
        <c:auto val="1"/>
        <c:lblOffset val="100"/>
        <c:baseTimeUnit val="years"/>
      </c:dateAx>
      <c:valAx>
        <c:axId val="35109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9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0.8</c:v>
                </c:pt>
                <c:pt idx="3">
                  <c:v>1.37</c:v>
                </c:pt>
                <c:pt idx="4">
                  <c:v>1.96</c:v>
                </c:pt>
              </c:numCache>
            </c:numRef>
          </c:val>
          <c:extLst xmlns:c16r2="http://schemas.microsoft.com/office/drawing/2015/06/chart">
            <c:ext xmlns:c16="http://schemas.microsoft.com/office/drawing/2014/chart" uri="{C3380CC4-5D6E-409C-BE32-E72D297353CC}">
              <c16:uniqueId val="{00000000-ED7D-45DA-AFE5-BA899C2ABC8B}"/>
            </c:ext>
          </c:extLst>
        </c:ser>
        <c:dLbls>
          <c:showLegendKey val="0"/>
          <c:showVal val="0"/>
          <c:showCatName val="0"/>
          <c:showSerName val="0"/>
          <c:showPercent val="0"/>
          <c:showBubbleSize val="0"/>
        </c:dLbls>
        <c:gapWidth val="150"/>
        <c:axId val="351148864"/>
        <c:axId val="351151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4.07</c:v>
                </c:pt>
                <c:pt idx="3">
                  <c:v>4.54</c:v>
                </c:pt>
                <c:pt idx="4">
                  <c:v>4.8499999999999996</c:v>
                </c:pt>
              </c:numCache>
            </c:numRef>
          </c:val>
          <c:smooth val="0"/>
          <c:extLst xmlns:c16r2="http://schemas.microsoft.com/office/drawing/2015/06/chart">
            <c:ext xmlns:c16="http://schemas.microsoft.com/office/drawing/2014/chart" uri="{C3380CC4-5D6E-409C-BE32-E72D297353CC}">
              <c16:uniqueId val="{00000001-ED7D-45DA-AFE5-BA899C2ABC8B}"/>
            </c:ext>
          </c:extLst>
        </c:ser>
        <c:dLbls>
          <c:showLegendKey val="0"/>
          <c:showVal val="0"/>
          <c:showCatName val="0"/>
          <c:showSerName val="0"/>
          <c:showPercent val="0"/>
          <c:showBubbleSize val="0"/>
        </c:dLbls>
        <c:marker val="1"/>
        <c:smooth val="0"/>
        <c:axId val="351148864"/>
        <c:axId val="351151608"/>
      </c:lineChart>
      <c:dateAx>
        <c:axId val="351148864"/>
        <c:scaling>
          <c:orientation val="minMax"/>
        </c:scaling>
        <c:delete val="1"/>
        <c:axPos val="b"/>
        <c:numFmt formatCode="ge" sourceLinked="1"/>
        <c:majorTickMark val="none"/>
        <c:minorTickMark val="none"/>
        <c:tickLblPos val="none"/>
        <c:crossAx val="351151608"/>
        <c:crosses val="autoZero"/>
        <c:auto val="1"/>
        <c:lblOffset val="100"/>
        <c:baseTimeUnit val="years"/>
      </c:dateAx>
      <c:valAx>
        <c:axId val="35115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14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5FB-4796-9BEC-8EAFA0BFA439}"/>
            </c:ext>
          </c:extLst>
        </c:ser>
        <c:dLbls>
          <c:showLegendKey val="0"/>
          <c:showVal val="0"/>
          <c:showCatName val="0"/>
          <c:showSerName val="0"/>
          <c:showPercent val="0"/>
          <c:showBubbleSize val="0"/>
        </c:dLbls>
        <c:gapWidth val="150"/>
        <c:axId val="351149256"/>
        <c:axId val="351148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11.01</c:v>
                </c:pt>
                <c:pt idx="3">
                  <c:v>10.199999999999999</c:v>
                </c:pt>
                <c:pt idx="4">
                  <c:v>9.1999999999999993</c:v>
                </c:pt>
              </c:numCache>
            </c:numRef>
          </c:val>
          <c:smooth val="0"/>
          <c:extLst xmlns:c16r2="http://schemas.microsoft.com/office/drawing/2015/06/chart">
            <c:ext xmlns:c16="http://schemas.microsoft.com/office/drawing/2014/chart" uri="{C3380CC4-5D6E-409C-BE32-E72D297353CC}">
              <c16:uniqueId val="{00000001-A5FB-4796-9BEC-8EAFA0BFA439}"/>
            </c:ext>
          </c:extLst>
        </c:ser>
        <c:dLbls>
          <c:showLegendKey val="0"/>
          <c:showVal val="0"/>
          <c:showCatName val="0"/>
          <c:showSerName val="0"/>
          <c:showPercent val="0"/>
          <c:showBubbleSize val="0"/>
        </c:dLbls>
        <c:marker val="1"/>
        <c:smooth val="0"/>
        <c:axId val="351149256"/>
        <c:axId val="351148472"/>
      </c:lineChart>
      <c:dateAx>
        <c:axId val="351149256"/>
        <c:scaling>
          <c:orientation val="minMax"/>
        </c:scaling>
        <c:delete val="1"/>
        <c:axPos val="b"/>
        <c:numFmt formatCode="ge" sourceLinked="1"/>
        <c:majorTickMark val="none"/>
        <c:minorTickMark val="none"/>
        <c:tickLblPos val="none"/>
        <c:crossAx val="351148472"/>
        <c:crosses val="autoZero"/>
        <c:auto val="1"/>
        <c:lblOffset val="100"/>
        <c:baseTimeUnit val="years"/>
      </c:dateAx>
      <c:valAx>
        <c:axId val="35114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14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27.62</c:v>
                </c:pt>
                <c:pt idx="3">
                  <c:v>47.81</c:v>
                </c:pt>
                <c:pt idx="4">
                  <c:v>62.2</c:v>
                </c:pt>
              </c:numCache>
            </c:numRef>
          </c:val>
          <c:extLst xmlns:c16r2="http://schemas.microsoft.com/office/drawing/2015/06/chart">
            <c:ext xmlns:c16="http://schemas.microsoft.com/office/drawing/2014/chart" uri="{C3380CC4-5D6E-409C-BE32-E72D297353CC}">
              <c16:uniqueId val="{00000000-EF6D-4166-89A6-D5625CB1A8D2}"/>
            </c:ext>
          </c:extLst>
        </c:ser>
        <c:dLbls>
          <c:showLegendKey val="0"/>
          <c:showVal val="0"/>
          <c:showCatName val="0"/>
          <c:showSerName val="0"/>
          <c:showPercent val="0"/>
          <c:showBubbleSize val="0"/>
        </c:dLbls>
        <c:gapWidth val="150"/>
        <c:axId val="351152000"/>
        <c:axId val="35115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54.03</c:v>
                </c:pt>
                <c:pt idx="3">
                  <c:v>65.83</c:v>
                </c:pt>
                <c:pt idx="4">
                  <c:v>72.22</c:v>
                </c:pt>
              </c:numCache>
            </c:numRef>
          </c:val>
          <c:smooth val="0"/>
          <c:extLst xmlns:c16r2="http://schemas.microsoft.com/office/drawing/2015/06/chart">
            <c:ext xmlns:c16="http://schemas.microsoft.com/office/drawing/2014/chart" uri="{C3380CC4-5D6E-409C-BE32-E72D297353CC}">
              <c16:uniqueId val="{00000001-EF6D-4166-89A6-D5625CB1A8D2}"/>
            </c:ext>
          </c:extLst>
        </c:ser>
        <c:dLbls>
          <c:showLegendKey val="0"/>
          <c:showVal val="0"/>
          <c:showCatName val="0"/>
          <c:showSerName val="0"/>
          <c:showPercent val="0"/>
          <c:showBubbleSize val="0"/>
        </c:dLbls>
        <c:marker val="1"/>
        <c:smooth val="0"/>
        <c:axId val="351152000"/>
        <c:axId val="351152392"/>
      </c:lineChart>
      <c:dateAx>
        <c:axId val="351152000"/>
        <c:scaling>
          <c:orientation val="minMax"/>
        </c:scaling>
        <c:delete val="1"/>
        <c:axPos val="b"/>
        <c:numFmt formatCode="ge" sourceLinked="1"/>
        <c:majorTickMark val="none"/>
        <c:minorTickMark val="none"/>
        <c:tickLblPos val="none"/>
        <c:crossAx val="351152392"/>
        <c:crosses val="autoZero"/>
        <c:auto val="1"/>
        <c:lblOffset val="100"/>
        <c:baseTimeUnit val="years"/>
      </c:dateAx>
      <c:valAx>
        <c:axId val="35115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1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368.3</c:v>
                </c:pt>
                <c:pt idx="3">
                  <c:v>334.9</c:v>
                </c:pt>
                <c:pt idx="4">
                  <c:v>460.39</c:v>
                </c:pt>
              </c:numCache>
            </c:numRef>
          </c:val>
          <c:extLst xmlns:c16r2="http://schemas.microsoft.com/office/drawing/2015/06/chart">
            <c:ext xmlns:c16="http://schemas.microsoft.com/office/drawing/2014/chart" uri="{C3380CC4-5D6E-409C-BE32-E72D297353CC}">
              <c16:uniqueId val="{00000000-01E1-494A-8E55-D12AC33B6749}"/>
            </c:ext>
          </c:extLst>
        </c:ser>
        <c:dLbls>
          <c:showLegendKey val="0"/>
          <c:showVal val="0"/>
          <c:showCatName val="0"/>
          <c:showSerName val="0"/>
          <c:showPercent val="0"/>
          <c:showBubbleSize val="0"/>
        </c:dLbls>
        <c:gapWidth val="150"/>
        <c:axId val="351153176"/>
        <c:axId val="351153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802.49</c:v>
                </c:pt>
                <c:pt idx="3">
                  <c:v>805.14</c:v>
                </c:pt>
                <c:pt idx="4">
                  <c:v>730.93</c:v>
                </c:pt>
              </c:numCache>
            </c:numRef>
          </c:val>
          <c:smooth val="0"/>
          <c:extLst xmlns:c16r2="http://schemas.microsoft.com/office/drawing/2015/06/chart">
            <c:ext xmlns:c16="http://schemas.microsoft.com/office/drawing/2014/chart" uri="{C3380CC4-5D6E-409C-BE32-E72D297353CC}">
              <c16:uniqueId val="{00000001-01E1-494A-8E55-D12AC33B6749}"/>
            </c:ext>
          </c:extLst>
        </c:ser>
        <c:dLbls>
          <c:showLegendKey val="0"/>
          <c:showVal val="0"/>
          <c:showCatName val="0"/>
          <c:showSerName val="0"/>
          <c:showPercent val="0"/>
          <c:showBubbleSize val="0"/>
        </c:dLbls>
        <c:marker val="1"/>
        <c:smooth val="0"/>
        <c:axId val="351153176"/>
        <c:axId val="351153960"/>
      </c:lineChart>
      <c:dateAx>
        <c:axId val="351153176"/>
        <c:scaling>
          <c:orientation val="minMax"/>
        </c:scaling>
        <c:delete val="1"/>
        <c:axPos val="b"/>
        <c:numFmt formatCode="ge" sourceLinked="1"/>
        <c:majorTickMark val="none"/>
        <c:minorTickMark val="none"/>
        <c:tickLblPos val="none"/>
        <c:crossAx val="351153960"/>
        <c:crosses val="autoZero"/>
        <c:auto val="1"/>
        <c:lblOffset val="100"/>
        <c:baseTimeUnit val="years"/>
      </c:dateAx>
      <c:valAx>
        <c:axId val="35115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15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133.74</c:v>
                </c:pt>
                <c:pt idx="3">
                  <c:v>126.89</c:v>
                </c:pt>
                <c:pt idx="4">
                  <c:v>130.29</c:v>
                </c:pt>
              </c:numCache>
            </c:numRef>
          </c:val>
          <c:extLst xmlns:c16r2="http://schemas.microsoft.com/office/drawing/2015/06/chart">
            <c:ext xmlns:c16="http://schemas.microsoft.com/office/drawing/2014/chart" uri="{C3380CC4-5D6E-409C-BE32-E72D297353CC}">
              <c16:uniqueId val="{00000000-FB78-4D05-A95F-F8AB119AB25A}"/>
            </c:ext>
          </c:extLst>
        </c:ser>
        <c:dLbls>
          <c:showLegendKey val="0"/>
          <c:showVal val="0"/>
          <c:showCatName val="0"/>
          <c:showSerName val="0"/>
          <c:showPercent val="0"/>
          <c:showBubbleSize val="0"/>
        </c:dLbls>
        <c:gapWidth val="150"/>
        <c:axId val="351147296"/>
        <c:axId val="351147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103.18</c:v>
                </c:pt>
                <c:pt idx="3">
                  <c:v>100.22</c:v>
                </c:pt>
                <c:pt idx="4">
                  <c:v>98.09</c:v>
                </c:pt>
              </c:numCache>
            </c:numRef>
          </c:val>
          <c:smooth val="0"/>
          <c:extLst xmlns:c16r2="http://schemas.microsoft.com/office/drawing/2015/06/chart">
            <c:ext xmlns:c16="http://schemas.microsoft.com/office/drawing/2014/chart" uri="{C3380CC4-5D6E-409C-BE32-E72D297353CC}">
              <c16:uniqueId val="{00000001-FB78-4D05-A95F-F8AB119AB25A}"/>
            </c:ext>
          </c:extLst>
        </c:ser>
        <c:dLbls>
          <c:showLegendKey val="0"/>
          <c:showVal val="0"/>
          <c:showCatName val="0"/>
          <c:showSerName val="0"/>
          <c:showPercent val="0"/>
          <c:showBubbleSize val="0"/>
        </c:dLbls>
        <c:marker val="1"/>
        <c:smooth val="0"/>
        <c:axId val="351147296"/>
        <c:axId val="351147688"/>
      </c:lineChart>
      <c:dateAx>
        <c:axId val="351147296"/>
        <c:scaling>
          <c:orientation val="minMax"/>
        </c:scaling>
        <c:delete val="1"/>
        <c:axPos val="b"/>
        <c:numFmt formatCode="ge" sourceLinked="1"/>
        <c:majorTickMark val="none"/>
        <c:minorTickMark val="none"/>
        <c:tickLblPos val="none"/>
        <c:crossAx val="351147688"/>
        <c:crosses val="autoZero"/>
        <c:auto val="1"/>
        <c:lblOffset val="100"/>
        <c:baseTimeUnit val="years"/>
      </c:dateAx>
      <c:valAx>
        <c:axId val="35114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1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88.6</c:v>
                </c:pt>
                <c:pt idx="3">
                  <c:v>93.21</c:v>
                </c:pt>
                <c:pt idx="4">
                  <c:v>91.26</c:v>
                </c:pt>
              </c:numCache>
            </c:numRef>
          </c:val>
          <c:extLst xmlns:c16r2="http://schemas.microsoft.com/office/drawing/2015/06/chart">
            <c:ext xmlns:c16="http://schemas.microsoft.com/office/drawing/2014/chart" uri="{C3380CC4-5D6E-409C-BE32-E72D297353CC}">
              <c16:uniqueId val="{00000000-64A4-488D-AAE8-370F35E9A0C5}"/>
            </c:ext>
          </c:extLst>
        </c:ser>
        <c:dLbls>
          <c:showLegendKey val="0"/>
          <c:showVal val="0"/>
          <c:showCatName val="0"/>
          <c:showSerName val="0"/>
          <c:showPercent val="0"/>
          <c:showBubbleSize val="0"/>
        </c:dLbls>
        <c:gapWidth val="150"/>
        <c:axId val="351745232"/>
        <c:axId val="35174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141.11000000000001</c:v>
                </c:pt>
                <c:pt idx="3">
                  <c:v>144.79</c:v>
                </c:pt>
                <c:pt idx="4">
                  <c:v>146.08000000000001</c:v>
                </c:pt>
              </c:numCache>
            </c:numRef>
          </c:val>
          <c:smooth val="0"/>
          <c:extLst xmlns:c16r2="http://schemas.microsoft.com/office/drawing/2015/06/chart">
            <c:ext xmlns:c16="http://schemas.microsoft.com/office/drawing/2014/chart" uri="{C3380CC4-5D6E-409C-BE32-E72D297353CC}">
              <c16:uniqueId val="{00000001-64A4-488D-AAE8-370F35E9A0C5}"/>
            </c:ext>
          </c:extLst>
        </c:ser>
        <c:dLbls>
          <c:showLegendKey val="0"/>
          <c:showVal val="0"/>
          <c:showCatName val="0"/>
          <c:showSerName val="0"/>
          <c:showPercent val="0"/>
          <c:showBubbleSize val="0"/>
        </c:dLbls>
        <c:marker val="1"/>
        <c:smooth val="0"/>
        <c:axId val="351745232"/>
        <c:axId val="351744056"/>
      </c:lineChart>
      <c:dateAx>
        <c:axId val="351745232"/>
        <c:scaling>
          <c:orientation val="minMax"/>
        </c:scaling>
        <c:delete val="1"/>
        <c:axPos val="b"/>
        <c:numFmt formatCode="ge" sourceLinked="1"/>
        <c:majorTickMark val="none"/>
        <c:minorTickMark val="none"/>
        <c:tickLblPos val="none"/>
        <c:crossAx val="351744056"/>
        <c:crosses val="autoZero"/>
        <c:auto val="1"/>
        <c:lblOffset val="100"/>
        <c:baseTimeUnit val="years"/>
      </c:dateAx>
      <c:valAx>
        <c:axId val="35174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74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平塚市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非設置</v>
      </c>
      <c r="AE8" s="49"/>
      <c r="AF8" s="49"/>
      <c r="AG8" s="49"/>
      <c r="AH8" s="49"/>
      <c r="AI8" s="49"/>
      <c r="AJ8" s="49"/>
      <c r="AK8" s="3"/>
      <c r="AL8" s="50">
        <f>データ!S6</f>
        <v>257113</v>
      </c>
      <c r="AM8" s="50"/>
      <c r="AN8" s="50"/>
      <c r="AO8" s="50"/>
      <c r="AP8" s="50"/>
      <c r="AQ8" s="50"/>
      <c r="AR8" s="50"/>
      <c r="AS8" s="50"/>
      <c r="AT8" s="45">
        <f>データ!T6</f>
        <v>67.819999999999993</v>
      </c>
      <c r="AU8" s="45"/>
      <c r="AV8" s="45"/>
      <c r="AW8" s="45"/>
      <c r="AX8" s="45"/>
      <c r="AY8" s="45"/>
      <c r="AZ8" s="45"/>
      <c r="BA8" s="45"/>
      <c r="BB8" s="45">
        <f>データ!U6</f>
        <v>3791.11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66.010000000000005</v>
      </c>
      <c r="J10" s="45"/>
      <c r="K10" s="45"/>
      <c r="L10" s="45"/>
      <c r="M10" s="45"/>
      <c r="N10" s="45"/>
      <c r="O10" s="45"/>
      <c r="P10" s="45">
        <f>データ!P6</f>
        <v>97.53</v>
      </c>
      <c r="Q10" s="45"/>
      <c r="R10" s="45"/>
      <c r="S10" s="45"/>
      <c r="T10" s="45"/>
      <c r="U10" s="45"/>
      <c r="V10" s="45"/>
      <c r="W10" s="45">
        <f>データ!Q6</f>
        <v>88.07</v>
      </c>
      <c r="X10" s="45"/>
      <c r="Y10" s="45"/>
      <c r="Z10" s="45"/>
      <c r="AA10" s="45"/>
      <c r="AB10" s="45"/>
      <c r="AC10" s="45"/>
      <c r="AD10" s="50">
        <f>データ!R6</f>
        <v>1998</v>
      </c>
      <c r="AE10" s="50"/>
      <c r="AF10" s="50"/>
      <c r="AG10" s="50"/>
      <c r="AH10" s="50"/>
      <c r="AI10" s="50"/>
      <c r="AJ10" s="50"/>
      <c r="AK10" s="2"/>
      <c r="AL10" s="50">
        <f>データ!V6</f>
        <v>250549</v>
      </c>
      <c r="AM10" s="50"/>
      <c r="AN10" s="50"/>
      <c r="AO10" s="50"/>
      <c r="AP10" s="50"/>
      <c r="AQ10" s="50"/>
      <c r="AR10" s="50"/>
      <c r="AS10" s="50"/>
      <c r="AT10" s="45">
        <f>データ!W6</f>
        <v>35.03</v>
      </c>
      <c r="AU10" s="45"/>
      <c r="AV10" s="45"/>
      <c r="AW10" s="45"/>
      <c r="AX10" s="45"/>
      <c r="AY10" s="45"/>
      <c r="AZ10" s="45"/>
      <c r="BA10" s="45"/>
      <c r="BB10" s="45">
        <f>データ!X6</f>
        <v>7152.41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e7oXoq2dcLw6yIb2Y1qNJi2KEn7Nw6GHidkpzgDfCJdSDHt2PqyXNguBCeIndDmqMkWitx2KX0oGNsbllz0BiA==" saltValue="rW6ttpwb1MNT8CF3bGW6/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142034</v>
      </c>
      <c r="D6" s="33">
        <f t="shared" si="3"/>
        <v>46</v>
      </c>
      <c r="E6" s="33">
        <f t="shared" si="3"/>
        <v>17</v>
      </c>
      <c r="F6" s="33">
        <f t="shared" si="3"/>
        <v>1</v>
      </c>
      <c r="G6" s="33">
        <f t="shared" si="3"/>
        <v>0</v>
      </c>
      <c r="H6" s="33" t="str">
        <f t="shared" si="3"/>
        <v>神奈川県　平塚市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66.010000000000005</v>
      </c>
      <c r="P6" s="34">
        <f t="shared" si="3"/>
        <v>97.53</v>
      </c>
      <c r="Q6" s="34">
        <f t="shared" si="3"/>
        <v>88.07</v>
      </c>
      <c r="R6" s="34">
        <f t="shared" si="3"/>
        <v>1998</v>
      </c>
      <c r="S6" s="34">
        <f t="shared" si="3"/>
        <v>257113</v>
      </c>
      <c r="T6" s="34">
        <f t="shared" si="3"/>
        <v>67.819999999999993</v>
      </c>
      <c r="U6" s="34">
        <f t="shared" si="3"/>
        <v>3791.11</v>
      </c>
      <c r="V6" s="34">
        <f t="shared" si="3"/>
        <v>250549</v>
      </c>
      <c r="W6" s="34">
        <f t="shared" si="3"/>
        <v>35.03</v>
      </c>
      <c r="X6" s="34">
        <f t="shared" si="3"/>
        <v>7152.41</v>
      </c>
      <c r="Y6" s="35" t="str">
        <f>IF(Y7="",NA(),Y7)</f>
        <v>-</v>
      </c>
      <c r="Z6" s="35" t="str">
        <f t="shared" ref="Z6:AH6" si="4">IF(Z7="",NA(),Z7)</f>
        <v>-</v>
      </c>
      <c r="AA6" s="35">
        <f t="shared" si="4"/>
        <v>112.36</v>
      </c>
      <c r="AB6" s="35">
        <f t="shared" si="4"/>
        <v>110.37</v>
      </c>
      <c r="AC6" s="35">
        <f t="shared" si="4"/>
        <v>113.86</v>
      </c>
      <c r="AD6" s="35" t="str">
        <f t="shared" si="4"/>
        <v>-</v>
      </c>
      <c r="AE6" s="35" t="str">
        <f t="shared" si="4"/>
        <v>-</v>
      </c>
      <c r="AF6" s="35">
        <f t="shared" si="4"/>
        <v>107.45</v>
      </c>
      <c r="AG6" s="35">
        <f t="shared" si="4"/>
        <v>107.43</v>
      </c>
      <c r="AH6" s="35">
        <f t="shared" si="4"/>
        <v>107.64</v>
      </c>
      <c r="AI6" s="34" t="str">
        <f>IF(AI7="","",IF(AI7="-","【-】","【"&amp;SUBSTITUTE(TEXT(AI7,"#,##0.00"),"-","△")&amp;"】"))</f>
        <v>【108.69】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11.01</v>
      </c>
      <c r="AR6" s="35">
        <f t="shared" si="5"/>
        <v>10.199999999999999</v>
      </c>
      <c r="AS6" s="35">
        <f t="shared" si="5"/>
        <v>9.1999999999999993</v>
      </c>
      <c r="AT6" s="34" t="str">
        <f>IF(AT7="","",IF(AT7="-","【-】","【"&amp;SUBSTITUTE(TEXT(AT7,"#,##0.00"),"-","△")&amp;"】"))</f>
        <v>【3.28】</v>
      </c>
      <c r="AU6" s="35" t="str">
        <f>IF(AU7="",NA(),AU7)</f>
        <v>-</v>
      </c>
      <c r="AV6" s="35" t="str">
        <f t="shared" ref="AV6:BD6" si="6">IF(AV7="",NA(),AV7)</f>
        <v>-</v>
      </c>
      <c r="AW6" s="35">
        <f t="shared" si="6"/>
        <v>27.62</v>
      </c>
      <c r="AX6" s="35">
        <f t="shared" si="6"/>
        <v>47.81</v>
      </c>
      <c r="AY6" s="35">
        <f t="shared" si="6"/>
        <v>62.2</v>
      </c>
      <c r="AZ6" s="35" t="str">
        <f t="shared" si="6"/>
        <v>-</v>
      </c>
      <c r="BA6" s="35" t="str">
        <f t="shared" si="6"/>
        <v>-</v>
      </c>
      <c r="BB6" s="35">
        <f t="shared" si="6"/>
        <v>54.03</v>
      </c>
      <c r="BC6" s="35">
        <f t="shared" si="6"/>
        <v>65.83</v>
      </c>
      <c r="BD6" s="35">
        <f t="shared" si="6"/>
        <v>72.22</v>
      </c>
      <c r="BE6" s="34" t="str">
        <f>IF(BE7="","",IF(BE7="-","【-】","【"&amp;SUBSTITUTE(TEXT(BE7,"#,##0.00"),"-","△")&amp;"】"))</f>
        <v>【69.49】</v>
      </c>
      <c r="BF6" s="35" t="str">
        <f>IF(BF7="",NA(),BF7)</f>
        <v>-</v>
      </c>
      <c r="BG6" s="35" t="str">
        <f t="shared" ref="BG6:BO6" si="7">IF(BG7="",NA(),BG7)</f>
        <v>-</v>
      </c>
      <c r="BH6" s="35">
        <f t="shared" si="7"/>
        <v>368.3</v>
      </c>
      <c r="BI6" s="35">
        <f t="shared" si="7"/>
        <v>334.9</v>
      </c>
      <c r="BJ6" s="35">
        <f t="shared" si="7"/>
        <v>460.39</v>
      </c>
      <c r="BK6" s="35" t="str">
        <f t="shared" si="7"/>
        <v>-</v>
      </c>
      <c r="BL6" s="35" t="str">
        <f t="shared" si="7"/>
        <v>-</v>
      </c>
      <c r="BM6" s="35">
        <f t="shared" si="7"/>
        <v>802.49</v>
      </c>
      <c r="BN6" s="35">
        <f t="shared" si="7"/>
        <v>805.14</v>
      </c>
      <c r="BO6" s="35">
        <f t="shared" si="7"/>
        <v>730.93</v>
      </c>
      <c r="BP6" s="34" t="str">
        <f>IF(BP7="","",IF(BP7="-","【-】","【"&amp;SUBSTITUTE(TEXT(BP7,"#,##0.00"),"-","△")&amp;"】"))</f>
        <v>【682.78】</v>
      </c>
      <c r="BQ6" s="35" t="str">
        <f>IF(BQ7="",NA(),BQ7)</f>
        <v>-</v>
      </c>
      <c r="BR6" s="35" t="str">
        <f t="shared" ref="BR6:BZ6" si="8">IF(BR7="",NA(),BR7)</f>
        <v>-</v>
      </c>
      <c r="BS6" s="35">
        <f t="shared" si="8"/>
        <v>133.74</v>
      </c>
      <c r="BT6" s="35">
        <f t="shared" si="8"/>
        <v>126.89</v>
      </c>
      <c r="BU6" s="35">
        <f t="shared" si="8"/>
        <v>130.29</v>
      </c>
      <c r="BV6" s="35" t="str">
        <f t="shared" si="8"/>
        <v>-</v>
      </c>
      <c r="BW6" s="35" t="str">
        <f t="shared" si="8"/>
        <v>-</v>
      </c>
      <c r="BX6" s="35">
        <f t="shared" si="8"/>
        <v>103.18</v>
      </c>
      <c r="BY6" s="35">
        <f t="shared" si="8"/>
        <v>100.22</v>
      </c>
      <c r="BZ6" s="35">
        <f t="shared" si="8"/>
        <v>98.09</v>
      </c>
      <c r="CA6" s="34" t="str">
        <f>IF(CA7="","",IF(CA7="-","【-】","【"&amp;SUBSTITUTE(TEXT(CA7,"#,##0.00"),"-","△")&amp;"】"))</f>
        <v>【100.91】</v>
      </c>
      <c r="CB6" s="35" t="str">
        <f>IF(CB7="",NA(),CB7)</f>
        <v>-</v>
      </c>
      <c r="CC6" s="35" t="str">
        <f t="shared" ref="CC6:CK6" si="9">IF(CC7="",NA(),CC7)</f>
        <v>-</v>
      </c>
      <c r="CD6" s="35">
        <f t="shared" si="9"/>
        <v>88.6</v>
      </c>
      <c r="CE6" s="35">
        <f t="shared" si="9"/>
        <v>93.21</v>
      </c>
      <c r="CF6" s="35">
        <f t="shared" si="9"/>
        <v>91.26</v>
      </c>
      <c r="CG6" s="35" t="str">
        <f t="shared" si="9"/>
        <v>-</v>
      </c>
      <c r="CH6" s="35" t="str">
        <f t="shared" si="9"/>
        <v>-</v>
      </c>
      <c r="CI6" s="35">
        <f t="shared" si="9"/>
        <v>141.11000000000001</v>
      </c>
      <c r="CJ6" s="35">
        <f t="shared" si="9"/>
        <v>144.79</v>
      </c>
      <c r="CK6" s="35">
        <f t="shared" si="9"/>
        <v>146.08000000000001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63.26</v>
      </c>
      <c r="CU6" s="35">
        <f t="shared" si="10"/>
        <v>61.54</v>
      </c>
      <c r="CV6" s="35">
        <f t="shared" si="10"/>
        <v>61.93</v>
      </c>
      <c r="CW6" s="34" t="str">
        <f>IF(CW7="","",IF(CW7="-","【-】","【"&amp;SUBSTITUTE(TEXT(CW7,"#,##0.00"),"-","△")&amp;"】"))</f>
        <v>【58.98】</v>
      </c>
      <c r="CX6" s="35" t="str">
        <f>IF(CX7="",NA(),CX7)</f>
        <v>-</v>
      </c>
      <c r="CY6" s="35" t="str">
        <f t="shared" ref="CY6:DG6" si="11">IF(CY7="",NA(),CY7)</f>
        <v>-</v>
      </c>
      <c r="CZ6" s="35">
        <f t="shared" si="11"/>
        <v>97.19</v>
      </c>
      <c r="DA6" s="35">
        <f t="shared" si="11"/>
        <v>97.46</v>
      </c>
      <c r="DB6" s="35">
        <f t="shared" si="11"/>
        <v>97.66</v>
      </c>
      <c r="DC6" s="35" t="str">
        <f t="shared" si="11"/>
        <v>-</v>
      </c>
      <c r="DD6" s="35" t="str">
        <f t="shared" si="11"/>
        <v>-</v>
      </c>
      <c r="DE6" s="35">
        <f t="shared" si="11"/>
        <v>94.07</v>
      </c>
      <c r="DF6" s="35">
        <f t="shared" si="11"/>
        <v>94.13</v>
      </c>
      <c r="DG6" s="35">
        <f t="shared" si="11"/>
        <v>94.45</v>
      </c>
      <c r="DH6" s="34" t="str">
        <f>IF(DH7="","",IF(DH7="-","【-】","【"&amp;SUBSTITUTE(TEXT(DH7,"#,##0.00"),"-","△")&amp;"】"))</f>
        <v>【95.20】</v>
      </c>
      <c r="DI6" s="35" t="str">
        <f>IF(DI7="",NA(),DI7)</f>
        <v>-</v>
      </c>
      <c r="DJ6" s="35" t="str">
        <f t="shared" ref="DJ6:DR6" si="12">IF(DJ7="",NA(),DJ7)</f>
        <v>-</v>
      </c>
      <c r="DK6" s="35">
        <f t="shared" si="12"/>
        <v>3.71</v>
      </c>
      <c r="DL6" s="35">
        <f t="shared" si="12"/>
        <v>7.35</v>
      </c>
      <c r="DM6" s="35">
        <f t="shared" si="12"/>
        <v>10.65</v>
      </c>
      <c r="DN6" s="35" t="str">
        <f t="shared" si="12"/>
        <v>-</v>
      </c>
      <c r="DO6" s="35" t="str">
        <f t="shared" si="12"/>
        <v>-</v>
      </c>
      <c r="DP6" s="35">
        <f t="shared" si="12"/>
        <v>28.95</v>
      </c>
      <c r="DQ6" s="35">
        <f t="shared" si="12"/>
        <v>30.11</v>
      </c>
      <c r="DR6" s="35">
        <f t="shared" si="12"/>
        <v>30.45</v>
      </c>
      <c r="DS6" s="34" t="str">
        <f>IF(DS7="","",IF(DS7="-","【-】","【"&amp;SUBSTITUTE(TEXT(DS7,"#,##0.00"),"-","△")&amp;"】"))</f>
        <v>【38.60】</v>
      </c>
      <c r="DT6" s="35" t="str">
        <f>IF(DT7="",NA(),DT7)</f>
        <v>-</v>
      </c>
      <c r="DU6" s="35" t="str">
        <f t="shared" ref="DU6:EC6" si="13">IF(DU7="",NA(),DU7)</f>
        <v>-</v>
      </c>
      <c r="DV6" s="35">
        <f t="shared" si="13"/>
        <v>0.8</v>
      </c>
      <c r="DW6" s="35">
        <f t="shared" si="13"/>
        <v>1.37</v>
      </c>
      <c r="DX6" s="35">
        <f t="shared" si="13"/>
        <v>1.96</v>
      </c>
      <c r="DY6" s="35" t="str">
        <f t="shared" si="13"/>
        <v>-</v>
      </c>
      <c r="DZ6" s="35" t="str">
        <f t="shared" si="13"/>
        <v>-</v>
      </c>
      <c r="EA6" s="35">
        <f t="shared" si="13"/>
        <v>4.07</v>
      </c>
      <c r="EB6" s="35">
        <f t="shared" si="13"/>
        <v>4.54</v>
      </c>
      <c r="EC6" s="35">
        <f t="shared" si="13"/>
        <v>4.8499999999999996</v>
      </c>
      <c r="ED6" s="34" t="str">
        <f>IF(ED7="","",IF(ED7="-","【-】","【"&amp;SUBSTITUTE(TEXT(ED7,"#,##0.00"),"-","△")&amp;"】"))</f>
        <v>【5.64】</v>
      </c>
      <c r="EE6" s="35" t="str">
        <f>IF(EE7="",NA(),EE7)</f>
        <v>-</v>
      </c>
      <c r="EF6" s="35" t="str">
        <f t="shared" ref="EF6:EN6" si="14">IF(EF7="",NA(),EF7)</f>
        <v>-</v>
      </c>
      <c r="EG6" s="34">
        <f t="shared" si="14"/>
        <v>0</v>
      </c>
      <c r="EH6" s="35">
        <f t="shared" si="14"/>
        <v>0.03</v>
      </c>
      <c r="EI6" s="35">
        <f t="shared" si="14"/>
        <v>0.04</v>
      </c>
      <c r="EJ6" s="35" t="str">
        <f t="shared" si="14"/>
        <v>-</v>
      </c>
      <c r="EK6" s="35" t="str">
        <f t="shared" si="14"/>
        <v>-</v>
      </c>
      <c r="EL6" s="35">
        <f t="shared" si="14"/>
        <v>0.13</v>
      </c>
      <c r="EM6" s="35">
        <f t="shared" si="14"/>
        <v>0.17</v>
      </c>
      <c r="EN6" s="35">
        <f t="shared" si="14"/>
        <v>0.21</v>
      </c>
      <c r="EO6" s="34" t="str">
        <f>IF(EO7="","",IF(EO7="-","【-】","【"&amp;SUBSTITUTE(TEXT(EO7,"#,##0.00"),"-","△")&amp;"】"))</f>
        <v>【0.23】</v>
      </c>
    </row>
    <row r="7" spans="1:148" s="36" customFormat="1" x14ac:dyDescent="0.2">
      <c r="A7" s="28"/>
      <c r="B7" s="37">
        <v>2018</v>
      </c>
      <c r="C7" s="37">
        <v>142034</v>
      </c>
      <c r="D7" s="37">
        <v>46</v>
      </c>
      <c r="E7" s="37">
        <v>17</v>
      </c>
      <c r="F7" s="37">
        <v>1</v>
      </c>
      <c r="G7" s="37">
        <v>0</v>
      </c>
      <c r="H7" s="37" t="s">
        <v>96</v>
      </c>
      <c r="I7" s="37" t="s">
        <v>97</v>
      </c>
      <c r="J7" s="37" t="s">
        <v>98</v>
      </c>
      <c r="K7" s="37" t="s">
        <v>99</v>
      </c>
      <c r="L7" s="37" t="s">
        <v>100</v>
      </c>
      <c r="M7" s="37" t="s">
        <v>101</v>
      </c>
      <c r="N7" s="38" t="s">
        <v>102</v>
      </c>
      <c r="O7" s="38">
        <v>66.010000000000005</v>
      </c>
      <c r="P7" s="38">
        <v>97.53</v>
      </c>
      <c r="Q7" s="38">
        <v>88.07</v>
      </c>
      <c r="R7" s="38">
        <v>1998</v>
      </c>
      <c r="S7" s="38">
        <v>257113</v>
      </c>
      <c r="T7" s="38">
        <v>67.819999999999993</v>
      </c>
      <c r="U7" s="38">
        <v>3791.11</v>
      </c>
      <c r="V7" s="38">
        <v>250549</v>
      </c>
      <c r="W7" s="38">
        <v>35.03</v>
      </c>
      <c r="X7" s="38">
        <v>7152.41</v>
      </c>
      <c r="Y7" s="38" t="s">
        <v>102</v>
      </c>
      <c r="Z7" s="38" t="s">
        <v>102</v>
      </c>
      <c r="AA7" s="38">
        <v>112.36</v>
      </c>
      <c r="AB7" s="38">
        <v>110.37</v>
      </c>
      <c r="AC7" s="38">
        <v>113.86</v>
      </c>
      <c r="AD7" s="38" t="s">
        <v>102</v>
      </c>
      <c r="AE7" s="38" t="s">
        <v>102</v>
      </c>
      <c r="AF7" s="38">
        <v>107.45</v>
      </c>
      <c r="AG7" s="38">
        <v>107.43</v>
      </c>
      <c r="AH7" s="38">
        <v>107.64</v>
      </c>
      <c r="AI7" s="38">
        <v>108.69</v>
      </c>
      <c r="AJ7" s="38" t="s">
        <v>102</v>
      </c>
      <c r="AK7" s="38" t="s">
        <v>102</v>
      </c>
      <c r="AL7" s="38">
        <v>0</v>
      </c>
      <c r="AM7" s="38">
        <v>0</v>
      </c>
      <c r="AN7" s="38">
        <v>0</v>
      </c>
      <c r="AO7" s="38" t="s">
        <v>102</v>
      </c>
      <c r="AP7" s="38" t="s">
        <v>102</v>
      </c>
      <c r="AQ7" s="38">
        <v>11.01</v>
      </c>
      <c r="AR7" s="38">
        <v>10.199999999999999</v>
      </c>
      <c r="AS7" s="38">
        <v>9.1999999999999993</v>
      </c>
      <c r="AT7" s="38">
        <v>3.28</v>
      </c>
      <c r="AU7" s="38" t="s">
        <v>102</v>
      </c>
      <c r="AV7" s="38" t="s">
        <v>102</v>
      </c>
      <c r="AW7" s="38">
        <v>27.62</v>
      </c>
      <c r="AX7" s="38">
        <v>47.81</v>
      </c>
      <c r="AY7" s="38">
        <v>62.2</v>
      </c>
      <c r="AZ7" s="38" t="s">
        <v>102</v>
      </c>
      <c r="BA7" s="38" t="s">
        <v>102</v>
      </c>
      <c r="BB7" s="38">
        <v>54.03</v>
      </c>
      <c r="BC7" s="38">
        <v>65.83</v>
      </c>
      <c r="BD7" s="38">
        <v>72.22</v>
      </c>
      <c r="BE7" s="38">
        <v>69.489999999999995</v>
      </c>
      <c r="BF7" s="38" t="s">
        <v>102</v>
      </c>
      <c r="BG7" s="38" t="s">
        <v>102</v>
      </c>
      <c r="BH7" s="38">
        <v>368.3</v>
      </c>
      <c r="BI7" s="38">
        <v>334.9</v>
      </c>
      <c r="BJ7" s="38">
        <v>460.39</v>
      </c>
      <c r="BK7" s="38" t="s">
        <v>102</v>
      </c>
      <c r="BL7" s="38" t="s">
        <v>102</v>
      </c>
      <c r="BM7" s="38">
        <v>802.49</v>
      </c>
      <c r="BN7" s="38">
        <v>805.14</v>
      </c>
      <c r="BO7" s="38">
        <v>730.93</v>
      </c>
      <c r="BP7" s="38">
        <v>682.78</v>
      </c>
      <c r="BQ7" s="38" t="s">
        <v>102</v>
      </c>
      <c r="BR7" s="38" t="s">
        <v>102</v>
      </c>
      <c r="BS7" s="38">
        <v>133.74</v>
      </c>
      <c r="BT7" s="38">
        <v>126.89</v>
      </c>
      <c r="BU7" s="38">
        <v>130.29</v>
      </c>
      <c r="BV7" s="38" t="s">
        <v>102</v>
      </c>
      <c r="BW7" s="38" t="s">
        <v>102</v>
      </c>
      <c r="BX7" s="38">
        <v>103.18</v>
      </c>
      <c r="BY7" s="38">
        <v>100.22</v>
      </c>
      <c r="BZ7" s="38">
        <v>98.09</v>
      </c>
      <c r="CA7" s="38">
        <v>100.91</v>
      </c>
      <c r="CB7" s="38" t="s">
        <v>102</v>
      </c>
      <c r="CC7" s="38" t="s">
        <v>102</v>
      </c>
      <c r="CD7" s="38">
        <v>88.6</v>
      </c>
      <c r="CE7" s="38">
        <v>93.21</v>
      </c>
      <c r="CF7" s="38">
        <v>91.26</v>
      </c>
      <c r="CG7" s="38" t="s">
        <v>102</v>
      </c>
      <c r="CH7" s="38" t="s">
        <v>102</v>
      </c>
      <c r="CI7" s="38">
        <v>141.11000000000001</v>
      </c>
      <c r="CJ7" s="38">
        <v>144.79</v>
      </c>
      <c r="CK7" s="38">
        <v>146.08000000000001</v>
      </c>
      <c r="CL7" s="38">
        <v>136.86000000000001</v>
      </c>
      <c r="CM7" s="38" t="s">
        <v>102</v>
      </c>
      <c r="CN7" s="38" t="s">
        <v>102</v>
      </c>
      <c r="CO7" s="38" t="s">
        <v>102</v>
      </c>
      <c r="CP7" s="38" t="s">
        <v>102</v>
      </c>
      <c r="CQ7" s="38" t="s">
        <v>102</v>
      </c>
      <c r="CR7" s="38" t="s">
        <v>102</v>
      </c>
      <c r="CS7" s="38" t="s">
        <v>102</v>
      </c>
      <c r="CT7" s="38">
        <v>63.26</v>
      </c>
      <c r="CU7" s="38">
        <v>61.54</v>
      </c>
      <c r="CV7" s="38">
        <v>61.93</v>
      </c>
      <c r="CW7" s="38">
        <v>58.98</v>
      </c>
      <c r="CX7" s="38" t="s">
        <v>102</v>
      </c>
      <c r="CY7" s="38" t="s">
        <v>102</v>
      </c>
      <c r="CZ7" s="38">
        <v>97.19</v>
      </c>
      <c r="DA7" s="38">
        <v>97.46</v>
      </c>
      <c r="DB7" s="38">
        <v>97.66</v>
      </c>
      <c r="DC7" s="38" t="s">
        <v>102</v>
      </c>
      <c r="DD7" s="38" t="s">
        <v>102</v>
      </c>
      <c r="DE7" s="38">
        <v>94.07</v>
      </c>
      <c r="DF7" s="38">
        <v>94.13</v>
      </c>
      <c r="DG7" s="38">
        <v>94.45</v>
      </c>
      <c r="DH7" s="38">
        <v>95.2</v>
      </c>
      <c r="DI7" s="38" t="s">
        <v>102</v>
      </c>
      <c r="DJ7" s="38" t="s">
        <v>102</v>
      </c>
      <c r="DK7" s="38">
        <v>3.71</v>
      </c>
      <c r="DL7" s="38">
        <v>7.35</v>
      </c>
      <c r="DM7" s="38">
        <v>10.65</v>
      </c>
      <c r="DN7" s="38" t="s">
        <v>102</v>
      </c>
      <c r="DO7" s="38" t="s">
        <v>102</v>
      </c>
      <c r="DP7" s="38">
        <v>28.95</v>
      </c>
      <c r="DQ7" s="38">
        <v>30.11</v>
      </c>
      <c r="DR7" s="38">
        <v>30.45</v>
      </c>
      <c r="DS7" s="38">
        <v>38.6</v>
      </c>
      <c r="DT7" s="38" t="s">
        <v>102</v>
      </c>
      <c r="DU7" s="38" t="s">
        <v>102</v>
      </c>
      <c r="DV7" s="38">
        <v>0.8</v>
      </c>
      <c r="DW7" s="38">
        <v>1.37</v>
      </c>
      <c r="DX7" s="38">
        <v>1.96</v>
      </c>
      <c r="DY7" s="38" t="s">
        <v>102</v>
      </c>
      <c r="DZ7" s="38" t="s">
        <v>102</v>
      </c>
      <c r="EA7" s="38">
        <v>4.07</v>
      </c>
      <c r="EB7" s="38">
        <v>4.54</v>
      </c>
      <c r="EC7" s="38">
        <v>4.8499999999999996</v>
      </c>
      <c r="ED7" s="38">
        <v>5.64</v>
      </c>
      <c r="EE7" s="38" t="s">
        <v>102</v>
      </c>
      <c r="EF7" s="38" t="s">
        <v>102</v>
      </c>
      <c r="EG7" s="38">
        <v>0</v>
      </c>
      <c r="EH7" s="38">
        <v>0.03</v>
      </c>
      <c r="EI7" s="38">
        <v>0.04</v>
      </c>
      <c r="EJ7" s="38" t="s">
        <v>102</v>
      </c>
      <c r="EK7" s="38" t="s">
        <v>102</v>
      </c>
      <c r="EL7" s="38">
        <v>0.13</v>
      </c>
      <c r="EM7" s="38">
        <v>0.17</v>
      </c>
      <c r="EN7" s="38">
        <v>0.21</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2020-01-29T05:25:16Z</cp:lastPrinted>
  <dcterms:created xsi:type="dcterms:W3CDTF">2019-12-05T04:43:35Z</dcterms:created>
  <dcterms:modified xsi:type="dcterms:W3CDTF">2020-02-26T02:09:21Z</dcterms:modified>
  <cp:category/>
</cp:coreProperties>
</file>