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80（水）経営企画課\経営企画\005 財政収支計画関係\経営分析関係\経営比較分析表\R01\02回答\"/>
    </mc:Choice>
  </mc:AlternateContent>
  <workbookProtection workbookAlgorithmName="SHA-512" workbookHashValue="0NZA19Le8cpB6yhs7Iv4R/49S73wqD9Uhk0HuSoNlEyfG6AAS9Zh7Suv3/wBhnjFSS1gRyy1iQYCJIEplYzakg==" workbookSaltValue="dV3/q6Twd0mrZCbQCzhUxg==" workbookSpinCount="100000" lockStructure="1"/>
  <bookViews>
    <workbookView xWindow="0" yWindow="0" windowWidth="20490" windowHeight="880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<sst xmlns="http://schemas.openxmlformats.org/spreadsheetml/2006/main" count="223" uniqueCount="111">
  <si>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</si>
  <si>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</si>
  <si>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</si>
  <si>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</si>
  <si>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</si>
  <si>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</si>
  <si>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</si>
  <si>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</si>
  <si>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</si>
  <si>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</si>
  <si>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</si>
  <si>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</si>
  <si>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</si>
  <si>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</si>
  <si>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</si>
  <si>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</si>
  <si>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</si>
  <si>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</si>
  <si>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</si>
  <si>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</si>
  <si>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</si>
  <si>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</si>
  <si>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</si>
  <si>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</si>
  <si>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</si>
  <si>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</si>
  <si>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</si>
  <si>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</si>
  <si>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</si>
  <si>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</si>
  <si>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</si>
  <si>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</si>
  <si>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</si>
  <si>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</si>
  <si>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</si>
  <si>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</si>
  <si>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</si>
  <si>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</si>
  <si>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</si>
  <si>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</si>
  <si>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</si>
  <si>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</si>
  <si>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</si>
  <si>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</si>
  <si>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</si>
  <si>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</si>
  <si>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</si>
  <si>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</si>
  <si>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</si>
  <si>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</si>
  <si>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</si>
  <si>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</si>
  <si>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</si>
  <si>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</si>
  <si>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</si>
  <si>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</si>
  <si>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</si>
  <si>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</si>
  <si>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</si>
  <si>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</si>
  <si>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</si>
  <si>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</si>
  <si>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</si>
  <si>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</si>
  <si>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</si>
  <si>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</si>
  <si>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</si>
  <si>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</si>
  <si>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</si>
  <si>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</si>
  <si>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</si>
  <si>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</si>
  <si>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</si>
  <si>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</si>
  <si>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</si>
  <si>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</si>
  <si>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</si>
  <si>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</si>
  <si>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</si>
  <si>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</si>
  <si>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</si>
  <si>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</si>
  <si>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</si>
  <si>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</si>
  <si>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</si>
  <si>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</si>
  <si>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</si>
  <si>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</si>
  <si>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</si>
  <si>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</si>
  <si>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</si>
  <si>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</si>
  <si>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</si>
  <si>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</si>
  <si>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</si>
  <si>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</si>
  <si>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</si>
  <si>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</si>
  <si>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</si>
  <si>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</si>
  <si>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</si>
  <si>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</si>
  <si>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</si>
  <si>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</si>
  <si>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</si>
  <si>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</si>
  <si>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</si>
  <si>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</si>
  <si>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川崎市では、下水道施設の更新等を行うための建設改良について、事業費の平準化に加え、事業の優先順位付けにより効果的な投資を行っています。
○標準耐用年数に達している施設があるものの、</t>
    </r>
    <r>
      <rPr>
        <b/>
        <sz val="11"/>
        <color theme="1"/>
        <rFont val="ＭＳ ゴシック"/>
        <family val="3"/>
        <charset val="128"/>
      </rPr>
      <t>①有形固定資産減価償却率</t>
    </r>
    <r>
      <rPr>
        <sz val="11"/>
        <color theme="1"/>
        <rFont val="ＭＳ ゴシック"/>
        <family val="3"/>
        <charset val="128"/>
      </rPr>
      <t>は、ほぼ類似団体平均値並みです。</t>
    </r>
    <r>
      <rPr>
        <b/>
        <sz val="11"/>
        <color theme="1"/>
        <rFont val="ＭＳ ゴシック"/>
        <family val="3"/>
        <charset val="128"/>
      </rPr>
      <t>②管渠老朽化率</t>
    </r>
    <r>
      <rPr>
        <sz val="11"/>
        <color theme="1"/>
        <rFont val="ＭＳ ゴシック"/>
        <family val="3"/>
        <charset val="128"/>
      </rPr>
      <t>については、現状では類似団体に比べて老朽化は進んでいませんが、今後は、昭和50年代から平成初期にかけて急速に整備を行った管渠が、順次、耐用年数を迎えるため、比較的短期間で老朽化が進むことに留意する必要があります。
○</t>
    </r>
    <r>
      <rPr>
        <b/>
        <sz val="11"/>
        <color theme="1"/>
        <rFont val="ＭＳ ゴシック"/>
        <family val="3"/>
        <charset val="128"/>
      </rPr>
      <t>③管渠改善率</t>
    </r>
    <r>
      <rPr>
        <sz val="11"/>
        <color theme="1"/>
        <rFont val="ＭＳ ゴシック"/>
        <family val="3"/>
        <charset val="128"/>
      </rPr>
      <t>については、年度によって変動がありますが、今後も、老朽化が進む地域の管渠を中心に計画的に更新していく必要があります。</t>
    </r>
    <rPh sb="31" eb="34">
      <t>ジギョウヒ</t>
    </rPh>
    <rPh sb="39" eb="40">
      <t>クワ</t>
    </rPh>
    <rPh sb="49" eb="50">
      <t>ヅ</t>
    </rPh>
    <rPh sb="54" eb="57">
      <t>コウカテキ</t>
    </rPh>
    <rPh sb="58" eb="60">
      <t>トウシ</t>
    </rPh>
    <rPh sb="112" eb="115">
      <t>ヘイキンチ</t>
    </rPh>
    <phoneticPr fontId="4"/>
  </si>
  <si>
    <t>○企業債残高と支払利息が高い水準にありますが、企業債残高の縮減に向けた取組を継続することで、持続可能な経営基盤を確保できると考えています。
○引き続き、管渠や施設の更新のほか、耐震化、浸水対策、高度処理対策、合流改善等の整備を行う必要があります。このような状況でも、企業債残高に留意しながら、優先順位を定めて計画的な整備を行い、適切な維持管理を併せて行うため、アセットマネジメント導入に向けた取組を進めています。
○今後の事業展開の指針とするため、30年から50年程度先の将来を見据え、平成29年度から概ね10年間を対象期間とする「川崎市上下水道ビジョン」と、その実施計画として経営戦略に位置付けられた「川崎市上下水道事業中期計画」を平成28年度末に策定し、各取組を着実に推進しています。</t>
    <phoneticPr fontId="4"/>
  </si>
  <si>
    <r>
      <t>　川崎市では、下水道創設当初、市内南部から整備が進められ、その後の人口増加等に伴い市内全域に整備され、現在、</t>
    </r>
    <r>
      <rPr>
        <b/>
        <sz val="11"/>
        <color theme="1"/>
        <rFont val="ＭＳ ゴシック"/>
        <family val="3"/>
        <charset val="128"/>
      </rPr>
      <t>⑧水洗化率</t>
    </r>
    <r>
      <rPr>
        <sz val="11"/>
        <color theme="1"/>
        <rFont val="ＭＳ ゴシック"/>
        <family val="3"/>
        <charset val="128"/>
      </rPr>
      <t>は99％以上です。
○急速な整備のために多額の企業債借入れを行った時期があり、現在も</t>
    </r>
    <r>
      <rPr>
        <b/>
        <sz val="11"/>
        <color theme="1"/>
        <rFont val="ＭＳ ゴシック"/>
        <family val="3"/>
        <charset val="128"/>
      </rPr>
      <t>④企業債残高対事業規模比率</t>
    </r>
    <r>
      <rPr>
        <sz val="11"/>
        <color theme="1"/>
        <rFont val="ＭＳ ゴシック"/>
        <family val="3"/>
        <charset val="128"/>
      </rPr>
      <t>が高い水準にありますが、企業債の償還による残高の減少で年々改善しており、また、高利率の企業債が減少してきていることに伴い支払利息も減少し、</t>
    </r>
    <r>
      <rPr>
        <b/>
        <sz val="11"/>
        <color theme="1"/>
        <rFont val="ＭＳ ゴシック"/>
        <family val="3"/>
        <charset val="128"/>
      </rPr>
      <t>①経常収支比率</t>
    </r>
    <r>
      <rPr>
        <sz val="11"/>
        <color theme="1"/>
        <rFont val="ＭＳ ゴシック"/>
        <family val="3"/>
        <charset val="128"/>
      </rPr>
      <t>、</t>
    </r>
    <r>
      <rPr>
        <b/>
        <sz val="11"/>
        <color theme="1"/>
        <rFont val="ＭＳ ゴシック"/>
        <family val="3"/>
        <charset val="128"/>
      </rPr>
      <t>⑤経費回収率</t>
    </r>
    <r>
      <rPr>
        <sz val="11"/>
        <color theme="1"/>
        <rFont val="ＭＳ ゴシック"/>
        <family val="3"/>
        <charset val="128"/>
      </rPr>
      <t>及び</t>
    </r>
    <r>
      <rPr>
        <b/>
        <sz val="11"/>
        <color theme="1"/>
        <rFont val="ＭＳ ゴシック"/>
        <family val="3"/>
        <charset val="128"/>
      </rPr>
      <t>⑥汚水処理原価</t>
    </r>
    <r>
      <rPr>
        <sz val="11"/>
        <color theme="1"/>
        <rFont val="ＭＳ ゴシック"/>
        <family val="3"/>
        <charset val="128"/>
      </rPr>
      <t>にその影響が表れ、平成30年度には類似団体平均以上にまで改善しています。今後も企業債残高の縮減に向けた取組を継続することが重要と考えています。</t>
    </r>
    <r>
      <rPr>
        <b/>
        <sz val="11"/>
        <color theme="1"/>
        <rFont val="ＭＳ ゴシック"/>
        <family val="3"/>
        <charset val="128"/>
      </rPr>
      <t>③流動比率</t>
    </r>
    <r>
      <rPr>
        <sz val="11"/>
        <color theme="1"/>
        <rFont val="ＭＳ ゴシック"/>
        <family val="3"/>
        <charset val="128"/>
      </rPr>
      <t>について、平成26年度に会計制度の見直しに伴い、翌年度に償還する企業債が流動負債に計上されることになって以降、100%を下回っています。特に近年は、企業債の償還のピークが到来していること等から、類似団体に比べて低い水準となっていますが、下水道使用料収入等により支払能力は確保されています。さらに、</t>
    </r>
    <r>
      <rPr>
        <b/>
        <sz val="11"/>
        <color theme="1"/>
        <rFont val="ＭＳ ゴシック"/>
        <family val="3"/>
        <charset val="128"/>
      </rPr>
      <t>①経常収支比率</t>
    </r>
    <r>
      <rPr>
        <sz val="11"/>
        <color theme="1"/>
        <rFont val="ＭＳ ゴシック"/>
        <family val="3"/>
        <charset val="128"/>
      </rPr>
      <t>及び</t>
    </r>
    <r>
      <rPr>
        <b/>
        <sz val="11"/>
        <color theme="1"/>
        <rFont val="ＭＳ ゴシック"/>
        <family val="3"/>
        <charset val="128"/>
      </rPr>
      <t>⑤経費回収率</t>
    </r>
    <r>
      <rPr>
        <sz val="11"/>
        <color theme="1"/>
        <rFont val="ＭＳ ゴシック"/>
        <family val="3"/>
        <charset val="128"/>
      </rPr>
      <t>について、100％を超えていることや、</t>
    </r>
    <r>
      <rPr>
        <b/>
        <sz val="11"/>
        <color theme="1"/>
        <rFont val="ＭＳ ゴシック"/>
        <family val="3"/>
        <charset val="128"/>
      </rPr>
      <t>②累積欠損金比率</t>
    </r>
    <r>
      <rPr>
        <sz val="11"/>
        <color theme="1"/>
        <rFont val="ＭＳ ゴシック"/>
        <family val="3"/>
        <charset val="128"/>
      </rPr>
      <t>も計上されていないことから、経営の健全性を維持できていると言えます。
○</t>
    </r>
    <r>
      <rPr>
        <b/>
        <sz val="11"/>
        <color theme="1"/>
        <rFont val="ＭＳ ゴシック"/>
        <family val="3"/>
        <charset val="128"/>
      </rPr>
      <t>⑦施設利用率</t>
    </r>
    <r>
      <rPr>
        <sz val="11"/>
        <color theme="1"/>
        <rFont val="ＭＳ ゴシック"/>
        <family val="3"/>
        <charset val="128"/>
      </rPr>
      <t>については、類似団体と比べ低い水準にあります。最大処理水量に対応できるよう、ある程度の余裕は持つ必要がありますが、経済性の観点から、今後は適切な水準を見極めた上での施設管理が重要と考えています。</t>
    </r>
    <rPh sb="142" eb="144">
      <t>ネンネン</t>
    </rPh>
    <rPh sb="144" eb="146">
      <t>カイゼン</t>
    </rPh>
    <rPh sb="173" eb="174">
      <t>トモナ</t>
    </rPh>
    <rPh sb="175" eb="177">
      <t>シハライ</t>
    </rPh>
    <rPh sb="177" eb="179">
      <t>リソク</t>
    </rPh>
    <rPh sb="180" eb="182">
      <t>ゲンショウ</t>
    </rPh>
    <rPh sb="555" eb="557">
      <t>テイド</t>
    </rPh>
    <rPh sb="558" eb="560">
      <t>ヨユウ</t>
    </rPh>
    <rPh sb="561" eb="562">
      <t>モ</t>
    </rPh>
    <rPh sb="563" eb="565">
      <t>ヒツヨウ</t>
    </rPh>
    <rPh sb="572" eb="575">
      <t>ケイザイセイ</t>
    </rPh>
    <rPh sb="576" eb="578">
      <t>カンテン</t>
    </rPh>
    <rPh sb="581" eb="583">
      <t>コンゴ</t>
    </rPh>
    <rPh sb="590" eb="592">
      <t>ミキワ</t>
    </rPh>
    <rPh sb="594" eb="595">
      <t>ウエ</t>
    </rPh>
    <rPh sb="597" eb="599">
      <t>シセツ</t>
    </rPh>
    <rPh sb="599" eb="601">
      <t>カンリ</t>
    </rPh>
    <rPh sb="602" eb="604">
      <t>ジュウヨウ</t>
    </rPh>
    <rPh sb="605" eb="60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</si>
</sst>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0.63</c:v>
                </c:pt>
                <c:pt idx="1">
                  <c:v>0.31</c:v>
                </c:pt>
                <c:pt idx="2">
                  <c:v>0.3</c:v>
                </c:pt>
                <c:pt idx="3">
                  <c:v>0.13</c:v>
                </c:pt>
                <c:pt idx="4">
                  <c:v>0.24</c:v>
                </c:pt>
              </c:numCache>
            </c:numRef>
          </c:val>
          <c:extLst xmlns:c16r2="http://schemas.microsoft.com/office/drawing/2015/06/chart">
            <c:ext xmlns:c16="http://schemas.microsoft.com/office/drawing/2014/chart" uri="{C3380CC4-5D6E-409C-BE32-E72D297353CC}">
              <c16:uniqueId val="{00000000-9C5C-4CC3-B3A4-CEA522EB2FC0}"/>
            </c:ext>
          </c:extLst>
        </c:ser>
        <c:dLbls>
          <c:showLegendKey val="0"/>
          <c:showVal val="0"/>
          <c:showCatName val="0"/>
          <c:showSerName val="0"/>
          <c:showPercent val="0"/>
          <c:showBubbleSize val="0"/>
        </c:dLbls>
        <c:gapWidth val="150"/>
        <c:axId val="305667592"/>
        <c:axId val="30567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0.38</c:v>
                </c:pt>
                <c:pt idx="1">
                  <c:v>0.35</c:v>
                </c:pt>
                <c:pt idx="2">
                  <c:v>0.39</c:v>
                </c:pt>
                <c:pt idx="3">
                  <c:v>0.43</c:v>
                </c:pt>
                <c:pt idx="4">
                  <c:v>0.39</c:v>
                </c:pt>
              </c:numCache>
            </c:numRef>
          </c:val>
          <c:smooth val="0"/>
          <c:extLst xmlns:c16r2="http://schemas.microsoft.com/office/drawing/2015/06/chart">
            <c:ext xmlns:c16="http://schemas.microsoft.com/office/drawing/2014/chart" uri="{C3380CC4-5D6E-409C-BE32-E72D297353CC}">
              <c16:uniqueId val="{00000001-9C5C-4CC3-B3A4-CEA522EB2FC0}"/>
            </c:ext>
          </c:extLst>
        </c:ser>
        <c:dLbls>
          <c:showLegendKey val="0"/>
          <c:showVal val="0"/>
          <c:showCatName val="0"/>
          <c:showSerName val="0"/>
          <c:showPercent val="0"/>
          <c:showBubbleSize val="0"/>
        </c:dLbls>
        <c:marker val="1"/>
        <c:smooth val="0"/>
        <c:axId val="305667592"/>
        <c:axId val="305673080"/>
      </c:lineChart>
      <c:dateAx>
        <c:axId val="305667592"/>
        <c:scaling>
          <c:orientation val="minMax"/>
        </c:scaling>
        <c:delete val="1"/>
        <c:axPos val="b"/>
        <c:numFmt formatCode="ge" sourceLinked="1"/>
        <c:majorTickMark val="none"/>
        <c:minorTickMark val="none"/>
        <c:tickLblPos val="none"/>
        <c:crossAx val="305673080"/>
        <c:crosses val="autoZero"/>
        <c:auto val="1"/>
        <c:lblOffset val="100"/>
        <c:baseTimeUnit val="years"/>
      </c:dateAx>
      <c:valAx>
        <c:axId val="30567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6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53.85</c:v>
                </c:pt>
                <c:pt idx="1">
                  <c:v>53.77</c:v>
                </c:pt>
                <c:pt idx="2">
                  <c:v>53.53</c:v>
                </c:pt>
                <c:pt idx="3">
                  <c:v>53.81</c:v>
                </c:pt>
                <c:pt idx="4">
                  <c:v>48.43</c:v>
                </c:pt>
              </c:numCache>
            </c:numRef>
          </c:val>
          <c:extLst xmlns:c16r2="http://schemas.microsoft.com/office/drawing/2015/06/chart">
            <c:ext xmlns:c16="http://schemas.microsoft.com/office/drawing/2014/chart" uri="{C3380CC4-5D6E-409C-BE32-E72D297353CC}">
              <c16:uniqueId val="{00000000-F8D5-457D-85E9-60E5803DEC4B}"/>
            </c:ext>
          </c:extLst>
        </c:ser>
        <c:dLbls>
          <c:showLegendKey val="0"/>
          <c:showVal val="0"/>
          <c:showCatName val="0"/>
          <c:showSerName val="0"/>
          <c:showPercent val="0"/>
          <c:showBubbleSize val="0"/>
        </c:dLbls>
        <c:gapWidth val="150"/>
        <c:axId val="306761376"/>
        <c:axId val="30675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59.58</c:v>
                </c:pt>
                <c:pt idx="1">
                  <c:v>58.79</c:v>
                </c:pt>
                <c:pt idx="2">
                  <c:v>59.16</c:v>
                </c:pt>
                <c:pt idx="3">
                  <c:v>59.44</c:v>
                </c:pt>
                <c:pt idx="4">
                  <c:v>57.38</c:v>
                </c:pt>
              </c:numCache>
            </c:numRef>
          </c:val>
          <c:smooth val="0"/>
          <c:extLst xmlns:c16r2="http://schemas.microsoft.com/office/drawing/2015/06/chart">
            <c:ext xmlns:c16="http://schemas.microsoft.com/office/drawing/2014/chart" uri="{C3380CC4-5D6E-409C-BE32-E72D297353CC}">
              <c16:uniqueId val="{00000001-F8D5-457D-85E9-60E5803DEC4B}"/>
            </c:ext>
          </c:extLst>
        </c:ser>
        <c:dLbls>
          <c:showLegendKey val="0"/>
          <c:showVal val="0"/>
          <c:showCatName val="0"/>
          <c:showSerName val="0"/>
          <c:showPercent val="0"/>
          <c:showBubbleSize val="0"/>
        </c:dLbls>
        <c:marker val="1"/>
        <c:smooth val="0"/>
        <c:axId val="306761376"/>
        <c:axId val="306755888"/>
      </c:lineChart>
      <c:dateAx>
        <c:axId val="306761376"/>
        <c:scaling>
          <c:orientation val="minMax"/>
        </c:scaling>
        <c:delete val="1"/>
        <c:axPos val="b"/>
        <c:numFmt formatCode="ge" sourceLinked="1"/>
        <c:majorTickMark val="none"/>
        <c:minorTickMark val="none"/>
        <c:tickLblPos val="none"/>
        <c:crossAx val="306755888"/>
        <c:crosses val="autoZero"/>
        <c:auto val="1"/>
        <c:lblOffset val="100"/>
        <c:baseTimeUnit val="years"/>
      </c:dateAx>
      <c:valAx>
        <c:axId val="30675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7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99.03</c:v>
                </c:pt>
                <c:pt idx="1">
                  <c:v>99.03</c:v>
                </c:pt>
                <c:pt idx="2">
                  <c:v>99.03</c:v>
                </c:pt>
                <c:pt idx="3">
                  <c:v>99.03</c:v>
                </c:pt>
                <c:pt idx="4">
                  <c:v>99.03</c:v>
                </c:pt>
              </c:numCache>
            </c:numRef>
          </c:val>
          <c:extLst xmlns:c16r2="http://schemas.microsoft.com/office/drawing/2015/06/chart">
            <c:ext xmlns:c16="http://schemas.microsoft.com/office/drawing/2014/chart" uri="{C3380CC4-5D6E-409C-BE32-E72D297353CC}">
              <c16:uniqueId val="{00000000-161A-4FCC-AFE9-A9F6675C7A37}"/>
            </c:ext>
          </c:extLst>
        </c:ser>
        <c:dLbls>
          <c:showLegendKey val="0"/>
          <c:showVal val="0"/>
          <c:showCatName val="0"/>
          <c:showSerName val="0"/>
          <c:showPercent val="0"/>
          <c:showBubbleSize val="0"/>
        </c:dLbls>
        <c:gapWidth val="150"/>
        <c:axId val="306746872"/>
        <c:axId val="30675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98.71</c:v>
                </c:pt>
                <c:pt idx="1">
                  <c:v>98.76</c:v>
                </c:pt>
                <c:pt idx="2">
                  <c:v>98.86</c:v>
                </c:pt>
                <c:pt idx="3">
                  <c:v>98.9</c:v>
                </c:pt>
                <c:pt idx="4">
                  <c:v>98.98</c:v>
                </c:pt>
              </c:numCache>
            </c:numRef>
          </c:val>
          <c:smooth val="0"/>
          <c:extLst xmlns:c16r2="http://schemas.microsoft.com/office/drawing/2015/06/chart">
            <c:ext xmlns:c16="http://schemas.microsoft.com/office/drawing/2014/chart" uri="{C3380CC4-5D6E-409C-BE32-E72D297353CC}">
              <c16:uniqueId val="{00000001-161A-4FCC-AFE9-A9F6675C7A37}"/>
            </c:ext>
          </c:extLst>
        </c:ser>
        <c:dLbls>
          <c:showLegendKey val="0"/>
          <c:showVal val="0"/>
          <c:showCatName val="0"/>
          <c:showSerName val="0"/>
          <c:showPercent val="0"/>
          <c:showBubbleSize val="0"/>
        </c:dLbls>
        <c:marker val="1"/>
        <c:smooth val="0"/>
        <c:axId val="306746872"/>
        <c:axId val="306755496"/>
      </c:lineChart>
      <c:dateAx>
        <c:axId val="306746872"/>
        <c:scaling>
          <c:orientation val="minMax"/>
        </c:scaling>
        <c:delete val="1"/>
        <c:axPos val="b"/>
        <c:numFmt formatCode="ge" sourceLinked="1"/>
        <c:majorTickMark val="none"/>
        <c:minorTickMark val="none"/>
        <c:tickLblPos val="none"/>
        <c:crossAx val="306755496"/>
        <c:crosses val="autoZero"/>
        <c:auto val="1"/>
        <c:lblOffset val="100"/>
        <c:baseTimeUnit val="years"/>
      </c:dateAx>
      <c:valAx>
        <c:axId val="30675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74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104.3</c:v>
                </c:pt>
                <c:pt idx="1">
                  <c:v>105.69</c:v>
                </c:pt>
                <c:pt idx="2">
                  <c:v>107.72</c:v>
                </c:pt>
                <c:pt idx="3">
                  <c:v>109.8</c:v>
                </c:pt>
                <c:pt idx="4">
                  <c:v>111.88</c:v>
                </c:pt>
              </c:numCache>
            </c:numRef>
          </c:val>
          <c:extLst xmlns:c16r2="http://schemas.microsoft.com/office/drawing/2015/06/chart">
            <c:ext xmlns:c16="http://schemas.microsoft.com/office/drawing/2014/chart" uri="{C3380CC4-5D6E-409C-BE32-E72D297353CC}">
              <c16:uniqueId val="{00000000-680C-49EF-AA8F-FFBBFDAF0307}"/>
            </c:ext>
          </c:extLst>
        </c:ser>
        <c:dLbls>
          <c:showLegendKey val="0"/>
          <c:showVal val="0"/>
          <c:showCatName val="0"/>
          <c:showSerName val="0"/>
          <c:showPercent val="0"/>
          <c:showBubbleSize val="0"/>
        </c:dLbls>
        <c:gapWidth val="150"/>
        <c:axId val="305668768"/>
        <c:axId val="30567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108.59</c:v>
                </c:pt>
                <c:pt idx="2">
                  <c:v>109.1</c:v>
                </c:pt>
                <c:pt idx="3">
                  <c:v>109.39</c:v>
                </c:pt>
                <c:pt idx="4">
                  <c:v>109.5</c:v>
                </c:pt>
              </c:numCache>
            </c:numRef>
          </c:val>
          <c:smooth val="0"/>
          <c:extLst xmlns:c16r2="http://schemas.microsoft.com/office/drawing/2015/06/chart">
            <c:ext xmlns:c16="http://schemas.microsoft.com/office/drawing/2014/chart" uri="{C3380CC4-5D6E-409C-BE32-E72D297353CC}">
              <c16:uniqueId val="{00000001-680C-49EF-AA8F-FFBBFDAF0307}"/>
            </c:ext>
          </c:extLst>
        </c:ser>
        <c:dLbls>
          <c:showLegendKey val="0"/>
          <c:showVal val="0"/>
          <c:showCatName val="0"/>
          <c:showSerName val="0"/>
          <c:showPercent val="0"/>
          <c:showBubbleSize val="0"/>
        </c:dLbls>
        <c:marker val="1"/>
        <c:smooth val="0"/>
        <c:axId val="305668768"/>
        <c:axId val="305672296"/>
      </c:lineChart>
      <c:dateAx>
        <c:axId val="305668768"/>
        <c:scaling>
          <c:orientation val="minMax"/>
        </c:scaling>
        <c:delete val="1"/>
        <c:axPos val="b"/>
        <c:numFmt formatCode="ge" sourceLinked="1"/>
        <c:majorTickMark val="none"/>
        <c:minorTickMark val="none"/>
        <c:tickLblPos val="none"/>
        <c:crossAx val="305672296"/>
        <c:crosses val="autoZero"/>
        <c:auto val="1"/>
        <c:lblOffset val="100"/>
        <c:baseTimeUnit val="years"/>
      </c:dateAx>
      <c:valAx>
        <c:axId val="30567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6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42.73</c:v>
                </c:pt>
                <c:pt idx="1">
                  <c:v>44.12</c:v>
                </c:pt>
                <c:pt idx="2">
                  <c:v>45.65</c:v>
                </c:pt>
                <c:pt idx="3">
                  <c:v>47.23</c:v>
                </c:pt>
                <c:pt idx="4">
                  <c:v>48.73</c:v>
                </c:pt>
              </c:numCache>
            </c:numRef>
          </c:val>
          <c:extLst xmlns:c16r2="http://schemas.microsoft.com/office/drawing/2015/06/chart">
            <c:ext xmlns:c16="http://schemas.microsoft.com/office/drawing/2014/chart" uri="{C3380CC4-5D6E-409C-BE32-E72D297353CC}">
              <c16:uniqueId val="{00000000-3A26-4BFB-8BD8-2244C59C80CC}"/>
            </c:ext>
          </c:extLst>
        </c:ser>
        <c:dLbls>
          <c:showLegendKey val="0"/>
          <c:showVal val="0"/>
          <c:showCatName val="0"/>
          <c:showSerName val="0"/>
          <c:showPercent val="0"/>
          <c:showBubbleSize val="0"/>
        </c:dLbls>
        <c:gapWidth val="150"/>
        <c:axId val="305669944"/>
        <c:axId val="30567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42</c:v>
                </c:pt>
                <c:pt idx="1">
                  <c:v>43.2</c:v>
                </c:pt>
                <c:pt idx="2">
                  <c:v>44.55</c:v>
                </c:pt>
                <c:pt idx="3">
                  <c:v>45.79</c:v>
                </c:pt>
                <c:pt idx="4">
                  <c:v>47.06</c:v>
                </c:pt>
              </c:numCache>
            </c:numRef>
          </c:val>
          <c:smooth val="0"/>
          <c:extLst xmlns:c16r2="http://schemas.microsoft.com/office/drawing/2015/06/chart">
            <c:ext xmlns:c16="http://schemas.microsoft.com/office/drawing/2014/chart" uri="{C3380CC4-5D6E-409C-BE32-E72D297353CC}">
              <c16:uniqueId val="{00000001-3A26-4BFB-8BD8-2244C59C80CC}"/>
            </c:ext>
          </c:extLst>
        </c:ser>
        <c:dLbls>
          <c:showLegendKey val="0"/>
          <c:showVal val="0"/>
          <c:showCatName val="0"/>
          <c:showSerName val="0"/>
          <c:showPercent val="0"/>
          <c:showBubbleSize val="0"/>
        </c:dLbls>
        <c:marker val="1"/>
        <c:smooth val="0"/>
        <c:axId val="305669944"/>
        <c:axId val="305677784"/>
      </c:lineChart>
      <c:dateAx>
        <c:axId val="305669944"/>
        <c:scaling>
          <c:orientation val="minMax"/>
        </c:scaling>
        <c:delete val="1"/>
        <c:axPos val="b"/>
        <c:numFmt formatCode="ge" sourceLinked="1"/>
        <c:majorTickMark val="none"/>
        <c:minorTickMark val="none"/>
        <c:tickLblPos val="none"/>
        <c:crossAx val="305677784"/>
        <c:crosses val="autoZero"/>
        <c:auto val="1"/>
        <c:lblOffset val="100"/>
        <c:baseTimeUnit val="years"/>
      </c:dateAx>
      <c:valAx>
        <c:axId val="30567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6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4.4400000000000004</c:v>
                </c:pt>
                <c:pt idx="1">
                  <c:v>4.8</c:v>
                </c:pt>
                <c:pt idx="2">
                  <c:v>5.46</c:v>
                </c:pt>
                <c:pt idx="3">
                  <c:v>5.88</c:v>
                </c:pt>
                <c:pt idx="4">
                  <c:v>6.08</c:v>
                </c:pt>
              </c:numCache>
            </c:numRef>
          </c:val>
          <c:extLst xmlns:c16r2="http://schemas.microsoft.com/office/drawing/2015/06/chart">
            <c:ext xmlns:c16="http://schemas.microsoft.com/office/drawing/2014/chart" uri="{C3380CC4-5D6E-409C-BE32-E72D297353CC}">
              <c16:uniqueId val="{00000000-364F-4D28-8645-A0190D31BB81}"/>
            </c:ext>
          </c:extLst>
        </c:ser>
        <c:dLbls>
          <c:showLegendKey val="0"/>
          <c:showVal val="0"/>
          <c:showCatName val="0"/>
          <c:showSerName val="0"/>
          <c:showPercent val="0"/>
          <c:showBubbleSize val="0"/>
        </c:dLbls>
        <c:gapWidth val="150"/>
        <c:axId val="305671120"/>
        <c:axId val="30567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6.95</c:v>
                </c:pt>
                <c:pt idx="1">
                  <c:v>7.39</c:v>
                </c:pt>
                <c:pt idx="2">
                  <c:v>8.25</c:v>
                </c:pt>
                <c:pt idx="3">
                  <c:v>9</c:v>
                </c:pt>
                <c:pt idx="4">
                  <c:v>9.6300000000000008</c:v>
                </c:pt>
              </c:numCache>
            </c:numRef>
          </c:val>
          <c:smooth val="0"/>
          <c:extLst xmlns:c16r2="http://schemas.microsoft.com/office/drawing/2015/06/chart">
            <c:ext xmlns:c16="http://schemas.microsoft.com/office/drawing/2014/chart" uri="{C3380CC4-5D6E-409C-BE32-E72D297353CC}">
              <c16:uniqueId val="{00000001-364F-4D28-8645-A0190D31BB81}"/>
            </c:ext>
          </c:extLst>
        </c:ser>
        <c:dLbls>
          <c:showLegendKey val="0"/>
          <c:showVal val="0"/>
          <c:showCatName val="0"/>
          <c:showSerName val="0"/>
          <c:showPercent val="0"/>
          <c:showBubbleSize val="0"/>
        </c:dLbls>
        <c:marker val="1"/>
        <c:smooth val="0"/>
        <c:axId val="305671120"/>
        <c:axId val="305672688"/>
      </c:lineChart>
      <c:dateAx>
        <c:axId val="305671120"/>
        <c:scaling>
          <c:orientation val="minMax"/>
        </c:scaling>
        <c:delete val="1"/>
        <c:axPos val="b"/>
        <c:numFmt formatCode="ge" sourceLinked="1"/>
        <c:majorTickMark val="none"/>
        <c:minorTickMark val="none"/>
        <c:tickLblPos val="none"/>
        <c:crossAx val="305672688"/>
        <c:crosses val="autoZero"/>
        <c:auto val="1"/>
        <c:lblOffset val="100"/>
        <c:baseTimeUnit val="years"/>
      </c:dateAx>
      <c:valAx>
        <c:axId val="30567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7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30B-4322-8100-B6AAAAC70732}"/>
            </c:ext>
          </c:extLst>
        </c:ser>
        <c:dLbls>
          <c:showLegendKey val="0"/>
          <c:showVal val="0"/>
          <c:showCatName val="0"/>
          <c:showSerName val="0"/>
          <c:showPercent val="0"/>
          <c:showBubbleSize val="0"/>
        </c:dLbls>
        <c:gapWidth val="150"/>
        <c:axId val="305676216"/>
        <c:axId val="30567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0.61</c:v>
                </c:pt>
                <c:pt idx="1">
                  <c:v>0.54</c:v>
                </c:pt>
                <c:pt idx="2">
                  <c:v>0.36</c:v>
                </c:pt>
                <c:pt idx="3">
                  <c:v>0.22</c:v>
                </c:pt>
                <c:pt idx="4">
                  <c:v>0.01</c:v>
                </c:pt>
              </c:numCache>
            </c:numRef>
          </c:val>
          <c:smooth val="0"/>
          <c:extLst xmlns:c16r2="http://schemas.microsoft.com/office/drawing/2015/06/chart">
            <c:ext xmlns:c16="http://schemas.microsoft.com/office/drawing/2014/chart" uri="{C3380CC4-5D6E-409C-BE32-E72D297353CC}">
              <c16:uniqueId val="{00000001-A30B-4322-8100-B6AAAAC70732}"/>
            </c:ext>
          </c:extLst>
        </c:ser>
        <c:dLbls>
          <c:showLegendKey val="0"/>
          <c:showVal val="0"/>
          <c:showCatName val="0"/>
          <c:showSerName val="0"/>
          <c:showPercent val="0"/>
          <c:showBubbleSize val="0"/>
        </c:dLbls>
        <c:marker val="1"/>
        <c:smooth val="0"/>
        <c:axId val="305676216"/>
        <c:axId val="305675432"/>
      </c:lineChart>
      <c:dateAx>
        <c:axId val="305676216"/>
        <c:scaling>
          <c:orientation val="minMax"/>
        </c:scaling>
        <c:delete val="1"/>
        <c:axPos val="b"/>
        <c:numFmt formatCode="ge" sourceLinked="1"/>
        <c:majorTickMark val="none"/>
        <c:minorTickMark val="none"/>
        <c:tickLblPos val="none"/>
        <c:crossAx val="305675432"/>
        <c:crosses val="autoZero"/>
        <c:auto val="1"/>
        <c:lblOffset val="100"/>
        <c:baseTimeUnit val="years"/>
      </c:dateAx>
      <c:valAx>
        <c:axId val="30567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7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28.08</c:v>
                </c:pt>
                <c:pt idx="1">
                  <c:v>26.5</c:v>
                </c:pt>
                <c:pt idx="2">
                  <c:v>27.75</c:v>
                </c:pt>
                <c:pt idx="3">
                  <c:v>40.119999999999997</c:v>
                </c:pt>
                <c:pt idx="4">
                  <c:v>55.13</c:v>
                </c:pt>
              </c:numCache>
            </c:numRef>
          </c:val>
          <c:extLst xmlns:c16r2="http://schemas.microsoft.com/office/drawing/2015/06/chart">
            <c:ext xmlns:c16="http://schemas.microsoft.com/office/drawing/2014/chart" uri="{C3380CC4-5D6E-409C-BE32-E72D297353CC}">
              <c16:uniqueId val="{00000000-FF01-437C-A15C-E13C67D2B026}"/>
            </c:ext>
          </c:extLst>
        </c:ser>
        <c:dLbls>
          <c:showLegendKey val="0"/>
          <c:showVal val="0"/>
          <c:showCatName val="0"/>
          <c:showSerName val="0"/>
          <c:showPercent val="0"/>
          <c:showBubbleSize val="0"/>
        </c:dLbls>
        <c:gapWidth val="150"/>
        <c:axId val="305676608"/>
        <c:axId val="30567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55.68</c:v>
                </c:pt>
                <c:pt idx="1">
                  <c:v>56.18</c:v>
                </c:pt>
                <c:pt idx="2">
                  <c:v>59.45</c:v>
                </c:pt>
                <c:pt idx="3">
                  <c:v>64.94</c:v>
                </c:pt>
                <c:pt idx="4">
                  <c:v>70.08</c:v>
                </c:pt>
              </c:numCache>
            </c:numRef>
          </c:val>
          <c:smooth val="0"/>
          <c:extLst xmlns:c16r2="http://schemas.microsoft.com/office/drawing/2015/06/chart">
            <c:ext xmlns:c16="http://schemas.microsoft.com/office/drawing/2014/chart" uri="{C3380CC4-5D6E-409C-BE32-E72D297353CC}">
              <c16:uniqueId val="{00000001-FF01-437C-A15C-E13C67D2B026}"/>
            </c:ext>
          </c:extLst>
        </c:ser>
        <c:dLbls>
          <c:showLegendKey val="0"/>
          <c:showVal val="0"/>
          <c:showCatName val="0"/>
          <c:showSerName val="0"/>
          <c:showPercent val="0"/>
          <c:showBubbleSize val="0"/>
        </c:dLbls>
        <c:marker val="1"/>
        <c:smooth val="0"/>
        <c:axId val="305676608"/>
        <c:axId val="305678176"/>
      </c:lineChart>
      <c:dateAx>
        <c:axId val="305676608"/>
        <c:scaling>
          <c:orientation val="minMax"/>
        </c:scaling>
        <c:delete val="1"/>
        <c:axPos val="b"/>
        <c:numFmt formatCode="ge" sourceLinked="1"/>
        <c:majorTickMark val="none"/>
        <c:minorTickMark val="none"/>
        <c:tickLblPos val="none"/>
        <c:crossAx val="305678176"/>
        <c:crosses val="autoZero"/>
        <c:auto val="1"/>
        <c:lblOffset val="100"/>
        <c:baseTimeUnit val="years"/>
      </c:dateAx>
      <c:valAx>
        <c:axId val="30567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943.39</c:v>
                </c:pt>
                <c:pt idx="1">
                  <c:v>896.37</c:v>
                </c:pt>
                <c:pt idx="2">
                  <c:v>859.09</c:v>
                </c:pt>
                <c:pt idx="3">
                  <c:v>804.79</c:v>
                </c:pt>
                <c:pt idx="4">
                  <c:v>779.37</c:v>
                </c:pt>
              </c:numCache>
            </c:numRef>
          </c:val>
          <c:extLst xmlns:c16r2="http://schemas.microsoft.com/office/drawing/2015/06/chart">
            <c:ext xmlns:c16="http://schemas.microsoft.com/office/drawing/2014/chart" uri="{C3380CC4-5D6E-409C-BE32-E72D297353CC}">
              <c16:uniqueId val="{00000000-7A83-45A8-B6A3-6B306472067B}"/>
            </c:ext>
          </c:extLst>
        </c:ser>
        <c:dLbls>
          <c:showLegendKey val="0"/>
          <c:showVal val="0"/>
          <c:showCatName val="0"/>
          <c:showSerName val="0"/>
          <c:showPercent val="0"/>
          <c:showBubbleSize val="0"/>
        </c:dLbls>
        <c:gapWidth val="150"/>
        <c:axId val="305680136"/>
        <c:axId val="30568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627.59</c:v>
                </c:pt>
                <c:pt idx="1">
                  <c:v>594.09</c:v>
                </c:pt>
                <c:pt idx="2">
                  <c:v>576.02</c:v>
                </c:pt>
                <c:pt idx="3">
                  <c:v>549.48</c:v>
                </c:pt>
                <c:pt idx="4">
                  <c:v>537.13</c:v>
                </c:pt>
              </c:numCache>
            </c:numRef>
          </c:val>
          <c:smooth val="0"/>
          <c:extLst xmlns:c16r2="http://schemas.microsoft.com/office/drawing/2015/06/chart">
            <c:ext xmlns:c16="http://schemas.microsoft.com/office/drawing/2014/chart" uri="{C3380CC4-5D6E-409C-BE32-E72D297353CC}">
              <c16:uniqueId val="{00000001-7A83-45A8-B6A3-6B306472067B}"/>
            </c:ext>
          </c:extLst>
        </c:ser>
        <c:dLbls>
          <c:showLegendKey val="0"/>
          <c:showVal val="0"/>
          <c:showCatName val="0"/>
          <c:showSerName val="0"/>
          <c:showPercent val="0"/>
          <c:showBubbleSize val="0"/>
        </c:dLbls>
        <c:marker val="1"/>
        <c:smooth val="0"/>
        <c:axId val="305680136"/>
        <c:axId val="305680920"/>
      </c:lineChart>
      <c:dateAx>
        <c:axId val="305680136"/>
        <c:scaling>
          <c:orientation val="minMax"/>
        </c:scaling>
        <c:delete val="1"/>
        <c:axPos val="b"/>
        <c:numFmt formatCode="ge" sourceLinked="1"/>
        <c:majorTickMark val="none"/>
        <c:minorTickMark val="none"/>
        <c:tickLblPos val="none"/>
        <c:crossAx val="305680920"/>
        <c:crosses val="autoZero"/>
        <c:auto val="1"/>
        <c:lblOffset val="100"/>
        <c:baseTimeUnit val="years"/>
      </c:dateAx>
      <c:valAx>
        <c:axId val="30568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8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107.16</c:v>
                </c:pt>
                <c:pt idx="1">
                  <c:v>110.71</c:v>
                </c:pt>
                <c:pt idx="2">
                  <c:v>113.39</c:v>
                </c:pt>
                <c:pt idx="3">
                  <c:v>117.97</c:v>
                </c:pt>
                <c:pt idx="4">
                  <c:v>122.57</c:v>
                </c:pt>
              </c:numCache>
            </c:numRef>
          </c:val>
          <c:extLst xmlns:c16r2="http://schemas.microsoft.com/office/drawing/2015/06/chart">
            <c:ext xmlns:c16="http://schemas.microsoft.com/office/drawing/2014/chart" uri="{C3380CC4-5D6E-409C-BE32-E72D297353CC}">
              <c16:uniqueId val="{00000000-7FE2-4D10-BB19-4B0B12826035}"/>
            </c:ext>
          </c:extLst>
        </c:ser>
        <c:dLbls>
          <c:showLegendKey val="0"/>
          <c:showVal val="0"/>
          <c:showCatName val="0"/>
          <c:showSerName val="0"/>
          <c:showPercent val="0"/>
          <c:showBubbleSize val="0"/>
        </c:dLbls>
        <c:gapWidth val="150"/>
        <c:axId val="305681704"/>
        <c:axId val="30568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113.93</c:v>
                </c:pt>
                <c:pt idx="1">
                  <c:v>114.03</c:v>
                </c:pt>
                <c:pt idx="2">
                  <c:v>113.34</c:v>
                </c:pt>
                <c:pt idx="3">
                  <c:v>113.83</c:v>
                </c:pt>
                <c:pt idx="4">
                  <c:v>112.43</c:v>
                </c:pt>
              </c:numCache>
            </c:numRef>
          </c:val>
          <c:smooth val="0"/>
          <c:extLst xmlns:c16r2="http://schemas.microsoft.com/office/drawing/2015/06/chart">
            <c:ext xmlns:c16="http://schemas.microsoft.com/office/drawing/2014/chart" uri="{C3380CC4-5D6E-409C-BE32-E72D297353CC}">
              <c16:uniqueId val="{00000001-7FE2-4D10-BB19-4B0B12826035}"/>
            </c:ext>
          </c:extLst>
        </c:ser>
        <c:dLbls>
          <c:showLegendKey val="0"/>
          <c:showVal val="0"/>
          <c:showCatName val="0"/>
          <c:showSerName val="0"/>
          <c:showPercent val="0"/>
          <c:showBubbleSize val="0"/>
        </c:dLbls>
        <c:marker val="1"/>
        <c:smooth val="0"/>
        <c:axId val="305681704"/>
        <c:axId val="305682096"/>
      </c:lineChart>
      <c:dateAx>
        <c:axId val="305681704"/>
        <c:scaling>
          <c:orientation val="minMax"/>
        </c:scaling>
        <c:delete val="1"/>
        <c:axPos val="b"/>
        <c:numFmt formatCode="ge" sourceLinked="1"/>
        <c:majorTickMark val="none"/>
        <c:minorTickMark val="none"/>
        <c:tickLblPos val="none"/>
        <c:crossAx val="305682096"/>
        <c:crosses val="autoZero"/>
        <c:auto val="1"/>
        <c:lblOffset val="100"/>
        <c:baseTimeUnit val="years"/>
      </c:dateAx>
      <c:valAx>
        <c:axId val="30568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8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140.69999999999999</c:v>
                </c:pt>
                <c:pt idx="1">
                  <c:v>135.69999999999999</c:v>
                </c:pt>
                <c:pt idx="2">
                  <c:v>132.03</c:v>
                </c:pt>
                <c:pt idx="3">
                  <c:v>126.49</c:v>
                </c:pt>
                <c:pt idx="4">
                  <c:v>121.5</c:v>
                </c:pt>
              </c:numCache>
            </c:numRef>
          </c:val>
          <c:extLst xmlns:c16r2="http://schemas.microsoft.com/office/drawing/2015/06/chart">
            <c:ext xmlns:c16="http://schemas.microsoft.com/office/drawing/2014/chart" uri="{C3380CC4-5D6E-409C-BE32-E72D297353CC}">
              <c16:uniqueId val="{00000000-0CD0-495C-8976-C6AB3B7D6996}"/>
            </c:ext>
          </c:extLst>
        </c:ser>
        <c:dLbls>
          <c:showLegendKey val="0"/>
          <c:showVal val="0"/>
          <c:showCatName val="0"/>
          <c:showSerName val="0"/>
          <c:showPercent val="0"/>
          <c:showBubbleSize val="0"/>
        </c:dLbls>
        <c:gapWidth val="150"/>
        <c:axId val="306759024"/>
        <c:axId val="30676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116.77</c:v>
                </c:pt>
                <c:pt idx="1">
                  <c:v>116.93</c:v>
                </c:pt>
                <c:pt idx="2">
                  <c:v>117.4</c:v>
                </c:pt>
                <c:pt idx="3">
                  <c:v>116.87</c:v>
                </c:pt>
                <c:pt idx="4">
                  <c:v>118.55</c:v>
                </c:pt>
              </c:numCache>
            </c:numRef>
          </c:val>
          <c:smooth val="0"/>
          <c:extLst xmlns:c16r2="http://schemas.microsoft.com/office/drawing/2015/06/chart">
            <c:ext xmlns:c16="http://schemas.microsoft.com/office/drawing/2014/chart" uri="{C3380CC4-5D6E-409C-BE32-E72D297353CC}">
              <c16:uniqueId val="{00000001-0CD0-495C-8976-C6AB3B7D6996}"/>
            </c:ext>
          </c:extLst>
        </c:ser>
        <c:dLbls>
          <c:showLegendKey val="0"/>
          <c:showVal val="0"/>
          <c:showCatName val="0"/>
          <c:showSerName val="0"/>
          <c:showPercent val="0"/>
          <c:showBubbleSize val="0"/>
        </c:dLbls>
        <c:marker val="1"/>
        <c:smooth val="0"/>
        <c:axId val="306759024"/>
        <c:axId val="306760200"/>
      </c:lineChart>
      <c:dateAx>
        <c:axId val="306759024"/>
        <c:scaling>
          <c:orientation val="minMax"/>
        </c:scaling>
        <c:delete val="1"/>
        <c:axPos val="b"/>
        <c:numFmt formatCode="ge" sourceLinked="1"/>
        <c:majorTickMark val="none"/>
        <c:minorTickMark val="none"/>
        <c:tickLblPos val="none"/>
        <c:crossAx val="306760200"/>
        <c:crosses val="autoZero"/>
        <c:auto val="1"/>
        <c:lblOffset val="100"/>
        <c:baseTimeUnit val="years"/>
      </c:dateAx>
      <c:valAx>
        <c:axId val="30676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75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G36" sqref="BG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神奈川県　川崎市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政令市等</v>
      </c>
      <c r="X8" s="71"/>
      <c r="Y8" s="71"/>
      <c r="Z8" s="71"/>
      <c r="AA8" s="71"/>
      <c r="AB8" s="71"/>
      <c r="AC8" s="71"/>
      <c r="AD8" s="72" t="str">
        <f>データ!$M$6</f>
        <v>自治体職員</v>
      </c>
      <c r="AE8" s="72"/>
      <c r="AF8" s="72"/>
      <c r="AG8" s="72"/>
      <c r="AH8" s="72"/>
      <c r="AI8" s="72"/>
      <c r="AJ8" s="72"/>
      <c r="AK8" s="3"/>
      <c r="AL8" s="68">
        <f>データ!S6</f>
        <v>1500460</v>
      </c>
      <c r="AM8" s="68"/>
      <c r="AN8" s="68"/>
      <c r="AO8" s="68"/>
      <c r="AP8" s="68"/>
      <c r="AQ8" s="68"/>
      <c r="AR8" s="68"/>
      <c r="AS8" s="68"/>
      <c r="AT8" s="67">
        <f>データ!T6</f>
        <v>143.01</v>
      </c>
      <c r="AU8" s="67"/>
      <c r="AV8" s="67"/>
      <c r="AW8" s="67"/>
      <c r="AX8" s="67"/>
      <c r="AY8" s="67"/>
      <c r="AZ8" s="67"/>
      <c r="BA8" s="67"/>
      <c r="BB8" s="67">
        <f>データ!U6</f>
        <v>10491.99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51.1</v>
      </c>
      <c r="J10" s="67"/>
      <c r="K10" s="67"/>
      <c r="L10" s="67"/>
      <c r="M10" s="67"/>
      <c r="N10" s="67"/>
      <c r="O10" s="67"/>
      <c r="P10" s="67">
        <f>データ!P6</f>
        <v>99.48</v>
      </c>
      <c r="Q10" s="67"/>
      <c r="R10" s="67"/>
      <c r="S10" s="67"/>
      <c r="T10" s="67"/>
      <c r="U10" s="67"/>
      <c r="V10" s="67"/>
      <c r="W10" s="67">
        <f>データ!Q6</f>
        <v>86.3</v>
      </c>
      <c r="X10" s="67"/>
      <c r="Y10" s="67"/>
      <c r="Z10" s="67"/>
      <c r="AA10" s="67"/>
      <c r="AB10" s="67"/>
      <c r="AC10" s="67"/>
      <c r="AD10" s="68">
        <f>データ!R6</f>
        <v>2116</v>
      </c>
      <c r="AE10" s="68"/>
      <c r="AF10" s="68"/>
      <c r="AG10" s="68"/>
      <c r="AH10" s="68"/>
      <c r="AI10" s="68"/>
      <c r="AJ10" s="68"/>
      <c r="AK10" s="2"/>
      <c r="AL10" s="68">
        <f>データ!V6</f>
        <v>1514269</v>
      </c>
      <c r="AM10" s="68"/>
      <c r="AN10" s="68"/>
      <c r="AO10" s="68"/>
      <c r="AP10" s="68"/>
      <c r="AQ10" s="68"/>
      <c r="AR10" s="68"/>
      <c r="AS10" s="68"/>
      <c r="AT10" s="67">
        <f>データ!W6</f>
        <v>107.1</v>
      </c>
      <c r="AU10" s="67"/>
      <c r="AV10" s="67"/>
      <c r="AW10" s="67"/>
      <c r="AX10" s="67"/>
      <c r="AY10" s="67"/>
      <c r="AZ10" s="67"/>
      <c r="BA10" s="67"/>
      <c r="BB10" s="67">
        <f>データ!X6</f>
        <v>14138.83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mkXP2nQGJ9BJxjHhkSQa3lr96hbJyNQFqq9dyHJH8H+24qR4f6cXTtWXuSArO7rXSh7fp1zjKSBkDZMv9zO1mw==" saltValue="LpfxrunqWj1yo3VMD3Hb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141305</v>
      </c>
      <c r="D6" s="33">
        <f t="shared" si="3"/>
        <v>46</v>
      </c>
      <c r="E6" s="33">
        <f t="shared" si="3"/>
        <v>17</v>
      </c>
      <c r="F6" s="33">
        <f t="shared" si="3"/>
        <v>1</v>
      </c>
      <c r="G6" s="33">
        <f t="shared" si="3"/>
        <v>0</v>
      </c>
      <c r="H6" s="33" t="str">
        <f t="shared" si="3"/>
        <v>神奈川県　川崎市</v>
      </c>
      <c r="I6" s="33" t="str">
        <f t="shared" si="3"/>
        <v>法適用</v>
      </c>
      <c r="J6" s="33" t="str">
        <f t="shared" si="3"/>
        <v>下水道事業</v>
      </c>
      <c r="K6" s="33" t="str">
        <f t="shared" si="3"/>
        <v>公共下水道</v>
      </c>
      <c r="L6" s="33" t="str">
        <f t="shared" si="3"/>
        <v>政令市等</v>
      </c>
      <c r="M6" s="33" t="str">
        <f t="shared" si="3"/>
        <v>自治体職員</v>
      </c>
      <c r="N6" s="34" t="str">
        <f t="shared" si="3"/>
        <v>-</v>
      </c>
      <c r="O6" s="34">
        <f t="shared" si="3"/>
        <v>51.1</v>
      </c>
      <c r="P6" s="34">
        <f t="shared" si="3"/>
        <v>99.48</v>
      </c>
      <c r="Q6" s="34">
        <f t="shared" si="3"/>
        <v>86.3</v>
      </c>
      <c r="R6" s="34">
        <f t="shared" si="3"/>
        <v>2116</v>
      </c>
      <c r="S6" s="34">
        <f t="shared" si="3"/>
        <v>1500460</v>
      </c>
      <c r="T6" s="34">
        <f t="shared" si="3"/>
        <v>143.01</v>
      </c>
      <c r="U6" s="34">
        <f t="shared" si="3"/>
        <v>10491.99</v>
      </c>
      <c r="V6" s="34">
        <f t="shared" si="3"/>
        <v>1514269</v>
      </c>
      <c r="W6" s="34">
        <f t="shared" si="3"/>
        <v>107.1</v>
      </c>
      <c r="X6" s="34">
        <f t="shared" si="3"/>
        <v>14138.83</v>
      </c>
      <c r="Y6" s="35">
        <f>IF(Y7="",NA(),Y7)</f>
        <v>104.3</v>
      </c>
      <c r="Z6" s="35">
        <f t="shared" ref="Z6:AH6" si="4">IF(Z7="",NA(),Z7)</f>
        <v>105.69</v>
      </c>
      <c r="AA6" s="35">
        <f t="shared" si="4"/>
        <v>107.72</v>
      </c>
      <c r="AB6" s="35">
        <f t="shared" si="4"/>
        <v>109.8</v>
      </c>
      <c r="AC6" s="35">
        <f t="shared" si="4"/>
        <v>111.88</v>
      </c>
      <c r="AD6" s="35">
        <f t="shared" si="4"/>
        <v>108.24</v>
      </c>
      <c r="AE6" s="35">
        <f t="shared" si="4"/>
        <v>108.59</v>
      </c>
      <c r="AF6" s="35">
        <f t="shared" si="4"/>
        <v>109.1</v>
      </c>
      <c r="AG6" s="35">
        <f t="shared" si="4"/>
        <v>109.39</v>
      </c>
      <c r="AH6" s="35">
        <f t="shared" si="4"/>
        <v>109.5</v>
      </c>
      <c r="AI6" s="34" t="str">
        <f>IF(AI7="","",IF(AI7="-","【-】","【"&amp;SUBSTITUTE(TEXT(AI7,"#,##0.00"),"-","△")&amp;"】"))</f>
        <v>【108.69】</v>
      </c>
      <c r="AJ6" s="34">
        <f>IF(AJ7="",NA(),AJ7)</f>
        <v>0</v>
      </c>
      <c r="AK6" s="34">
        <f t="shared" ref="AK6:AS6" si="5">IF(AK7="",NA(),AK7)</f>
        <v>0</v>
      </c>
      <c r="AL6" s="34">
        <f t="shared" si="5"/>
        <v>0</v>
      </c>
      <c r="AM6" s="34">
        <f t="shared" si="5"/>
        <v>0</v>
      </c>
      <c r="AN6" s="34">
        <f t="shared" si="5"/>
        <v>0</v>
      </c>
      <c r="AO6" s="35">
        <f t="shared" si="5"/>
        <v>0.61</v>
      </c>
      <c r="AP6" s="35">
        <f t="shared" si="5"/>
        <v>0.54</v>
      </c>
      <c r="AQ6" s="35">
        <f t="shared" si="5"/>
        <v>0.36</v>
      </c>
      <c r="AR6" s="35">
        <f t="shared" si="5"/>
        <v>0.22</v>
      </c>
      <c r="AS6" s="35">
        <f t="shared" si="5"/>
        <v>0.01</v>
      </c>
      <c r="AT6" s="34" t="str">
        <f>IF(AT7="","",IF(AT7="-","【-】","【"&amp;SUBSTITUTE(TEXT(AT7,"#,##0.00"),"-","△")&amp;"】"))</f>
        <v>【3.28】</v>
      </c>
      <c r="AU6" s="35">
        <f>IF(AU7="",NA(),AU7)</f>
        <v>28.08</v>
      </c>
      <c r="AV6" s="35">
        <f t="shared" ref="AV6:BD6" si="6">IF(AV7="",NA(),AV7)</f>
        <v>26.5</v>
      </c>
      <c r="AW6" s="35">
        <f t="shared" si="6"/>
        <v>27.75</v>
      </c>
      <c r="AX6" s="35">
        <f t="shared" si="6"/>
        <v>40.119999999999997</v>
      </c>
      <c r="AY6" s="35">
        <f t="shared" si="6"/>
        <v>55.13</v>
      </c>
      <c r="AZ6" s="35">
        <f t="shared" si="6"/>
        <v>55.68</v>
      </c>
      <c r="BA6" s="35">
        <f t="shared" si="6"/>
        <v>56.18</v>
      </c>
      <c r="BB6" s="35">
        <f t="shared" si="6"/>
        <v>59.45</v>
      </c>
      <c r="BC6" s="35">
        <f t="shared" si="6"/>
        <v>64.94</v>
      </c>
      <c r="BD6" s="35">
        <f t="shared" si="6"/>
        <v>70.08</v>
      </c>
      <c r="BE6" s="34" t="str">
        <f>IF(BE7="","",IF(BE7="-","【-】","【"&amp;SUBSTITUTE(TEXT(BE7,"#,##0.00"),"-","△")&amp;"】"))</f>
        <v>【69.49】</v>
      </c>
      <c r="BF6" s="35">
        <f>IF(BF7="",NA(),BF7)</f>
        <v>943.39</v>
      </c>
      <c r="BG6" s="35">
        <f t="shared" ref="BG6:BO6" si="7">IF(BG7="",NA(),BG7)</f>
        <v>896.37</v>
      </c>
      <c r="BH6" s="35">
        <f t="shared" si="7"/>
        <v>859.09</v>
      </c>
      <c r="BI6" s="35">
        <f t="shared" si="7"/>
        <v>804.79</v>
      </c>
      <c r="BJ6" s="35">
        <f t="shared" si="7"/>
        <v>779.37</v>
      </c>
      <c r="BK6" s="35">
        <f t="shared" si="7"/>
        <v>627.59</v>
      </c>
      <c r="BL6" s="35">
        <f t="shared" si="7"/>
        <v>594.09</v>
      </c>
      <c r="BM6" s="35">
        <f t="shared" si="7"/>
        <v>576.02</v>
      </c>
      <c r="BN6" s="35">
        <f t="shared" si="7"/>
        <v>549.48</v>
      </c>
      <c r="BO6" s="35">
        <f t="shared" si="7"/>
        <v>537.13</v>
      </c>
      <c r="BP6" s="34" t="str">
        <f>IF(BP7="","",IF(BP7="-","【-】","【"&amp;SUBSTITUTE(TEXT(BP7,"#,##0.00"),"-","△")&amp;"】"))</f>
        <v>【682.78】</v>
      </c>
      <c r="BQ6" s="35">
        <f>IF(BQ7="",NA(),BQ7)</f>
        <v>107.16</v>
      </c>
      <c r="BR6" s="35">
        <f t="shared" ref="BR6:BZ6" si="8">IF(BR7="",NA(),BR7)</f>
        <v>110.71</v>
      </c>
      <c r="BS6" s="35">
        <f t="shared" si="8"/>
        <v>113.39</v>
      </c>
      <c r="BT6" s="35">
        <f t="shared" si="8"/>
        <v>117.97</v>
      </c>
      <c r="BU6" s="35">
        <f t="shared" si="8"/>
        <v>122.57</v>
      </c>
      <c r="BV6" s="35">
        <f t="shared" si="8"/>
        <v>113.93</v>
      </c>
      <c r="BW6" s="35">
        <f t="shared" si="8"/>
        <v>114.03</v>
      </c>
      <c r="BX6" s="35">
        <f t="shared" si="8"/>
        <v>113.34</v>
      </c>
      <c r="BY6" s="35">
        <f t="shared" si="8"/>
        <v>113.83</v>
      </c>
      <c r="BZ6" s="35">
        <f t="shared" si="8"/>
        <v>112.43</v>
      </c>
      <c r="CA6" s="34" t="str">
        <f>IF(CA7="","",IF(CA7="-","【-】","【"&amp;SUBSTITUTE(TEXT(CA7,"#,##0.00"),"-","△")&amp;"】"))</f>
        <v>【100.91】</v>
      </c>
      <c r="CB6" s="35">
        <f>IF(CB7="",NA(),CB7)</f>
        <v>140.69999999999999</v>
      </c>
      <c r="CC6" s="35">
        <f t="shared" ref="CC6:CK6" si="9">IF(CC7="",NA(),CC7)</f>
        <v>135.69999999999999</v>
      </c>
      <c r="CD6" s="35">
        <f t="shared" si="9"/>
        <v>132.03</v>
      </c>
      <c r="CE6" s="35">
        <f t="shared" si="9"/>
        <v>126.49</v>
      </c>
      <c r="CF6" s="35">
        <f t="shared" si="9"/>
        <v>121.5</v>
      </c>
      <c r="CG6" s="35">
        <f t="shared" si="9"/>
        <v>116.77</v>
      </c>
      <c r="CH6" s="35">
        <f t="shared" si="9"/>
        <v>116.93</v>
      </c>
      <c r="CI6" s="35">
        <f t="shared" si="9"/>
        <v>117.4</v>
      </c>
      <c r="CJ6" s="35">
        <f t="shared" si="9"/>
        <v>116.87</v>
      </c>
      <c r="CK6" s="35">
        <f t="shared" si="9"/>
        <v>118.55</v>
      </c>
      <c r="CL6" s="34" t="str">
        <f>IF(CL7="","",IF(CL7="-","【-】","【"&amp;SUBSTITUTE(TEXT(CL7,"#,##0.00"),"-","△")&amp;"】"))</f>
        <v>【136.86】</v>
      </c>
      <c r="CM6" s="35">
        <f>IF(CM7="",NA(),CM7)</f>
        <v>53.85</v>
      </c>
      <c r="CN6" s="35">
        <f t="shared" ref="CN6:CV6" si="10">IF(CN7="",NA(),CN7)</f>
        <v>53.77</v>
      </c>
      <c r="CO6" s="35">
        <f t="shared" si="10"/>
        <v>53.53</v>
      </c>
      <c r="CP6" s="35">
        <f t="shared" si="10"/>
        <v>53.81</v>
      </c>
      <c r="CQ6" s="35">
        <f t="shared" si="10"/>
        <v>48.43</v>
      </c>
      <c r="CR6" s="35">
        <f t="shared" si="10"/>
        <v>59.58</v>
      </c>
      <c r="CS6" s="35">
        <f t="shared" si="10"/>
        <v>58.79</v>
      </c>
      <c r="CT6" s="35">
        <f t="shared" si="10"/>
        <v>59.16</v>
      </c>
      <c r="CU6" s="35">
        <f t="shared" si="10"/>
        <v>59.44</v>
      </c>
      <c r="CV6" s="35">
        <f t="shared" si="10"/>
        <v>57.38</v>
      </c>
      <c r="CW6" s="34" t="str">
        <f>IF(CW7="","",IF(CW7="-","【-】","【"&amp;SUBSTITUTE(TEXT(CW7,"#,##0.00"),"-","△")&amp;"】"))</f>
        <v>【58.98】</v>
      </c>
      <c r="CX6" s="35">
        <f>IF(CX7="",NA(),CX7)</f>
        <v>99.03</v>
      </c>
      <c r="CY6" s="35">
        <f t="shared" ref="CY6:DG6" si="11">IF(CY7="",NA(),CY7)</f>
        <v>99.03</v>
      </c>
      <c r="CZ6" s="35">
        <f t="shared" si="11"/>
        <v>99.03</v>
      </c>
      <c r="DA6" s="35">
        <f t="shared" si="11"/>
        <v>99.03</v>
      </c>
      <c r="DB6" s="35">
        <f t="shared" si="11"/>
        <v>99.03</v>
      </c>
      <c r="DC6" s="35">
        <f t="shared" si="11"/>
        <v>98.71</v>
      </c>
      <c r="DD6" s="35">
        <f t="shared" si="11"/>
        <v>98.76</v>
      </c>
      <c r="DE6" s="35">
        <f t="shared" si="11"/>
        <v>98.86</v>
      </c>
      <c r="DF6" s="35">
        <f t="shared" si="11"/>
        <v>98.9</v>
      </c>
      <c r="DG6" s="35">
        <f t="shared" si="11"/>
        <v>98.98</v>
      </c>
      <c r="DH6" s="34" t="str">
        <f>IF(DH7="","",IF(DH7="-","【-】","【"&amp;SUBSTITUTE(TEXT(DH7,"#,##0.00"),"-","△")&amp;"】"))</f>
        <v>【95.20】</v>
      </c>
      <c r="DI6" s="35">
        <f>IF(DI7="",NA(),DI7)</f>
        <v>42.73</v>
      </c>
      <c r="DJ6" s="35">
        <f t="shared" ref="DJ6:DR6" si="12">IF(DJ7="",NA(),DJ7)</f>
        <v>44.12</v>
      </c>
      <c r="DK6" s="35">
        <f t="shared" si="12"/>
        <v>45.65</v>
      </c>
      <c r="DL6" s="35">
        <f t="shared" si="12"/>
        <v>47.23</v>
      </c>
      <c r="DM6" s="35">
        <f t="shared" si="12"/>
        <v>48.73</v>
      </c>
      <c r="DN6" s="35">
        <f t="shared" si="12"/>
        <v>42</v>
      </c>
      <c r="DO6" s="35">
        <f t="shared" si="12"/>
        <v>43.2</v>
      </c>
      <c r="DP6" s="35">
        <f t="shared" si="12"/>
        <v>44.55</v>
      </c>
      <c r="DQ6" s="35">
        <f t="shared" si="12"/>
        <v>45.79</v>
      </c>
      <c r="DR6" s="35">
        <f t="shared" si="12"/>
        <v>47.06</v>
      </c>
      <c r="DS6" s="34" t="str">
        <f>IF(DS7="","",IF(DS7="-","【-】","【"&amp;SUBSTITUTE(TEXT(DS7,"#,##0.00"),"-","△")&amp;"】"))</f>
        <v>【38.60】</v>
      </c>
      <c r="DT6" s="35">
        <f>IF(DT7="",NA(),DT7)</f>
        <v>4.4400000000000004</v>
      </c>
      <c r="DU6" s="35">
        <f t="shared" ref="DU6:EC6" si="13">IF(DU7="",NA(),DU7)</f>
        <v>4.8</v>
      </c>
      <c r="DV6" s="35">
        <f t="shared" si="13"/>
        <v>5.46</v>
      </c>
      <c r="DW6" s="35">
        <f t="shared" si="13"/>
        <v>5.88</v>
      </c>
      <c r="DX6" s="35">
        <f t="shared" si="13"/>
        <v>6.08</v>
      </c>
      <c r="DY6" s="35">
        <f t="shared" si="13"/>
        <v>6.95</v>
      </c>
      <c r="DZ6" s="35">
        <f t="shared" si="13"/>
        <v>7.39</v>
      </c>
      <c r="EA6" s="35">
        <f t="shared" si="13"/>
        <v>8.25</v>
      </c>
      <c r="EB6" s="35">
        <f t="shared" si="13"/>
        <v>9</v>
      </c>
      <c r="EC6" s="35">
        <f t="shared" si="13"/>
        <v>9.6300000000000008</v>
      </c>
      <c r="ED6" s="34" t="str">
        <f>IF(ED7="","",IF(ED7="-","【-】","【"&amp;SUBSTITUTE(TEXT(ED7,"#,##0.00"),"-","△")&amp;"】"))</f>
        <v>【5.64】</v>
      </c>
      <c r="EE6" s="35">
        <f>IF(EE7="",NA(),EE7)</f>
        <v>0.63</v>
      </c>
      <c r="EF6" s="35">
        <f t="shared" ref="EF6:EN6" si="14">IF(EF7="",NA(),EF7)</f>
        <v>0.31</v>
      </c>
      <c r="EG6" s="35">
        <f t="shared" si="14"/>
        <v>0.3</v>
      </c>
      <c r="EH6" s="35">
        <f t="shared" si="14"/>
        <v>0.13</v>
      </c>
      <c r="EI6" s="35">
        <f t="shared" si="14"/>
        <v>0.24</v>
      </c>
      <c r="EJ6" s="35">
        <f t="shared" si="14"/>
        <v>0.38</v>
      </c>
      <c r="EK6" s="35">
        <f t="shared" si="14"/>
        <v>0.35</v>
      </c>
      <c r="EL6" s="35">
        <f t="shared" si="14"/>
        <v>0.39</v>
      </c>
      <c r="EM6" s="35">
        <f t="shared" si="14"/>
        <v>0.43</v>
      </c>
      <c r="EN6" s="35">
        <f t="shared" si="14"/>
        <v>0.39</v>
      </c>
      <c r="EO6" s="34" t="str">
        <f>IF(EO7="","",IF(EO7="-","【-】","【"&amp;SUBSTITUTE(TEXT(EO7,"#,##0.00"),"-","△")&amp;"】"))</f>
        <v>【0.23】</v>
      </c>
    </row>
    <row r="7" spans="1:148" s="36" customFormat="1" x14ac:dyDescent="0.15">
      <c r="A7" s="28"/>
      <c r="B7" s="37">
        <v>2018</v>
      </c>
      <c r="C7" s="37">
        <v>141305</v>
      </c>
      <c r="D7" s="37">
        <v>46</v>
      </c>
      <c r="E7" s="37">
        <v>17</v>
      </c>
      <c r="F7" s="37">
        <v>1</v>
      </c>
      <c r="G7" s="37">
        <v>0</v>
      </c>
      <c r="H7" s="37" t="s">
        <v>96</v>
      </c>
      <c r="I7" s="37" t="s">
        <v>97</v>
      </c>
      <c r="J7" s="37" t="s">
        <v>98</v>
      </c>
      <c r="K7" s="37" t="s">
        <v>99</v>
      </c>
      <c r="L7" s="37" t="s">
        <v>100</v>
      </c>
      <c r="M7" s="37" t="s">
        <v>101</v>
      </c>
      <c r="N7" s="38" t="s">
        <v>102</v>
      </c>
      <c r="O7" s="38">
        <v>51.1</v>
      </c>
      <c r="P7" s="38">
        <v>99.48</v>
      </c>
      <c r="Q7" s="38">
        <v>86.3</v>
      </c>
      <c r="R7" s="38">
        <v>2116</v>
      </c>
      <c r="S7" s="38">
        <v>1500460</v>
      </c>
      <c r="T7" s="38">
        <v>143.01</v>
      </c>
      <c r="U7" s="38">
        <v>10491.99</v>
      </c>
      <c r="V7" s="38">
        <v>1514269</v>
      </c>
      <c r="W7" s="38">
        <v>107.1</v>
      </c>
      <c r="X7" s="38">
        <v>14138.83</v>
      </c>
      <c r="Y7" s="38">
        <v>104.3</v>
      </c>
      <c r="Z7" s="38">
        <v>105.69</v>
      </c>
      <c r="AA7" s="38">
        <v>107.72</v>
      </c>
      <c r="AB7" s="38">
        <v>109.8</v>
      </c>
      <c r="AC7" s="38">
        <v>111.88</v>
      </c>
      <c r="AD7" s="38">
        <v>108.24</v>
      </c>
      <c r="AE7" s="38">
        <v>108.59</v>
      </c>
      <c r="AF7" s="38">
        <v>109.1</v>
      </c>
      <c r="AG7" s="38">
        <v>109.39</v>
      </c>
      <c r="AH7" s="38">
        <v>109.5</v>
      </c>
      <c r="AI7" s="38">
        <v>108.69</v>
      </c>
      <c r="AJ7" s="38">
        <v>0</v>
      </c>
      <c r="AK7" s="38">
        <v>0</v>
      </c>
      <c r="AL7" s="38">
        <v>0</v>
      </c>
      <c r="AM7" s="38">
        <v>0</v>
      </c>
      <c r="AN7" s="38">
        <v>0</v>
      </c>
      <c r="AO7" s="38">
        <v>0.61</v>
      </c>
      <c r="AP7" s="38">
        <v>0.54</v>
      </c>
      <c r="AQ7" s="38">
        <v>0.36</v>
      </c>
      <c r="AR7" s="38">
        <v>0.22</v>
      </c>
      <c r="AS7" s="38">
        <v>0.01</v>
      </c>
      <c r="AT7" s="38">
        <v>3.28</v>
      </c>
      <c r="AU7" s="38">
        <v>28.08</v>
      </c>
      <c r="AV7" s="38">
        <v>26.5</v>
      </c>
      <c r="AW7" s="38">
        <v>27.75</v>
      </c>
      <c r="AX7" s="38">
        <v>40.119999999999997</v>
      </c>
      <c r="AY7" s="38">
        <v>55.13</v>
      </c>
      <c r="AZ7" s="38">
        <v>55.68</v>
      </c>
      <c r="BA7" s="38">
        <v>56.18</v>
      </c>
      <c r="BB7" s="38">
        <v>59.45</v>
      </c>
      <c r="BC7" s="38">
        <v>64.94</v>
      </c>
      <c r="BD7" s="38">
        <v>70.08</v>
      </c>
      <c r="BE7" s="38">
        <v>69.489999999999995</v>
      </c>
      <c r="BF7" s="38">
        <v>943.39</v>
      </c>
      <c r="BG7" s="38">
        <v>896.37</v>
      </c>
      <c r="BH7" s="38">
        <v>859.09</v>
      </c>
      <c r="BI7" s="38">
        <v>804.79</v>
      </c>
      <c r="BJ7" s="38">
        <v>779.37</v>
      </c>
      <c r="BK7" s="38">
        <v>627.59</v>
      </c>
      <c r="BL7" s="38">
        <v>594.09</v>
      </c>
      <c r="BM7" s="38">
        <v>576.02</v>
      </c>
      <c r="BN7" s="38">
        <v>549.48</v>
      </c>
      <c r="BO7" s="38">
        <v>537.13</v>
      </c>
      <c r="BP7" s="38">
        <v>682.78</v>
      </c>
      <c r="BQ7" s="38">
        <v>107.16</v>
      </c>
      <c r="BR7" s="38">
        <v>110.71</v>
      </c>
      <c r="BS7" s="38">
        <v>113.39</v>
      </c>
      <c r="BT7" s="38">
        <v>117.97</v>
      </c>
      <c r="BU7" s="38">
        <v>122.57</v>
      </c>
      <c r="BV7" s="38">
        <v>113.93</v>
      </c>
      <c r="BW7" s="38">
        <v>114.03</v>
      </c>
      <c r="BX7" s="38">
        <v>113.34</v>
      </c>
      <c r="BY7" s="38">
        <v>113.83</v>
      </c>
      <c r="BZ7" s="38">
        <v>112.43</v>
      </c>
      <c r="CA7" s="38">
        <v>100.91</v>
      </c>
      <c r="CB7" s="38">
        <v>140.69999999999999</v>
      </c>
      <c r="CC7" s="38">
        <v>135.69999999999999</v>
      </c>
      <c r="CD7" s="38">
        <v>132.03</v>
      </c>
      <c r="CE7" s="38">
        <v>126.49</v>
      </c>
      <c r="CF7" s="38">
        <v>121.5</v>
      </c>
      <c r="CG7" s="38">
        <v>116.77</v>
      </c>
      <c r="CH7" s="38">
        <v>116.93</v>
      </c>
      <c r="CI7" s="38">
        <v>117.4</v>
      </c>
      <c r="CJ7" s="38">
        <v>116.87</v>
      </c>
      <c r="CK7" s="38">
        <v>118.55</v>
      </c>
      <c r="CL7" s="38">
        <v>136.86000000000001</v>
      </c>
      <c r="CM7" s="38">
        <v>53.85</v>
      </c>
      <c r="CN7" s="38">
        <v>53.77</v>
      </c>
      <c r="CO7" s="38">
        <v>53.53</v>
      </c>
      <c r="CP7" s="38">
        <v>53.81</v>
      </c>
      <c r="CQ7" s="38">
        <v>48.43</v>
      </c>
      <c r="CR7" s="38">
        <v>59.58</v>
      </c>
      <c r="CS7" s="38">
        <v>58.79</v>
      </c>
      <c r="CT7" s="38">
        <v>59.16</v>
      </c>
      <c r="CU7" s="38">
        <v>59.44</v>
      </c>
      <c r="CV7" s="38">
        <v>57.38</v>
      </c>
      <c r="CW7" s="38">
        <v>58.98</v>
      </c>
      <c r="CX7" s="38">
        <v>99.03</v>
      </c>
      <c r="CY7" s="38">
        <v>99.03</v>
      </c>
      <c r="CZ7" s="38">
        <v>99.03</v>
      </c>
      <c r="DA7" s="38">
        <v>99.03</v>
      </c>
      <c r="DB7" s="38">
        <v>99.03</v>
      </c>
      <c r="DC7" s="38">
        <v>98.71</v>
      </c>
      <c r="DD7" s="38">
        <v>98.76</v>
      </c>
      <c r="DE7" s="38">
        <v>98.86</v>
      </c>
      <c r="DF7" s="38">
        <v>98.9</v>
      </c>
      <c r="DG7" s="38">
        <v>98.98</v>
      </c>
      <c r="DH7" s="38">
        <v>95.2</v>
      </c>
      <c r="DI7" s="38">
        <v>42.73</v>
      </c>
      <c r="DJ7" s="38">
        <v>44.12</v>
      </c>
      <c r="DK7" s="38">
        <v>45.65</v>
      </c>
      <c r="DL7" s="38">
        <v>47.23</v>
      </c>
      <c r="DM7" s="38">
        <v>48.73</v>
      </c>
      <c r="DN7" s="38">
        <v>42</v>
      </c>
      <c r="DO7" s="38">
        <v>43.2</v>
      </c>
      <c r="DP7" s="38">
        <v>44.55</v>
      </c>
      <c r="DQ7" s="38">
        <v>45.79</v>
      </c>
      <c r="DR7" s="38">
        <v>47.06</v>
      </c>
      <c r="DS7" s="38">
        <v>38.6</v>
      </c>
      <c r="DT7" s="38">
        <v>4.4400000000000004</v>
      </c>
      <c r="DU7" s="38">
        <v>4.8</v>
      </c>
      <c r="DV7" s="38">
        <v>5.46</v>
      </c>
      <c r="DW7" s="38">
        <v>5.88</v>
      </c>
      <c r="DX7" s="38">
        <v>6.08</v>
      </c>
      <c r="DY7" s="38">
        <v>6.95</v>
      </c>
      <c r="DZ7" s="38">
        <v>7.39</v>
      </c>
      <c r="EA7" s="38">
        <v>8.25</v>
      </c>
      <c r="EB7" s="38">
        <v>9</v>
      </c>
      <c r="EC7" s="38">
        <v>9.6300000000000008</v>
      </c>
      <c r="ED7" s="38">
        <v>5.64</v>
      </c>
      <c r="EE7" s="38">
        <v>0.63</v>
      </c>
      <c r="EF7" s="38">
        <v>0.31</v>
      </c>
      <c r="EG7" s="38">
        <v>0.3</v>
      </c>
      <c r="EH7" s="38">
        <v>0.13</v>
      </c>
      <c r="EI7" s="38">
        <v>0.24</v>
      </c>
      <c r="EJ7" s="38">
        <v>0.38</v>
      </c>
      <c r="EK7" s="38">
        <v>0.35</v>
      </c>
      <c r="EL7" s="38">
        <v>0.39</v>
      </c>
      <c r="EM7" s="38">
        <v>0.43</v>
      </c>
      <c r="EN7" s="38">
        <v>0.39</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2020-01-23T07:57:49Z</cp:lastPrinted>
  <dcterms:created xsi:type="dcterms:W3CDTF">2019-12-05T04:43:33Z</dcterms:created>
  <dcterms:modified xsi:type="dcterms:W3CDTF">2020-01-23T08:03:30Z</dcterms:modified>
  <cp:category/>
</cp:coreProperties>
</file>