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nwfsv11\public\120経理課\決算・出納業務\030 決算時期業務\500 経営比較分析表\30年度決算\01　総務省への回答\01　起案\"/>
    </mc:Choice>
  </mc:AlternateContent>
  <workbookProtection workbookAlgorithmName="SHA-512" workbookHashValue="PHR6xxfVV0UchfZAcvVueEvvCaXSIUTx2tR4ZdqQ4BeSPC9EiIbFN5L+98XOACCmujbBpcfeH86Q6D7/Mr8k/Q==" workbookSaltValue="/Im+X1xQGAHYAW3gFdgmf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<sst xmlns="http://schemas.openxmlformats.org/spreadsheetml/2006/main" count="220" uniqueCount="108">
  <si>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</si>
  <si>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</si>
  <si>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</si>
  <si>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</si>
  <si>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</si>
  <si>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</si>
  <si>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</si>
  <si>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</si>
  <si>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</si>
  <si>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</si>
  <si>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</si>
  <si>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</si>
  <si>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</si>
  <si>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</si>
  <si>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</si>
  <si>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</si>
  <si>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</si>
  <si>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</si>
  <si>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</si>
  <si>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</si>
  <si>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</si>
  <si>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</si>
  <si>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</si>
  <si>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</si>
  <si>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</si>
  <si>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</si>
  <si>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</si>
  <si>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</si>
  <si>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</si>
  <si>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</si>
  <si>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</si>
  <si>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</si>
  <si>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</si>
  <si>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</si>
  <si>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</si>
  <si>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</si>
  <si>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</si>
  <si>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</si>
  <si>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</si>
  <si>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</si>
  <si>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</si>
  <si>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</si>
  <si>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</si>
  <si>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</si>
  <si>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</si>
  <si>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</si>
  <si>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</si>
  <si>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</si>
  <si>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</si>
  <si>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</si>
  <si>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</si>
  <si>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</si>
  <si>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</si>
  <si>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</si>
  <si>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</si>
  <si>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</si>
  <si>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</si>
  <si>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</si>
  <si>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</si>
  <si>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</si>
  <si>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</si>
  <si>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</si>
  <si>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</si>
  <si>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</si>
  <si>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</si>
  <si>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</si>
  <si>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</si>
  <si>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</si>
  <si>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</si>
  <si>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</si>
  <si>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</si>
  <si>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</si>
  <si>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</si>
  <si>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</si>
  <si>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</si>
  <si>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</si>
  <si>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</si>
  <si>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</si>
  <si>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</si>
  <si>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</si>
  <si>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</si>
  <si>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</si>
  <si>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</si>
  <si>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</si>
  <si>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</si>
  <si>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</si>
  <si>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</si>
  <si>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</si>
  <si>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</si>
  <si>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</si>
  <si>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</si>
  <si>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</si>
  <si>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</si>
  <si>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</si>
  <si>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</si>
  <si>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</si>
  <si>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</si>
  <si>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</si>
  <si>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</si>
  <si>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</si>
  <si>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</si>
  <si>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</si>
  <si>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</si>
  <si>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</si>
  <si>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</si>
  <si>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①経常収支比率は、加入金制度の変更による収益の減少や、老朽管更新に係る修繕費等の増加に伴い約４ポイント減少しましたが、100％を超えて黒字を維持しています。
　③流動比率は類似団体平均値を下回っているものの、100％以上を維持しており短期的な債務に対する支払い能力は有しています。
　④企業債残高対給水収益比率は、給水収益が減少傾向にあるものの、企業債残高を着実に減少させる事によって経年比較で減少しています。
　⑤料金回収率は100％を下回っていますが、横浜市では水道条例で定められた水道利用加入金を徴収しており、これを含めると回収率は100％を超えます。
　⑥給水原価は費用が増加したことに伴い若干上昇しましたが、類似団体平均値は下回っています。
　⑦施設利用率は類似団体平均値を上回っており、効率的な運用が図られています。
　⑧有収率は類似団体平均値を下回っているものの、安定して90％以上で推移しています。今後も老朽化した管路の計画的な更新など、有収率向上のための取組を推進します。</t>
    <rPh sb="2" eb="4">
      <t>ケイジョウ</t>
    </rPh>
    <rPh sb="4" eb="6">
      <t>シュウシ</t>
    </rPh>
    <rPh sb="6" eb="8">
      <t>ヒリツ</t>
    </rPh>
    <rPh sb="10" eb="12">
      <t>カニュウ</t>
    </rPh>
    <rPh sb="12" eb="13">
      <t>キン</t>
    </rPh>
    <rPh sb="13" eb="15">
      <t>セイド</t>
    </rPh>
    <rPh sb="16" eb="18">
      <t>ヘンコウ</t>
    </rPh>
    <rPh sb="21" eb="23">
      <t>シュウエキ</t>
    </rPh>
    <rPh sb="24" eb="26">
      <t>ゲンショウ</t>
    </rPh>
    <rPh sb="28" eb="30">
      <t>ロウキュウ</t>
    </rPh>
    <rPh sb="30" eb="31">
      <t>カン</t>
    </rPh>
    <rPh sb="31" eb="33">
      <t>コウシン</t>
    </rPh>
    <rPh sb="34" eb="35">
      <t>カカ</t>
    </rPh>
    <rPh sb="36" eb="39">
      <t>シュウゼンヒ</t>
    </rPh>
    <rPh sb="39" eb="40">
      <t>トウ</t>
    </rPh>
    <rPh sb="41" eb="43">
      <t>ゾウカ</t>
    </rPh>
    <rPh sb="44" eb="45">
      <t>トモナ</t>
    </rPh>
    <rPh sb="46" eb="47">
      <t>ヤク</t>
    </rPh>
    <rPh sb="52" eb="54">
      <t>ゲンショウ</t>
    </rPh>
    <rPh sb="65" eb="66">
      <t>コ</t>
    </rPh>
    <rPh sb="68" eb="70">
      <t>クロジ</t>
    </rPh>
    <rPh sb="71" eb="73">
      <t>イジ</t>
    </rPh>
    <rPh sb="83" eb="85">
      <t>リュウドウ</t>
    </rPh>
    <rPh sb="85" eb="87">
      <t>ヒリツ</t>
    </rPh>
    <rPh sb="88" eb="90">
      <t>ルイジ</t>
    </rPh>
    <rPh sb="90" eb="92">
      <t>ダンタイ</t>
    </rPh>
    <rPh sb="92" eb="94">
      <t>ヘイキン</t>
    </rPh>
    <rPh sb="94" eb="95">
      <t>チ</t>
    </rPh>
    <rPh sb="96" eb="98">
      <t>シタマワ</t>
    </rPh>
    <rPh sb="110" eb="112">
      <t>イジョウ</t>
    </rPh>
    <rPh sb="113" eb="115">
      <t>イジ</t>
    </rPh>
    <rPh sb="119" eb="122">
      <t>タンキテキ</t>
    </rPh>
    <rPh sb="123" eb="125">
      <t>サイム</t>
    </rPh>
    <rPh sb="126" eb="127">
      <t>タイ</t>
    </rPh>
    <rPh sb="129" eb="131">
      <t>シハラ</t>
    </rPh>
    <rPh sb="132" eb="134">
      <t>ノウリョク</t>
    </rPh>
    <rPh sb="135" eb="136">
      <t>ユウ</t>
    </rPh>
    <rPh sb="146" eb="148">
      <t>キギョウ</t>
    </rPh>
    <rPh sb="148" eb="149">
      <t>サイ</t>
    </rPh>
    <rPh sb="149" eb="151">
      <t>ザンダカ</t>
    </rPh>
    <rPh sb="151" eb="152">
      <t>タイ</t>
    </rPh>
    <rPh sb="152" eb="154">
      <t>キュウスイ</t>
    </rPh>
    <rPh sb="154" eb="156">
      <t>シュウエキ</t>
    </rPh>
    <rPh sb="156" eb="158">
      <t>ヒリツ</t>
    </rPh>
    <rPh sb="160" eb="162">
      <t>キュウスイ</t>
    </rPh>
    <rPh sb="162" eb="164">
      <t>シュウエキ</t>
    </rPh>
    <rPh sb="165" eb="167">
      <t>ゲンショウ</t>
    </rPh>
    <rPh sb="167" eb="169">
      <t>ケイコウ</t>
    </rPh>
    <rPh sb="176" eb="178">
      <t>キギョウ</t>
    </rPh>
    <rPh sb="178" eb="179">
      <t>サイ</t>
    </rPh>
    <rPh sb="179" eb="181">
      <t>ザンダカ</t>
    </rPh>
    <rPh sb="182" eb="184">
      <t>チャクジツ</t>
    </rPh>
    <rPh sb="185" eb="187">
      <t>ゲンショウ</t>
    </rPh>
    <rPh sb="190" eb="191">
      <t>コト</t>
    </rPh>
    <rPh sb="195" eb="197">
      <t>ケイネン</t>
    </rPh>
    <rPh sb="197" eb="199">
      <t>ヒカク</t>
    </rPh>
    <rPh sb="200" eb="202">
      <t>ゲンショウ</t>
    </rPh>
    <rPh sb="212" eb="214">
      <t>リョウキン</t>
    </rPh>
    <rPh sb="214" eb="216">
      <t>カイシュウ</t>
    </rPh>
    <rPh sb="216" eb="217">
      <t>リツ</t>
    </rPh>
    <rPh sb="223" eb="225">
      <t>シタマワ</t>
    </rPh>
    <rPh sb="232" eb="235">
      <t>ヨコハマシ</t>
    </rPh>
    <rPh sb="237" eb="239">
      <t>スイドウ</t>
    </rPh>
    <rPh sb="239" eb="241">
      <t>ジョウレイ</t>
    </rPh>
    <rPh sb="242" eb="243">
      <t>サダ</t>
    </rPh>
    <rPh sb="247" eb="249">
      <t>スイドウ</t>
    </rPh>
    <rPh sb="249" eb="251">
      <t>リヨウ</t>
    </rPh>
    <rPh sb="251" eb="253">
      <t>カニュウ</t>
    </rPh>
    <rPh sb="253" eb="254">
      <t>キン</t>
    </rPh>
    <rPh sb="255" eb="257">
      <t>チョウシュウ</t>
    </rPh>
    <rPh sb="265" eb="266">
      <t>フク</t>
    </rPh>
    <rPh sb="269" eb="271">
      <t>カイシュウ</t>
    </rPh>
    <rPh sb="271" eb="272">
      <t>リツ</t>
    </rPh>
    <rPh sb="278" eb="279">
      <t>コ</t>
    </rPh>
    <rPh sb="287" eb="289">
      <t>キュウスイ</t>
    </rPh>
    <rPh sb="289" eb="291">
      <t>ゲンカ</t>
    </rPh>
    <rPh sb="292" eb="294">
      <t>ヒヨウ</t>
    </rPh>
    <rPh sb="295" eb="297">
      <t>ゾウカ</t>
    </rPh>
    <rPh sb="302" eb="303">
      <t>トモナ</t>
    </rPh>
    <rPh sb="304" eb="306">
      <t>ジャッカン</t>
    </rPh>
    <rPh sb="306" eb="308">
      <t>ジョウショウ</t>
    </rPh>
    <rPh sb="314" eb="316">
      <t>ルイジ</t>
    </rPh>
    <rPh sb="316" eb="318">
      <t>ダンタイ</t>
    </rPh>
    <rPh sb="318" eb="320">
      <t>ヘイキン</t>
    </rPh>
    <rPh sb="320" eb="321">
      <t>チ</t>
    </rPh>
    <rPh sb="322" eb="324">
      <t>シタマワ</t>
    </rPh>
    <rPh sb="334" eb="336">
      <t>シセツ</t>
    </rPh>
    <rPh sb="336" eb="338">
      <t>リヨウ</t>
    </rPh>
    <rPh sb="338" eb="339">
      <t>リツ</t>
    </rPh>
    <rPh sb="348" eb="350">
      <t>ウワマワ</t>
    </rPh>
    <rPh sb="355" eb="358">
      <t>コウリツテキ</t>
    </rPh>
    <rPh sb="359" eb="361">
      <t>ウンヨウ</t>
    </rPh>
    <rPh sb="362" eb="363">
      <t>ハカ</t>
    </rPh>
    <rPh sb="374" eb="377">
      <t>ユウシュウリツ</t>
    </rPh>
    <rPh sb="378" eb="380">
      <t>ルイジ</t>
    </rPh>
    <rPh sb="380" eb="382">
      <t>ダンタイ</t>
    </rPh>
    <rPh sb="382" eb="384">
      <t>ヘイキン</t>
    </rPh>
    <rPh sb="384" eb="385">
      <t>チ</t>
    </rPh>
    <rPh sb="386" eb="388">
      <t>シタマワ</t>
    </rPh>
    <rPh sb="396" eb="398">
      <t>アンテイ</t>
    </rPh>
    <rPh sb="403" eb="405">
      <t>イジョウ</t>
    </rPh>
    <rPh sb="406" eb="408">
      <t>スイイ</t>
    </rPh>
    <phoneticPr fontId="4"/>
  </si>
  <si>
    <t>　経営の健全性・効率性に関する指標が示すとおり、現在の経営状況は概ね良好です。
　しかし、水需要構造の変化や人口減少等により水道料金収入は今後も減少していくと見込まれており、さらに老朽化の状況に関する指標が示すとおり、水道施設の老朽化が進んでいる現状では今後も多額の更新事業費が必要になることが見込まれます。
　こうした状況の中で持続可能な事業運営を行うため、外部有識者等による横浜市水道料金等在り方審議会での議論や答申を踏まえ、料金体系の見直しを進めます。</t>
    <rPh sb="1" eb="3">
      <t>ケイエイ</t>
    </rPh>
    <rPh sb="4" eb="7">
      <t>ケンゼンセイ</t>
    </rPh>
    <rPh sb="8" eb="11">
      <t>コウリツセイ</t>
    </rPh>
    <rPh sb="12" eb="13">
      <t>カン</t>
    </rPh>
    <rPh sb="15" eb="17">
      <t>シヒョウ</t>
    </rPh>
    <rPh sb="18" eb="19">
      <t>シメ</t>
    </rPh>
    <rPh sb="24" eb="26">
      <t>ゲンザイ</t>
    </rPh>
    <rPh sb="27" eb="29">
      <t>ケイエイ</t>
    </rPh>
    <rPh sb="29" eb="31">
      <t>ジョウキョウ</t>
    </rPh>
    <rPh sb="32" eb="33">
      <t>オオム</t>
    </rPh>
    <rPh sb="34" eb="36">
      <t>リョウコウ</t>
    </rPh>
    <rPh sb="123" eb="125">
      <t>ゲンジョウ</t>
    </rPh>
    <rPh sb="163" eb="164">
      <t>ナカ</t>
    </rPh>
    <rPh sb="165" eb="167">
      <t>ジゾク</t>
    </rPh>
    <rPh sb="167" eb="169">
      <t>カノウ</t>
    </rPh>
    <rPh sb="170" eb="172">
      <t>ジギョウ</t>
    </rPh>
    <rPh sb="172" eb="174">
      <t>ウンエイ</t>
    </rPh>
    <rPh sb="175" eb="176">
      <t>オコナ</t>
    </rPh>
    <rPh sb="185" eb="186">
      <t>トウ</t>
    </rPh>
    <rPh sb="215" eb="217">
      <t>リョウキン</t>
    </rPh>
    <rPh sb="217" eb="219">
      <t>タイケイ</t>
    </rPh>
    <phoneticPr fontId="4"/>
  </si>
  <si>
    <t>　①有形固定資産減価償却率は類似団体平均値を上回っており、施設等の老朽化が進んでいます。これは、法定耐用年数に基づく減価償却済資産が多いことを示しており、施設の長寿命化が図られていることも一因となっています。
　②管路経年化率は類似団体平均値を上回っており、管路の老朽化が進んでいます。これは法定耐用年数を超えた管路が多いことを示しており、本市が独自に定めた耐用年数に基づき、効率的に管路の更新を図っていることも一因となっています。
　③管路更新率は類似団体平均値を上回っています。横浜市は中期経営計画に基づき年間110Kmを目標に老朽管の更新に取り組んでいます。</t>
    <rPh sb="2" eb="4">
      <t>ユウケイ</t>
    </rPh>
    <rPh sb="4" eb="6">
      <t>コテイ</t>
    </rPh>
    <rPh sb="6" eb="8">
      <t>シサン</t>
    </rPh>
    <rPh sb="8" eb="10">
      <t>ゲンカ</t>
    </rPh>
    <rPh sb="10" eb="12">
      <t>ショウキャク</t>
    </rPh>
    <rPh sb="12" eb="13">
      <t>リツ</t>
    </rPh>
    <rPh sb="29" eb="31">
      <t>シセツ</t>
    </rPh>
    <rPh sb="31" eb="32">
      <t>トウ</t>
    </rPh>
    <rPh sb="33" eb="36">
      <t>ロウキュウカ</t>
    </rPh>
    <rPh sb="37" eb="38">
      <t>スス</t>
    </rPh>
    <rPh sb="48" eb="50">
      <t>ホウテイ</t>
    </rPh>
    <rPh sb="50" eb="52">
      <t>タイヨウ</t>
    </rPh>
    <rPh sb="52" eb="54">
      <t>ネンスウ</t>
    </rPh>
    <rPh sb="55" eb="56">
      <t>モト</t>
    </rPh>
    <rPh sb="58" eb="60">
      <t>ゲンカ</t>
    </rPh>
    <rPh sb="60" eb="62">
      <t>ショウキャク</t>
    </rPh>
    <rPh sb="62" eb="63">
      <t>ズ</t>
    </rPh>
    <rPh sb="63" eb="65">
      <t>シサン</t>
    </rPh>
    <rPh sb="66" eb="67">
      <t>オオ</t>
    </rPh>
    <rPh sb="71" eb="72">
      <t>シメ</t>
    </rPh>
    <rPh sb="77" eb="79">
      <t>シセツ</t>
    </rPh>
    <rPh sb="80" eb="83">
      <t>チョウジュミョウ</t>
    </rPh>
    <rPh sb="83" eb="84">
      <t>カ</t>
    </rPh>
    <rPh sb="85" eb="86">
      <t>ハカ</t>
    </rPh>
    <rPh sb="94" eb="96">
      <t>イチイン</t>
    </rPh>
    <rPh sb="108" eb="110">
      <t>カンロ</t>
    </rPh>
    <rPh sb="110" eb="113">
      <t>ケイネンカ</t>
    </rPh>
    <rPh sb="113" eb="114">
      <t>リツ</t>
    </rPh>
    <rPh sb="130" eb="132">
      <t>カンロ</t>
    </rPh>
    <rPh sb="147" eb="149">
      <t>ホウテイ</t>
    </rPh>
    <rPh sb="149" eb="151">
      <t>タイヨウ</t>
    </rPh>
    <rPh sb="151" eb="153">
      <t>ネンスウ</t>
    </rPh>
    <rPh sb="154" eb="155">
      <t>コ</t>
    </rPh>
    <rPh sb="157" eb="159">
      <t>カンロ</t>
    </rPh>
    <rPh sb="160" eb="161">
      <t>オオ</t>
    </rPh>
    <rPh sb="165" eb="166">
      <t>シメ</t>
    </rPh>
    <rPh sb="171" eb="173">
      <t>ホンシ</t>
    </rPh>
    <rPh sb="174" eb="176">
      <t>ドクジ</t>
    </rPh>
    <rPh sb="177" eb="178">
      <t>サダ</t>
    </rPh>
    <rPh sb="180" eb="182">
      <t>タイヨウ</t>
    </rPh>
    <rPh sb="182" eb="184">
      <t>ネンスウ</t>
    </rPh>
    <rPh sb="185" eb="186">
      <t>モト</t>
    </rPh>
    <rPh sb="189" eb="192">
      <t>コウリツテキ</t>
    </rPh>
    <rPh sb="193" eb="195">
      <t>カンロ</t>
    </rPh>
    <rPh sb="196" eb="198">
      <t>コウシン</t>
    </rPh>
    <rPh sb="199" eb="200">
      <t>ハカ</t>
    </rPh>
    <rPh sb="207" eb="209">
      <t>イチイン</t>
    </rPh>
    <rPh sb="221" eb="223">
      <t>カンロ</t>
    </rPh>
    <rPh sb="223" eb="225">
      <t>コウシン</t>
    </rPh>
    <rPh sb="225" eb="226">
      <t>リツ</t>
    </rPh>
    <rPh sb="227" eb="229">
      <t>ルイジ</t>
    </rPh>
    <rPh sb="229" eb="231">
      <t>ダンタイ</t>
    </rPh>
    <rPh sb="231" eb="233">
      <t>ヘイキン</t>
    </rPh>
    <rPh sb="233" eb="234">
      <t>チ</t>
    </rPh>
    <rPh sb="235" eb="237">
      <t>ウワマワ</t>
    </rPh>
    <rPh sb="243" eb="246">
      <t>ヨコハマシ</t>
    </rPh>
    <rPh sb="247" eb="249">
      <t>チュウキ</t>
    </rPh>
    <rPh sb="249" eb="251">
      <t>ケイエイ</t>
    </rPh>
    <rPh sb="251" eb="253">
      <t>ケイカク</t>
    </rPh>
    <rPh sb="254" eb="255">
      <t>モト</t>
    </rPh>
    <rPh sb="257" eb="259">
      <t>ネンカン</t>
    </rPh>
    <rPh sb="265" eb="267">
      <t>モクヒョウ</t>
    </rPh>
    <rPh sb="268" eb="270">
      <t>ロウキュウ</t>
    </rPh>
    <rPh sb="270" eb="271">
      <t>カン</t>
    </rPh>
    <rPh sb="272" eb="274">
      <t>コウシン</t>
    </rPh>
    <rPh sb="275" eb="276">
      <t>ト</t>
    </rPh>
    <rPh sb="277" eb="27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</si>
</sst>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1.2</c:v>
                </c:pt>
                <c:pt idx="1">
                  <c:v>1.25</c:v>
                </c:pt>
                <c:pt idx="2">
                  <c:v>1.18</c:v>
                </c:pt>
                <c:pt idx="3">
                  <c:v>1.27</c:v>
                </c:pt>
                <c:pt idx="4">
                  <c:v>1.28</c:v>
                </c:pt>
              </c:numCache>
            </c:numRef>
          </c:val>
          <c:extLst>
            <c:ext xmlns:c16="http://schemas.microsoft.com/office/drawing/2014/chart" uri="{C3380CC4-5D6E-409C-BE32-E72D297353CC}">
              <c16:uniqueId val="{00000000-317F-446A-BBAD-AA1814E1F3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1.23</c:v>
                </c:pt>
                <c:pt idx="2">
                  <c:v>1.18</c:v>
                </c:pt>
                <c:pt idx="3">
                  <c:v>0.97</c:v>
                </c:pt>
                <c:pt idx="4">
                  <c:v>1.03</c:v>
                </c:pt>
              </c:numCache>
            </c:numRef>
          </c:val>
          <c:smooth val="0"/>
          <c:extLst>
            <c:ext xmlns:c16="http://schemas.microsoft.com/office/drawing/2014/chart" uri="{C3380CC4-5D6E-409C-BE32-E72D297353CC}">
              <c16:uniqueId val="{00000001-317F-446A-BBAD-AA1814E1F3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62.82</c:v>
                </c:pt>
                <c:pt idx="1">
                  <c:v>61.97</c:v>
                </c:pt>
                <c:pt idx="2">
                  <c:v>62.12</c:v>
                </c:pt>
                <c:pt idx="3">
                  <c:v>62.03</c:v>
                </c:pt>
                <c:pt idx="4">
                  <c:v>62</c:v>
                </c:pt>
              </c:numCache>
            </c:numRef>
          </c:val>
          <c:extLst>
            <c:ext xmlns:c16="http://schemas.microsoft.com/office/drawing/2014/chart" uri="{C3380CC4-5D6E-409C-BE32-E72D297353CC}">
              <c16:uniqueId val="{00000000-2777-4DD4-899B-8375EA4AD55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58.97</c:v>
                </c:pt>
                <c:pt idx="1">
                  <c:v>58.67</c:v>
                </c:pt>
                <c:pt idx="2">
                  <c:v>59</c:v>
                </c:pt>
                <c:pt idx="3">
                  <c:v>59.36</c:v>
                </c:pt>
                <c:pt idx="4">
                  <c:v>59.32</c:v>
                </c:pt>
              </c:numCache>
            </c:numRef>
          </c:val>
          <c:smooth val="0"/>
          <c:extLst>
            <c:ext xmlns:c16="http://schemas.microsoft.com/office/drawing/2014/chart" uri="{C3380CC4-5D6E-409C-BE32-E72D297353CC}">
              <c16:uniqueId val="{00000001-2777-4DD4-899B-8375EA4AD55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91.08</c:v>
                </c:pt>
                <c:pt idx="1">
                  <c:v>92.16</c:v>
                </c:pt>
                <c:pt idx="2">
                  <c:v>91.82</c:v>
                </c:pt>
                <c:pt idx="3">
                  <c:v>92.31</c:v>
                </c:pt>
                <c:pt idx="4">
                  <c:v>92.24</c:v>
                </c:pt>
              </c:numCache>
            </c:numRef>
          </c:val>
          <c:extLst>
            <c:ext xmlns:c16="http://schemas.microsoft.com/office/drawing/2014/chart" uri="{C3380CC4-5D6E-409C-BE32-E72D297353CC}">
              <c16:uniqueId val="{00000000-4355-47A2-8C7F-7919E98D5A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92.91</c:v>
                </c:pt>
                <c:pt idx="1">
                  <c:v>93.36</c:v>
                </c:pt>
                <c:pt idx="2">
                  <c:v>93.69</c:v>
                </c:pt>
                <c:pt idx="3">
                  <c:v>93.82</c:v>
                </c:pt>
                <c:pt idx="4">
                  <c:v>93.74</c:v>
                </c:pt>
              </c:numCache>
            </c:numRef>
          </c:val>
          <c:smooth val="0"/>
          <c:extLst>
            <c:ext xmlns:c16="http://schemas.microsoft.com/office/drawing/2014/chart" uri="{C3380CC4-5D6E-409C-BE32-E72D297353CC}">
              <c16:uniqueId val="{00000001-4355-47A2-8C7F-7919E98D5A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111.29</c:v>
                </c:pt>
                <c:pt idx="1">
                  <c:v>114.81</c:v>
                </c:pt>
                <c:pt idx="2">
                  <c:v>116.7</c:v>
                </c:pt>
                <c:pt idx="3">
                  <c:v>114.33</c:v>
                </c:pt>
                <c:pt idx="4">
                  <c:v>109.95</c:v>
                </c:pt>
              </c:numCache>
            </c:numRef>
          </c:val>
          <c:extLst>
            <c:ext xmlns:c16="http://schemas.microsoft.com/office/drawing/2014/chart" uri="{C3380CC4-5D6E-409C-BE32-E72D297353CC}">
              <c16:uniqueId val="{00000000-5A86-48A2-A853-1F3206E55E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113.97</c:v>
                </c:pt>
                <c:pt idx="1">
                  <c:v>114.38</c:v>
                </c:pt>
                <c:pt idx="2">
                  <c:v>114.5</c:v>
                </c:pt>
                <c:pt idx="3">
                  <c:v>113.59</c:v>
                </c:pt>
                <c:pt idx="4">
                  <c:v>113.62</c:v>
                </c:pt>
              </c:numCache>
            </c:numRef>
          </c:val>
          <c:smooth val="0"/>
          <c:extLst>
            <c:ext xmlns:c16="http://schemas.microsoft.com/office/drawing/2014/chart" uri="{C3380CC4-5D6E-409C-BE32-E72D297353CC}">
              <c16:uniqueId val="{00000001-5A86-48A2-A853-1F3206E55E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47.89</c:v>
                </c:pt>
                <c:pt idx="1">
                  <c:v>48.43</c:v>
                </c:pt>
                <c:pt idx="2">
                  <c:v>49.23</c:v>
                </c:pt>
                <c:pt idx="3">
                  <c:v>49.66</c:v>
                </c:pt>
                <c:pt idx="4">
                  <c:v>49.9</c:v>
                </c:pt>
              </c:numCache>
            </c:numRef>
          </c:val>
          <c:extLst>
            <c:ext xmlns:c16="http://schemas.microsoft.com/office/drawing/2014/chart" uri="{C3380CC4-5D6E-409C-BE32-E72D297353CC}">
              <c16:uniqueId val="{00000000-2426-41F7-8DF2-694C498C55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46.73</c:v>
                </c:pt>
                <c:pt idx="1">
                  <c:v>47.39</c:v>
                </c:pt>
                <c:pt idx="2">
                  <c:v>48.05</c:v>
                </c:pt>
                <c:pt idx="3">
                  <c:v>48.64</c:v>
                </c:pt>
                <c:pt idx="4">
                  <c:v>49.23</c:v>
                </c:pt>
              </c:numCache>
            </c:numRef>
          </c:val>
          <c:smooth val="0"/>
          <c:extLst>
            <c:ext xmlns:c16="http://schemas.microsoft.com/office/drawing/2014/chart" uri="{C3380CC4-5D6E-409C-BE32-E72D297353CC}">
              <c16:uniqueId val="{00000001-2426-41F7-8DF2-694C498C55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19.37</c:v>
                </c:pt>
                <c:pt idx="1">
                  <c:v>20.95</c:v>
                </c:pt>
                <c:pt idx="2">
                  <c:v>21.99</c:v>
                </c:pt>
                <c:pt idx="3">
                  <c:v>23.46</c:v>
                </c:pt>
                <c:pt idx="4">
                  <c:v>24.71</c:v>
                </c:pt>
              </c:numCache>
            </c:numRef>
          </c:val>
          <c:extLst>
            <c:ext xmlns:c16="http://schemas.microsoft.com/office/drawing/2014/chart" uri="{C3380CC4-5D6E-409C-BE32-E72D297353CC}">
              <c16:uniqueId val="{00000000-70AE-4DE3-98BE-85F9F94CD6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16.739999999999998</c:v>
                </c:pt>
                <c:pt idx="2">
                  <c:v>17.97</c:v>
                </c:pt>
                <c:pt idx="3">
                  <c:v>19.95</c:v>
                </c:pt>
                <c:pt idx="4">
                  <c:v>21.62</c:v>
                </c:pt>
              </c:numCache>
            </c:numRef>
          </c:val>
          <c:smooth val="0"/>
          <c:extLst>
            <c:ext xmlns:c16="http://schemas.microsoft.com/office/drawing/2014/chart" uri="{C3380CC4-5D6E-409C-BE32-E72D297353CC}">
              <c16:uniqueId val="{00000001-70AE-4DE3-98BE-85F9F94CD6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9D-448F-A1C1-F8BBDBD347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9D-448F-A1C1-F8BBDBD347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134.26</c:v>
                </c:pt>
                <c:pt idx="1">
                  <c:v>137.11000000000001</c:v>
                </c:pt>
                <c:pt idx="2">
                  <c:v>129.28</c:v>
                </c:pt>
                <c:pt idx="3">
                  <c:v>126.39</c:v>
                </c:pt>
                <c:pt idx="4">
                  <c:v>123.61</c:v>
                </c:pt>
              </c:numCache>
            </c:numRef>
          </c:val>
          <c:extLst>
            <c:ext xmlns:c16="http://schemas.microsoft.com/office/drawing/2014/chart" uri="{C3380CC4-5D6E-409C-BE32-E72D297353CC}">
              <c16:uniqueId val="{00000000-3AA2-47EF-B6EC-144F1C1BC1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178.43</c:v>
                </c:pt>
                <c:pt idx="1">
                  <c:v>168.99</c:v>
                </c:pt>
                <c:pt idx="2">
                  <c:v>159.12</c:v>
                </c:pt>
                <c:pt idx="3">
                  <c:v>169.68</c:v>
                </c:pt>
                <c:pt idx="4">
                  <c:v>166.51</c:v>
                </c:pt>
              </c:numCache>
            </c:numRef>
          </c:val>
          <c:smooth val="0"/>
          <c:extLst>
            <c:ext xmlns:c16="http://schemas.microsoft.com/office/drawing/2014/chart" uri="{C3380CC4-5D6E-409C-BE32-E72D297353CC}">
              <c16:uniqueId val="{00000001-3AA2-47EF-B6EC-144F1C1BC1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258.33</c:v>
                </c:pt>
                <c:pt idx="1">
                  <c:v>252.94</c:v>
                </c:pt>
                <c:pt idx="2">
                  <c:v>249.04</c:v>
                </c:pt>
                <c:pt idx="3">
                  <c:v>241.22</c:v>
                </c:pt>
                <c:pt idx="4">
                  <c:v>238.27</c:v>
                </c:pt>
              </c:numCache>
            </c:numRef>
          </c:val>
          <c:extLst>
            <c:ext xmlns:c16="http://schemas.microsoft.com/office/drawing/2014/chart" uri="{C3380CC4-5D6E-409C-BE32-E72D297353CC}">
              <c16:uniqueId val="{00000000-06ED-46E7-8251-8408376F2F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220.35</c:v>
                </c:pt>
                <c:pt idx="1">
                  <c:v>212.16</c:v>
                </c:pt>
                <c:pt idx="2">
                  <c:v>206.16</c:v>
                </c:pt>
                <c:pt idx="3">
                  <c:v>203.63</c:v>
                </c:pt>
                <c:pt idx="4">
                  <c:v>198.51</c:v>
                </c:pt>
              </c:numCache>
            </c:numRef>
          </c:val>
          <c:smooth val="0"/>
          <c:extLst>
            <c:ext xmlns:c16="http://schemas.microsoft.com/office/drawing/2014/chart" uri="{C3380CC4-5D6E-409C-BE32-E72D297353CC}">
              <c16:uniqueId val="{00000001-06ED-46E7-8251-8408376F2F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99.88</c:v>
                </c:pt>
                <c:pt idx="1">
                  <c:v>103.47</c:v>
                </c:pt>
                <c:pt idx="2">
                  <c:v>104.91</c:v>
                </c:pt>
                <c:pt idx="3">
                  <c:v>102.16</c:v>
                </c:pt>
                <c:pt idx="4">
                  <c:v>99.74</c:v>
                </c:pt>
              </c:numCache>
            </c:numRef>
          </c:val>
          <c:extLst>
            <c:ext xmlns:c16="http://schemas.microsoft.com/office/drawing/2014/chart" uri="{C3380CC4-5D6E-409C-BE32-E72D297353CC}">
              <c16:uniqueId val="{00000000-42F8-4534-910B-EA765C60D6A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104.05</c:v>
                </c:pt>
                <c:pt idx="1">
                  <c:v>104.16</c:v>
                </c:pt>
                <c:pt idx="2">
                  <c:v>104.03</c:v>
                </c:pt>
                <c:pt idx="3">
                  <c:v>103.04</c:v>
                </c:pt>
                <c:pt idx="4">
                  <c:v>103.28</c:v>
                </c:pt>
              </c:numCache>
            </c:numRef>
          </c:val>
          <c:smooth val="0"/>
          <c:extLst>
            <c:ext xmlns:c16="http://schemas.microsoft.com/office/drawing/2014/chart" uri="{C3380CC4-5D6E-409C-BE32-E72D297353CC}">
              <c16:uniqueId val="{00000001-42F8-4534-910B-EA765C60D6A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171.82</c:v>
                </c:pt>
                <c:pt idx="1">
                  <c:v>165.21</c:v>
                </c:pt>
                <c:pt idx="2">
                  <c:v>162.36000000000001</c:v>
                </c:pt>
                <c:pt idx="3">
                  <c:v>166.6</c:v>
                </c:pt>
                <c:pt idx="4">
                  <c:v>170.51</c:v>
                </c:pt>
              </c:numCache>
            </c:numRef>
          </c:val>
          <c:extLst>
            <c:ext xmlns:c16="http://schemas.microsoft.com/office/drawing/2014/chart" uri="{C3380CC4-5D6E-409C-BE32-E72D297353CC}">
              <c16:uniqueId val="{00000000-120D-4D0A-ADC1-925703C6B6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171.57</c:v>
                </c:pt>
                <c:pt idx="1">
                  <c:v>171.29</c:v>
                </c:pt>
                <c:pt idx="2">
                  <c:v>171.54</c:v>
                </c:pt>
                <c:pt idx="3">
                  <c:v>173</c:v>
                </c:pt>
                <c:pt idx="4">
                  <c:v>173.11</c:v>
                </c:pt>
              </c:numCache>
            </c:numRef>
          </c:val>
          <c:smooth val="0"/>
          <c:extLst>
            <c:ext xmlns:c16="http://schemas.microsoft.com/office/drawing/2014/chart" uri="{C3380CC4-5D6E-409C-BE32-E72D297353CC}">
              <c16:uniqueId val="{00000001-120D-4D0A-ADC1-925703C6B6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神奈川県　横浜市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政令市等</v>
      </c>
      <c r="X8" s="82"/>
      <c r="Y8" s="82"/>
      <c r="Z8" s="82"/>
      <c r="AA8" s="82"/>
      <c r="AB8" s="82"/>
      <c r="AC8" s="82"/>
      <c r="AD8" s="82" t="str">
        <f>データ!$M$6</f>
        <v>自治体職員</v>
      </c>
      <c r="AE8" s="82"/>
      <c r="AF8" s="82"/>
      <c r="AG8" s="82"/>
      <c r="AH8" s="82"/>
      <c r="AI8" s="82"/>
      <c r="AJ8" s="82"/>
      <c r="AK8" s="4"/>
      <c r="AL8" s="70">
        <f>データ!$R$6</f>
        <v>3745796</v>
      </c>
      <c r="AM8" s="70"/>
      <c r="AN8" s="70"/>
      <c r="AO8" s="70"/>
      <c r="AP8" s="70"/>
      <c r="AQ8" s="70"/>
      <c r="AR8" s="70"/>
      <c r="AS8" s="70"/>
      <c r="AT8" s="66">
        <f>データ!$S$6</f>
        <v>437.56</v>
      </c>
      <c r="AU8" s="67"/>
      <c r="AV8" s="67"/>
      <c r="AW8" s="67"/>
      <c r="AX8" s="67"/>
      <c r="AY8" s="67"/>
      <c r="AZ8" s="67"/>
      <c r="BA8" s="67"/>
      <c r="BB8" s="69">
        <f>データ!$T$6</f>
        <v>8560.65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68.540000000000006</v>
      </c>
      <c r="J10" s="67"/>
      <c r="K10" s="67"/>
      <c r="L10" s="67"/>
      <c r="M10" s="67"/>
      <c r="N10" s="67"/>
      <c r="O10" s="68"/>
      <c r="P10" s="69">
        <f>データ!$P$6</f>
        <v>100</v>
      </c>
      <c r="Q10" s="69"/>
      <c r="R10" s="69"/>
      <c r="S10" s="69"/>
      <c r="T10" s="69"/>
      <c r="U10" s="69"/>
      <c r="V10" s="69"/>
      <c r="W10" s="70">
        <f>データ!$Q$6</f>
        <v>2652</v>
      </c>
      <c r="X10" s="70"/>
      <c r="Y10" s="70"/>
      <c r="Z10" s="70"/>
      <c r="AA10" s="70"/>
      <c r="AB10" s="70"/>
      <c r="AC10" s="70"/>
      <c r="AD10" s="2"/>
      <c r="AE10" s="2"/>
      <c r="AF10" s="2"/>
      <c r="AG10" s="2"/>
      <c r="AH10" s="4"/>
      <c r="AI10" s="4"/>
      <c r="AJ10" s="4"/>
      <c r="AK10" s="4"/>
      <c r="AL10" s="70">
        <f>データ!$U$6</f>
        <v>3749040</v>
      </c>
      <c r="AM10" s="70"/>
      <c r="AN10" s="70"/>
      <c r="AO10" s="70"/>
      <c r="AP10" s="70"/>
      <c r="AQ10" s="70"/>
      <c r="AR10" s="70"/>
      <c r="AS10" s="70"/>
      <c r="AT10" s="66">
        <f>データ!$V$6</f>
        <v>435.43</v>
      </c>
      <c r="AU10" s="67"/>
      <c r="AV10" s="67"/>
      <c r="AW10" s="67"/>
      <c r="AX10" s="67"/>
      <c r="AY10" s="67"/>
      <c r="AZ10" s="67"/>
      <c r="BA10" s="67"/>
      <c r="BB10" s="69">
        <f>データ!$W$6</f>
        <v>8609.9699999999993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d7MXO0jK4QYs2uqB/8LUcyyTcvvhFE59AAL0m/SaEsWaeYDiinGU2pIerWsHtQlmVgCrAv6NXRl799Qsm317w==" saltValue="n8ySofrEM3dNZO59p3AM1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141003</v>
      </c>
      <c r="D6" s="34">
        <f t="shared" si="3"/>
        <v>46</v>
      </c>
      <c r="E6" s="34">
        <f t="shared" si="3"/>
        <v>1</v>
      </c>
      <c r="F6" s="34">
        <f t="shared" si="3"/>
        <v>0</v>
      </c>
      <c r="G6" s="34">
        <f t="shared" si="3"/>
        <v>1</v>
      </c>
      <c r="H6" s="34" t="str">
        <f t="shared" si="3"/>
        <v>神奈川県　横浜市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68.540000000000006</v>
      </c>
      <c r="P6" s="35">
        <f t="shared" si="3"/>
        <v>100</v>
      </c>
      <c r="Q6" s="35">
        <f t="shared" si="3"/>
        <v>2652</v>
      </c>
      <c r="R6" s="35">
        <f t="shared" si="3"/>
        <v>3745796</v>
      </c>
      <c r="S6" s="35">
        <f t="shared" si="3"/>
        <v>437.56</v>
      </c>
      <c r="T6" s="35">
        <f t="shared" si="3"/>
        <v>8560.65</v>
      </c>
      <c r="U6" s="35">
        <f t="shared" si="3"/>
        <v>3749040</v>
      </c>
      <c r="V6" s="35">
        <f t="shared" si="3"/>
        <v>435.43</v>
      </c>
      <c r="W6" s="35">
        <f t="shared" si="3"/>
        <v>8609.9699999999993</v>
      </c>
      <c r="X6" s="36">
        <f>IF(X7="",NA(),X7)</f>
        <v>111.29</v>
      </c>
      <c r="Y6" s="36">
        <f t="shared" ref="Y6:AG6" si="4">IF(Y7="",NA(),Y7)</f>
        <v>114.81</v>
      </c>
      <c r="Z6" s="36">
        <f t="shared" si="4"/>
        <v>116.7</v>
      </c>
      <c r="AA6" s="36">
        <f t="shared" si="4"/>
        <v>114.33</v>
      </c>
      <c r="AB6" s="36">
        <f t="shared" si="4"/>
        <v>109.95</v>
      </c>
      <c r="AC6" s="36">
        <f t="shared" si="4"/>
        <v>113.97</v>
      </c>
      <c r="AD6" s="36">
        <f t="shared" si="4"/>
        <v>114.38</v>
      </c>
      <c r="AE6" s="36">
        <f t="shared" si="4"/>
        <v>114.5</v>
      </c>
      <c r="AF6" s="36">
        <f t="shared" si="4"/>
        <v>113.59</v>
      </c>
      <c r="AG6" s="36">
        <f t="shared" si="4"/>
        <v>113.62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【1.05】</v>
      </c>
      <c r="AT6" s="36">
        <f>IF(AT7="",NA(),AT7)</f>
        <v>134.26</v>
      </c>
      <c r="AU6" s="36">
        <f t="shared" ref="AU6:BC6" si="6">IF(AU7="",NA(),AU7)</f>
        <v>137.11000000000001</v>
      </c>
      <c r="AV6" s="36">
        <f t="shared" si="6"/>
        <v>129.28</v>
      </c>
      <c r="AW6" s="36">
        <f t="shared" si="6"/>
        <v>126.39</v>
      </c>
      <c r="AX6" s="36">
        <f t="shared" si="6"/>
        <v>123.61</v>
      </c>
      <c r="AY6" s="36">
        <f t="shared" si="6"/>
        <v>178.43</v>
      </c>
      <c r="AZ6" s="36">
        <f t="shared" si="6"/>
        <v>168.99</v>
      </c>
      <c r="BA6" s="36">
        <f t="shared" si="6"/>
        <v>159.12</v>
      </c>
      <c r="BB6" s="36">
        <f t="shared" si="6"/>
        <v>169.68</v>
      </c>
      <c r="BC6" s="36">
        <f t="shared" si="6"/>
        <v>166.51</v>
      </c>
      <c r="BD6" s="35" t="str">
        <f>IF(BD7="","",IF(BD7="-","【-】","【"&amp;SUBSTITUTE(TEXT(BD7,"#,##0.00"),"-","△")&amp;"】"))</f>
        <v>【261.93】</v>
      </c>
      <c r="BE6" s="36">
        <f>IF(BE7="",NA(),BE7)</f>
        <v>258.33</v>
      </c>
      <c r="BF6" s="36">
        <f t="shared" ref="BF6:BN6" si="7">IF(BF7="",NA(),BF7)</f>
        <v>252.94</v>
      </c>
      <c r="BG6" s="36">
        <f t="shared" si="7"/>
        <v>249.04</v>
      </c>
      <c r="BH6" s="36">
        <f t="shared" si="7"/>
        <v>241.22</v>
      </c>
      <c r="BI6" s="36">
        <f t="shared" si="7"/>
        <v>238.27</v>
      </c>
      <c r="BJ6" s="36">
        <f t="shared" si="7"/>
        <v>220.35</v>
      </c>
      <c r="BK6" s="36">
        <f t="shared" si="7"/>
        <v>212.16</v>
      </c>
      <c r="BL6" s="36">
        <f t="shared" si="7"/>
        <v>206.16</v>
      </c>
      <c r="BM6" s="36">
        <f t="shared" si="7"/>
        <v>203.63</v>
      </c>
      <c r="BN6" s="36">
        <f t="shared" si="7"/>
        <v>198.51</v>
      </c>
      <c r="BO6" s="35" t="str">
        <f>IF(BO7="","",IF(BO7="-","【-】","【"&amp;SUBSTITUTE(TEXT(BO7,"#,##0.00"),"-","△")&amp;"】"))</f>
        <v>【270.46】</v>
      </c>
      <c r="BP6" s="36">
        <f>IF(BP7="",NA(),BP7)</f>
        <v>99.88</v>
      </c>
      <c r="BQ6" s="36">
        <f t="shared" ref="BQ6:BY6" si="8">IF(BQ7="",NA(),BQ7)</f>
        <v>103.47</v>
      </c>
      <c r="BR6" s="36">
        <f t="shared" si="8"/>
        <v>104.91</v>
      </c>
      <c r="BS6" s="36">
        <f t="shared" si="8"/>
        <v>102.16</v>
      </c>
      <c r="BT6" s="36">
        <f t="shared" si="8"/>
        <v>99.74</v>
      </c>
      <c r="BU6" s="36">
        <f t="shared" si="8"/>
        <v>104.05</v>
      </c>
      <c r="BV6" s="36">
        <f t="shared" si="8"/>
        <v>104.16</v>
      </c>
      <c r="BW6" s="36">
        <f t="shared" si="8"/>
        <v>104.03</v>
      </c>
      <c r="BX6" s="36">
        <f t="shared" si="8"/>
        <v>103.04</v>
      </c>
      <c r="BY6" s="36">
        <f t="shared" si="8"/>
        <v>103.28</v>
      </c>
      <c r="BZ6" s="35" t="str">
        <f>IF(BZ7="","",IF(BZ7="-","【-】","【"&amp;SUBSTITUTE(TEXT(BZ7,"#,##0.00"),"-","△")&amp;"】"))</f>
        <v>【103.91】</v>
      </c>
      <c r="CA6" s="36">
        <f>IF(CA7="",NA(),CA7)</f>
        <v>171.82</v>
      </c>
      <c r="CB6" s="36">
        <f t="shared" ref="CB6:CJ6" si="9">IF(CB7="",NA(),CB7)</f>
        <v>165.21</v>
      </c>
      <c r="CC6" s="36">
        <f t="shared" si="9"/>
        <v>162.36000000000001</v>
      </c>
      <c r="CD6" s="36">
        <f t="shared" si="9"/>
        <v>166.6</v>
      </c>
      <c r="CE6" s="36">
        <f t="shared" si="9"/>
        <v>170.51</v>
      </c>
      <c r="CF6" s="36">
        <f t="shared" si="9"/>
        <v>171.57</v>
      </c>
      <c r="CG6" s="36">
        <f t="shared" si="9"/>
        <v>171.29</v>
      </c>
      <c r="CH6" s="36">
        <f t="shared" si="9"/>
        <v>171.54</v>
      </c>
      <c r="CI6" s="36">
        <f t="shared" si="9"/>
        <v>173</v>
      </c>
      <c r="CJ6" s="36">
        <f t="shared" si="9"/>
        <v>173.11</v>
      </c>
      <c r="CK6" s="35" t="str">
        <f>IF(CK7="","",IF(CK7="-","【-】","【"&amp;SUBSTITUTE(TEXT(CK7,"#,##0.00"),"-","△")&amp;"】"))</f>
        <v>【167.11】</v>
      </c>
      <c r="CL6" s="36">
        <f>IF(CL7="",NA(),CL7)</f>
        <v>62.82</v>
      </c>
      <c r="CM6" s="36">
        <f t="shared" ref="CM6:CU6" si="10">IF(CM7="",NA(),CM7)</f>
        <v>61.97</v>
      </c>
      <c r="CN6" s="36">
        <f t="shared" si="10"/>
        <v>62.12</v>
      </c>
      <c r="CO6" s="36">
        <f t="shared" si="10"/>
        <v>62.03</v>
      </c>
      <c r="CP6" s="36">
        <f t="shared" si="10"/>
        <v>62</v>
      </c>
      <c r="CQ6" s="36">
        <f t="shared" si="10"/>
        <v>58.97</v>
      </c>
      <c r="CR6" s="36">
        <f t="shared" si="10"/>
        <v>58.67</v>
      </c>
      <c r="CS6" s="36">
        <f t="shared" si="10"/>
        <v>59</v>
      </c>
      <c r="CT6" s="36">
        <f t="shared" si="10"/>
        <v>59.36</v>
      </c>
      <c r="CU6" s="36">
        <f t="shared" si="10"/>
        <v>59.32</v>
      </c>
      <c r="CV6" s="35" t="str">
        <f>IF(CV7="","",IF(CV7="-","【-】","【"&amp;SUBSTITUTE(TEXT(CV7,"#,##0.00"),"-","△")&amp;"】"))</f>
        <v>【60.27】</v>
      </c>
      <c r="CW6" s="36">
        <f>IF(CW7="",NA(),CW7)</f>
        <v>91.08</v>
      </c>
      <c r="CX6" s="36">
        <f t="shared" ref="CX6:DF6" si="11">IF(CX7="",NA(),CX7)</f>
        <v>92.16</v>
      </c>
      <c r="CY6" s="36">
        <f t="shared" si="11"/>
        <v>91.82</v>
      </c>
      <c r="CZ6" s="36">
        <f t="shared" si="11"/>
        <v>92.31</v>
      </c>
      <c r="DA6" s="36">
        <f t="shared" si="11"/>
        <v>92.24</v>
      </c>
      <c r="DB6" s="36">
        <f t="shared" si="11"/>
        <v>92.91</v>
      </c>
      <c r="DC6" s="36">
        <f t="shared" si="11"/>
        <v>93.36</v>
      </c>
      <c r="DD6" s="36">
        <f t="shared" si="11"/>
        <v>93.69</v>
      </c>
      <c r="DE6" s="36">
        <f t="shared" si="11"/>
        <v>93.82</v>
      </c>
      <c r="DF6" s="36">
        <f t="shared" si="11"/>
        <v>93.74</v>
      </c>
      <c r="DG6" s="35" t="str">
        <f>IF(DG7="","",IF(DG7="-","【-】","【"&amp;SUBSTITUTE(TEXT(DG7,"#,##0.00"),"-","△")&amp;"】"))</f>
        <v>【89.92】</v>
      </c>
      <c r="DH6" s="36">
        <f>IF(DH7="",NA(),DH7)</f>
        <v>47.89</v>
      </c>
      <c r="DI6" s="36">
        <f t="shared" ref="DI6:DQ6" si="12">IF(DI7="",NA(),DI7)</f>
        <v>48.43</v>
      </c>
      <c r="DJ6" s="36">
        <f t="shared" si="12"/>
        <v>49.23</v>
      </c>
      <c r="DK6" s="36">
        <f t="shared" si="12"/>
        <v>49.66</v>
      </c>
      <c r="DL6" s="36">
        <f t="shared" si="12"/>
        <v>49.9</v>
      </c>
      <c r="DM6" s="36">
        <f t="shared" si="12"/>
        <v>46.73</v>
      </c>
      <c r="DN6" s="36">
        <f t="shared" si="12"/>
        <v>47.39</v>
      </c>
      <c r="DO6" s="36">
        <f t="shared" si="12"/>
        <v>48.05</v>
      </c>
      <c r="DP6" s="36">
        <f t="shared" si="12"/>
        <v>48.64</v>
      </c>
      <c r="DQ6" s="36">
        <f t="shared" si="12"/>
        <v>49.23</v>
      </c>
      <c r="DR6" s="35" t="str">
        <f>IF(DR7="","",IF(DR7="-","【-】","【"&amp;SUBSTITUTE(TEXT(DR7,"#,##0.00"),"-","△")&amp;"】"))</f>
        <v>【48.85】</v>
      </c>
      <c r="DS6" s="36">
        <f>IF(DS7="",NA(),DS7)</f>
        <v>19.37</v>
      </c>
      <c r="DT6" s="36">
        <f t="shared" ref="DT6:EB6" si="13">IF(DT7="",NA(),DT7)</f>
        <v>20.95</v>
      </c>
      <c r="DU6" s="36">
        <f t="shared" si="13"/>
        <v>21.99</v>
      </c>
      <c r="DV6" s="36">
        <f t="shared" si="13"/>
        <v>23.46</v>
      </c>
      <c r="DW6" s="36">
        <f t="shared" si="13"/>
        <v>24.71</v>
      </c>
      <c r="DX6" s="36">
        <f t="shared" si="13"/>
        <v>15.33</v>
      </c>
      <c r="DY6" s="36">
        <f t="shared" si="13"/>
        <v>16.739999999999998</v>
      </c>
      <c r="DZ6" s="36">
        <f t="shared" si="13"/>
        <v>17.97</v>
      </c>
      <c r="EA6" s="36">
        <f t="shared" si="13"/>
        <v>19.95</v>
      </c>
      <c r="EB6" s="36">
        <f t="shared" si="13"/>
        <v>21.62</v>
      </c>
      <c r="EC6" s="35" t="str">
        <f>IF(EC7="","",IF(EC7="-","【-】","【"&amp;SUBSTITUTE(TEXT(EC7,"#,##0.00"),"-","△")&amp;"】"))</f>
        <v>【17.80】</v>
      </c>
      <c r="ED6" s="36">
        <f>IF(ED7="",NA(),ED7)</f>
        <v>1.2</v>
      </c>
      <c r="EE6" s="36">
        <f t="shared" ref="EE6:EM6" si="14">IF(EE7="",NA(),EE7)</f>
        <v>1.25</v>
      </c>
      <c r="EF6" s="36">
        <f t="shared" si="14"/>
        <v>1.18</v>
      </c>
      <c r="EG6" s="36">
        <f t="shared" si="14"/>
        <v>1.27</v>
      </c>
      <c r="EH6" s="36">
        <f t="shared" si="14"/>
        <v>1.28</v>
      </c>
      <c r="EI6" s="36">
        <f t="shared" si="14"/>
        <v>1.23</v>
      </c>
      <c r="EJ6" s="36">
        <f t="shared" si="14"/>
        <v>1.23</v>
      </c>
      <c r="EK6" s="36">
        <f t="shared" si="14"/>
        <v>1.18</v>
      </c>
      <c r="EL6" s="36">
        <f t="shared" si="14"/>
        <v>0.97</v>
      </c>
      <c r="EM6" s="36">
        <f t="shared" si="14"/>
        <v>1.03</v>
      </c>
      <c r="EN6" s="35" t="str">
        <f>IF(EN7="","",IF(EN7="-","【-】","【"&amp;SUBSTITUTE(TEXT(EN7,"#,##0.00"),"-","△")&amp;"】"))</f>
        <v>【0.70】</v>
      </c>
    </row>
    <row r="7" spans="1:144" s="37" customFormat="1" x14ac:dyDescent="0.15">
      <c r="A7" s="29"/>
      <c r="B7" s="38">
        <v>2018</v>
      </c>
      <c r="C7" s="38">
        <v>141003</v>
      </c>
      <c r="D7" s="38">
        <v>46</v>
      </c>
      <c r="E7" s="38">
        <v>1</v>
      </c>
      <c r="F7" s="38">
        <v>0</v>
      </c>
      <c r="G7" s="38">
        <v>1</v>
      </c>
      <c r="H7" s="38" t="s">
        <v>93</v>
      </c>
      <c r="I7" s="38" t="s">
        <v>94</v>
      </c>
      <c r="J7" s="38" t="s">
        <v>95</v>
      </c>
      <c r="K7" s="38" t="s">
        <v>96</v>
      </c>
      <c r="L7" s="38" t="s">
        <v>97</v>
      </c>
      <c r="M7" s="38" t="s">
        <v>98</v>
      </c>
      <c r="N7" s="39" t="s">
        <v>99</v>
      </c>
      <c r="O7" s="39">
        <v>68.540000000000006</v>
      </c>
      <c r="P7" s="39">
        <v>100</v>
      </c>
      <c r="Q7" s="39">
        <v>2652</v>
      </c>
      <c r="R7" s="39">
        <v>3745796</v>
      </c>
      <c r="S7" s="39">
        <v>437.56</v>
      </c>
      <c r="T7" s="39">
        <v>8560.65</v>
      </c>
      <c r="U7" s="39">
        <v>3749040</v>
      </c>
      <c r="V7" s="39">
        <v>435.43</v>
      </c>
      <c r="W7" s="39">
        <v>8609.9699999999993</v>
      </c>
      <c r="X7" s="39">
        <v>111.29</v>
      </c>
      <c r="Y7" s="39">
        <v>114.81</v>
      </c>
      <c r="Z7" s="39">
        <v>116.7</v>
      </c>
      <c r="AA7" s="39">
        <v>114.33</v>
      </c>
      <c r="AB7" s="39">
        <v>109.95</v>
      </c>
      <c r="AC7" s="39">
        <v>113.97</v>
      </c>
      <c r="AD7" s="39">
        <v>114.38</v>
      </c>
      <c r="AE7" s="39">
        <v>114.5</v>
      </c>
      <c r="AF7" s="39">
        <v>113.59</v>
      </c>
      <c r="AG7" s="39">
        <v>113.62</v>
      </c>
      <c r="AH7" s="39">
        <v>112.83</v>
      </c>
      <c r="AI7" s="39">
        <v>0</v>
      </c>
      <c r="AJ7" s="39">
        <v>0</v>
      </c>
      <c r="AK7" s="39">
        <v>0</v>
      </c>
      <c r="AL7" s="39">
        <v>0</v>
      </c>
      <c r="AM7" s="39">
        <v>0</v>
      </c>
      <c r="AN7" s="39">
        <v>0</v>
      </c>
      <c r="AO7" s="39">
        <v>0</v>
      </c>
      <c r="AP7" s="39">
        <v>0</v>
      </c>
      <c r="AQ7" s="39">
        <v>0</v>
      </c>
      <c r="AR7" s="39">
        <v>0</v>
      </c>
      <c r="AS7" s="39">
        <v>1.05</v>
      </c>
      <c r="AT7" s="39">
        <v>134.26</v>
      </c>
      <c r="AU7" s="39">
        <v>137.11000000000001</v>
      </c>
      <c r="AV7" s="39">
        <v>129.28</v>
      </c>
      <c r="AW7" s="39">
        <v>126.39</v>
      </c>
      <c r="AX7" s="39">
        <v>123.61</v>
      </c>
      <c r="AY7" s="39">
        <v>178.43</v>
      </c>
      <c r="AZ7" s="39">
        <v>168.99</v>
      </c>
      <c r="BA7" s="39">
        <v>159.12</v>
      </c>
      <c r="BB7" s="39">
        <v>169.68</v>
      </c>
      <c r="BC7" s="39">
        <v>166.51</v>
      </c>
      <c r="BD7" s="39">
        <v>261.93</v>
      </c>
      <c r="BE7" s="39">
        <v>258.33</v>
      </c>
      <c r="BF7" s="39">
        <v>252.94</v>
      </c>
      <c r="BG7" s="39">
        <v>249.04</v>
      </c>
      <c r="BH7" s="39">
        <v>241.22</v>
      </c>
      <c r="BI7" s="39">
        <v>238.27</v>
      </c>
      <c r="BJ7" s="39">
        <v>220.35</v>
      </c>
      <c r="BK7" s="39">
        <v>212.16</v>
      </c>
      <c r="BL7" s="39">
        <v>206.16</v>
      </c>
      <c r="BM7" s="39">
        <v>203.63</v>
      </c>
      <c r="BN7" s="39">
        <v>198.51</v>
      </c>
      <c r="BO7" s="39">
        <v>270.45999999999998</v>
      </c>
      <c r="BP7" s="39">
        <v>99.88</v>
      </c>
      <c r="BQ7" s="39">
        <v>103.47</v>
      </c>
      <c r="BR7" s="39">
        <v>104.91</v>
      </c>
      <c r="BS7" s="39">
        <v>102.16</v>
      </c>
      <c r="BT7" s="39">
        <v>99.74</v>
      </c>
      <c r="BU7" s="39">
        <v>104.05</v>
      </c>
      <c r="BV7" s="39">
        <v>104.16</v>
      </c>
      <c r="BW7" s="39">
        <v>104.03</v>
      </c>
      <c r="BX7" s="39">
        <v>103.04</v>
      </c>
      <c r="BY7" s="39">
        <v>103.28</v>
      </c>
      <c r="BZ7" s="39">
        <v>103.91</v>
      </c>
      <c r="CA7" s="39">
        <v>171.82</v>
      </c>
      <c r="CB7" s="39">
        <v>165.21</v>
      </c>
      <c r="CC7" s="39">
        <v>162.36000000000001</v>
      </c>
      <c r="CD7" s="39">
        <v>166.6</v>
      </c>
      <c r="CE7" s="39">
        <v>170.51</v>
      </c>
      <c r="CF7" s="39">
        <v>171.57</v>
      </c>
      <c r="CG7" s="39">
        <v>171.29</v>
      </c>
      <c r="CH7" s="39">
        <v>171.54</v>
      </c>
      <c r="CI7" s="39">
        <v>173</v>
      </c>
      <c r="CJ7" s="39">
        <v>173.11</v>
      </c>
      <c r="CK7" s="39">
        <v>167.11</v>
      </c>
      <c r="CL7" s="39">
        <v>62.82</v>
      </c>
      <c r="CM7" s="39">
        <v>61.97</v>
      </c>
      <c r="CN7" s="39">
        <v>62.12</v>
      </c>
      <c r="CO7" s="39">
        <v>62.03</v>
      </c>
      <c r="CP7" s="39">
        <v>62</v>
      </c>
      <c r="CQ7" s="39">
        <v>58.97</v>
      </c>
      <c r="CR7" s="39">
        <v>58.67</v>
      </c>
      <c r="CS7" s="39">
        <v>59</v>
      </c>
      <c r="CT7" s="39">
        <v>59.36</v>
      </c>
      <c r="CU7" s="39">
        <v>59.32</v>
      </c>
      <c r="CV7" s="39">
        <v>60.27</v>
      </c>
      <c r="CW7" s="39">
        <v>91.08</v>
      </c>
      <c r="CX7" s="39">
        <v>92.16</v>
      </c>
      <c r="CY7" s="39">
        <v>91.82</v>
      </c>
      <c r="CZ7" s="39">
        <v>92.31</v>
      </c>
      <c r="DA7" s="39">
        <v>92.24</v>
      </c>
      <c r="DB7" s="39">
        <v>92.91</v>
      </c>
      <c r="DC7" s="39">
        <v>93.36</v>
      </c>
      <c r="DD7" s="39">
        <v>93.69</v>
      </c>
      <c r="DE7" s="39">
        <v>93.82</v>
      </c>
      <c r="DF7" s="39">
        <v>93.74</v>
      </c>
      <c r="DG7" s="39">
        <v>89.92</v>
      </c>
      <c r="DH7" s="39">
        <v>47.89</v>
      </c>
      <c r="DI7" s="39">
        <v>48.43</v>
      </c>
      <c r="DJ7" s="39">
        <v>49.23</v>
      </c>
      <c r="DK7" s="39">
        <v>49.66</v>
      </c>
      <c r="DL7" s="39">
        <v>49.9</v>
      </c>
      <c r="DM7" s="39">
        <v>46.73</v>
      </c>
      <c r="DN7" s="39">
        <v>47.39</v>
      </c>
      <c r="DO7" s="39">
        <v>48.05</v>
      </c>
      <c r="DP7" s="39">
        <v>48.64</v>
      </c>
      <c r="DQ7" s="39">
        <v>49.23</v>
      </c>
      <c r="DR7" s="39">
        <v>48.85</v>
      </c>
      <c r="DS7" s="39">
        <v>19.37</v>
      </c>
      <c r="DT7" s="39">
        <v>20.95</v>
      </c>
      <c r="DU7" s="39">
        <v>21.99</v>
      </c>
      <c r="DV7" s="39">
        <v>23.46</v>
      </c>
      <c r="DW7" s="39">
        <v>24.71</v>
      </c>
      <c r="DX7" s="39">
        <v>15.33</v>
      </c>
      <c r="DY7" s="39">
        <v>16.739999999999998</v>
      </c>
      <c r="DZ7" s="39">
        <v>17.97</v>
      </c>
      <c r="EA7" s="39">
        <v>19.95</v>
      </c>
      <c r="EB7" s="39">
        <v>21.62</v>
      </c>
      <c r="EC7" s="39">
        <v>17.8</v>
      </c>
      <c r="ED7" s="39">
        <v>1.2</v>
      </c>
      <c r="EE7" s="39">
        <v>1.25</v>
      </c>
      <c r="EF7" s="39">
        <v>1.18</v>
      </c>
      <c r="EG7" s="39">
        <v>1.27</v>
      </c>
      <c r="EH7" s="39">
        <v>1.28</v>
      </c>
      <c r="EI7" s="39">
        <v>1.23</v>
      </c>
      <c r="EJ7" s="39">
        <v>1.23</v>
      </c>
      <c r="EK7" s="39">
        <v>1.18</v>
      </c>
      <c r="EL7" s="39">
        <v>0.97</v>
      </c>
      <c r="EM7" s="39">
        <v>1.03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yww</cp:lastModifiedBy>
  <cp:lastPrinted>2020-01-27T09:07:39Z</cp:lastPrinted>
  <dcterms:created xsi:type="dcterms:W3CDTF">2019-12-05T04:13:36Z</dcterms:created>
  <dcterms:modified xsi:type="dcterms:W3CDTF">2020-01-27T09:07:39Z</dcterms:modified>
  <cp:category/>
</cp:coreProperties>
</file>