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06_理財Ｇ\13 地方公営企業決算状況調査\30年度\01 調査\06 その他\310111 経営比較分析表\02 対応\05 公表\経営比較分析表\32 愛川町×\"/>
    </mc:Choice>
  </mc:AlternateContent>
  <workbookProtection workbookAlgorithmName="SHA-512" workbookHashValue="HO43kE7+B8o3QtjaWWXdKJpTzQTwp+cWmeDSXukwwPcXKfV1/pYFZlzFA4DR5ebFvIsDv7Mrod00wAkeiXTMEg==" workbookSaltValue="fT71OF+vI3XyEKxlGt1lbw==" workbookSpinCount="100000" lockStructure="1"/>
  <bookViews>
    <workbookView xWindow="0" yWindow="0" windowWidth="15360" windowHeight="7632"/>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<sst xmlns="http://schemas.openxmlformats.org/spreadsheetml/2006/main" count="232" uniqueCount="120">
  <si>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</si>
  <si>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</si>
  <si>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</si>
  <si>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</si>
  <si>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</si>
  <si>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</si>
  <si>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</si>
  <si>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</si>
  <si>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</si>
  <si>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</si>
  <si>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</si>
  <si>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</si>
  <si>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</si>
  <si>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</si>
  <si>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</si>
  <si>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</si>
  <si>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</si>
  <si>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</si>
  <si>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</si>
  <si>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</si>
  <si>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</si>
  <si>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</si>
  <si>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</si>
  <si>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</si>
  <si>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</si>
  <si>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</si>
  <si>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</si>
  <si>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</si>
  <si>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</si>
  <si>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</si>
  <si>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</si>
  <si>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</si>
  <si>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</si>
  <si>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</si>
  <si>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</si>
  <si>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</si>
  <si>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</si>
  <si>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</si>
  <si>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</si>
  <si>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</si>
  <si>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</si>
  <si>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</si>
  <si>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</si>
  <si>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</si>
  <si>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</si>
  <si>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</si>
  <si>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</si>
  <si>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</si>
  <si>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</si>
  <si>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</si>
  <si>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</si>
  <si>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</si>
  <si>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</si>
  <si>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</si>
  <si>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</si>
  <si>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</si>
  <si>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</si>
  <si>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</si>
  <si>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</si>
  <si>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</si>
  <si>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</si>
  <si>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</si>
  <si>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</si>
  <si>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</si>
  <si>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</si>
  <si>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</si>
  <si>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</si>
  <si>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</si>
  <si>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</si>
  <si>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</si>
  <si>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</si>
  <si>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</si>
  <si>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</si>
  <si>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</si>
  <si>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</si>
  <si>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</si>
  <si>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</si>
  <si>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</si>
  <si>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</si>
  <si>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</si>
  <si>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</si>
  <si>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</si>
  <si>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</si>
  <si>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</si>
  <si>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</si>
  <si>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</si>
  <si>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</si>
  <si>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</si>
  <si>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</si>
  <si>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</si>
  <si>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</si>
  <si>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</si>
  <si>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</si>
  <si>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</si>
  <si>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</si>
  <si>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</si>
  <si>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</si>
  <si>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</si>
  <si>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</si>
  <si>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</si>
  <si>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</si>
  <si>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</si>
  <si>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</si>
  <si>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</si>
  <si>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</si>
  <si>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愛川町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</si>
  <si>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</si>
  <si>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</si>
  <si>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</si>
  <si>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</si>
  <si>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</si>
  <si>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</si>
  <si>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</si>
  <si>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</si>
  <si>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</si>
  <si>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</si>
  <si>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</si>
  <si>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料金収入が増加に転じたことにより、経常収支比率や料金回収率が上昇し、経営状態は好転しました。ただし、既存の大口使用者の使用量の増加が原因であり、景気の動向によっては、来年度以降再び減少となる可能性もあります。
　料金収入の減少傾向に歯止めがかかり経営状態は好転しましたが、料金収入が再び減少する可能性もあり、今後については予断が許されず、H10年から据置している料金についても見直しが必要な時期が近づいております。
　有形固定資産減価償却率や管路経年化率が低いので現時点では更新投資の先送りをしている状況にはありません。
　管路経年化率が低いとはいえ、今後は管路更新率の上昇が課題となります。財政的な制約もあるなかで、当面は優先順位を絞りながら更新を進めてまいります。</t>
    <rPh sb="1" eb="3">
      <t>リョウキン</t>
    </rPh>
    <rPh sb="3" eb="5">
      <t>シュウニュウ</t>
    </rPh>
    <rPh sb="6" eb="8">
      <t>ゾウカ</t>
    </rPh>
    <rPh sb="9" eb="10">
      <t>テン</t>
    </rPh>
    <rPh sb="18" eb="20">
      <t>ケイジョウ</t>
    </rPh>
    <rPh sb="20" eb="22">
      <t>シュウシ</t>
    </rPh>
    <rPh sb="22" eb="24">
      <t>ヒリツ</t>
    </rPh>
    <rPh sb="25" eb="27">
      <t>リョウキン</t>
    </rPh>
    <rPh sb="27" eb="29">
      <t>カイシュウ</t>
    </rPh>
    <rPh sb="29" eb="30">
      <t>リツ</t>
    </rPh>
    <rPh sb="31" eb="33">
      <t>ジョウショウ</t>
    </rPh>
    <rPh sb="35" eb="37">
      <t>ケイエイ</t>
    </rPh>
    <rPh sb="37" eb="39">
      <t>ジョウタイ</t>
    </rPh>
    <rPh sb="40" eb="42">
      <t>コウテン</t>
    </rPh>
    <rPh sb="51" eb="53">
      <t>キゾン</t>
    </rPh>
    <rPh sb="54" eb="56">
      <t>オオグチ</t>
    </rPh>
    <rPh sb="56" eb="59">
      <t>シヨウシャ</t>
    </rPh>
    <rPh sb="60" eb="63">
      <t>シヨウリョウ</t>
    </rPh>
    <rPh sb="64" eb="66">
      <t>ゾウカ</t>
    </rPh>
    <rPh sb="67" eb="69">
      <t>ゲンイン</t>
    </rPh>
    <rPh sb="73" eb="75">
      <t>ケイキ</t>
    </rPh>
    <rPh sb="76" eb="78">
      <t>ドウコウ</t>
    </rPh>
    <rPh sb="84" eb="87">
      <t>ライネンド</t>
    </rPh>
    <rPh sb="87" eb="89">
      <t>イコウ</t>
    </rPh>
    <rPh sb="89" eb="90">
      <t>フタタ</t>
    </rPh>
    <rPh sb="91" eb="93">
      <t>ゲンショウ</t>
    </rPh>
    <rPh sb="96" eb="98">
      <t>カノウ</t>
    </rPh>
    <rPh sb="98" eb="99">
      <t>セイ</t>
    </rPh>
    <rPh sb="107" eb="109">
      <t>リョウキン</t>
    </rPh>
    <rPh sb="109" eb="111">
      <t>シュウニュウ</t>
    </rPh>
    <rPh sb="112" eb="114">
      <t>ゲンショウ</t>
    </rPh>
    <rPh sb="114" eb="116">
      <t>ケイコウ</t>
    </rPh>
    <rPh sb="117" eb="119">
      <t>ハド</t>
    </rPh>
    <rPh sb="124" eb="126">
      <t>ケイエイ</t>
    </rPh>
    <rPh sb="126" eb="128">
      <t>ジョウタイ</t>
    </rPh>
    <rPh sb="129" eb="131">
      <t>コウテン</t>
    </rPh>
    <rPh sb="137" eb="139">
      <t>リョウキン</t>
    </rPh>
    <rPh sb="139" eb="141">
      <t>シュウニュウ</t>
    </rPh>
    <rPh sb="142" eb="143">
      <t>フタタ</t>
    </rPh>
    <rPh sb="144" eb="146">
      <t>ゲンショウ</t>
    </rPh>
    <rPh sb="148" eb="151">
      <t>カノウセイ</t>
    </rPh>
    <rPh sb="155" eb="157">
      <t>コンゴ</t>
    </rPh>
    <rPh sb="162" eb="164">
      <t>ヨダン</t>
    </rPh>
    <rPh sb="165" eb="166">
      <t>ユル</t>
    </rPh>
    <rPh sb="173" eb="174">
      <t>ネン</t>
    </rPh>
    <rPh sb="176" eb="178">
      <t>スエオキ</t>
    </rPh>
    <rPh sb="182" eb="184">
      <t>リョウキン</t>
    </rPh>
    <rPh sb="189" eb="191">
      <t>ミナオ</t>
    </rPh>
    <rPh sb="193" eb="195">
      <t>ヒツヨウ</t>
    </rPh>
    <rPh sb="196" eb="198">
      <t>ジキ</t>
    </rPh>
    <rPh sb="199" eb="200">
      <t>チカ</t>
    </rPh>
    <rPh sb="222" eb="224">
      <t>カンロ</t>
    </rPh>
    <rPh sb="229" eb="230">
      <t>ヒク</t>
    </rPh>
    <rPh sb="233" eb="236">
      <t>ゲンジテン</t>
    </rPh>
    <rPh sb="238" eb="240">
      <t>コウシン</t>
    </rPh>
    <rPh sb="240" eb="242">
      <t>トウシ</t>
    </rPh>
    <rPh sb="243" eb="244">
      <t>サキ</t>
    </rPh>
    <rPh sb="244" eb="245">
      <t>オク</t>
    </rPh>
    <rPh sb="251" eb="253">
      <t>ジョウキョウ</t>
    </rPh>
    <rPh sb="265" eb="268">
      <t>ケイネンカ</t>
    </rPh>
    <rPh sb="268" eb="269">
      <t>リツ</t>
    </rPh>
    <rPh sb="270" eb="271">
      <t>ヒク</t>
    </rPh>
    <rPh sb="277" eb="279">
      <t>コンゴ</t>
    </rPh>
    <rPh sb="280" eb="282">
      <t>カンロ</t>
    </rPh>
    <rPh sb="282" eb="284">
      <t>コウシン</t>
    </rPh>
    <rPh sb="284" eb="285">
      <t>リツ</t>
    </rPh>
    <rPh sb="286" eb="288">
      <t>ジョウショウ</t>
    </rPh>
    <rPh sb="289" eb="291">
      <t>カダイ</t>
    </rPh>
    <rPh sb="297" eb="300">
      <t>ザイセイテキ</t>
    </rPh>
    <rPh sb="301" eb="303">
      <t>セイヤク</t>
    </rPh>
    <rPh sb="310" eb="312">
      <t>トウメン</t>
    </rPh>
    <rPh sb="313" eb="315">
      <t>ユウセン</t>
    </rPh>
    <rPh sb="315" eb="317">
      <t>ジュンイ</t>
    </rPh>
    <rPh sb="318" eb="319">
      <t>シボ</t>
    </rPh>
    <rPh sb="323" eb="325">
      <t>コウシン</t>
    </rPh>
    <rPh sb="326" eb="327">
      <t>スス</t>
    </rPh>
    <phoneticPr fontId="4"/>
  </si>
  <si>
    <t>　有形固定資産減価償却率・管路経年化率は平均値より低い数値にあります。これは、管路をはじめとする固定資産が比較的新しく老朽化の進行が緩やかであると分析されます。しかし、毎年上昇しており、数年後には耐用年数を越える管が増えて急速に管路経年化率が上昇します。
　管路更新率は、平均値を上回っておりますが１％を下回っており高い水準にはありません。管路以外の設備の更新などにも費用が必要であり管路の老朽化も進んでいないことから、低い数値となっております。</t>
    <rPh sb="1" eb="3">
      <t>リョウキン</t>
    </rPh>
    <rPh sb="3" eb="5">
      <t>シュウニュウ</t>
    </rPh>
    <rPh sb="6" eb="8">
      <t>ゾウカ</t>
    </rPh>
    <rPh sb="9" eb="10">
      <t>テン</t>
    </rPh>
    <rPh sb="18" eb="20">
      <t>ケイジョウ</t>
    </rPh>
    <rPh sb="20" eb="22">
      <t>シュウシ</t>
    </rPh>
    <rPh sb="22" eb="24">
      <t>ヒリツ</t>
    </rPh>
    <rPh sb="25" eb="27">
      <t>リョウキン</t>
    </rPh>
    <rPh sb="27" eb="29">
      <t>カイシュウ</t>
    </rPh>
    <rPh sb="29" eb="30">
      <t>リツ</t>
    </rPh>
    <rPh sb="31" eb="33">
      <t>ジョウショウ</t>
    </rPh>
    <rPh sb="35" eb="37">
      <t>ケイエイ</t>
    </rPh>
    <rPh sb="37" eb="39">
      <t>ジョウタイ</t>
    </rPh>
    <rPh sb="40" eb="42">
      <t>コウテン</t>
    </rPh>
    <rPh sb="51" eb="53">
      <t>キゾン</t>
    </rPh>
    <rPh sb="54" eb="56">
      <t>オオグチ</t>
    </rPh>
    <rPh sb="56" eb="59">
      <t>シヨウシャ</t>
    </rPh>
    <rPh sb="60" eb="63">
      <t>シヨウリョウ</t>
    </rPh>
    <rPh sb="64" eb="66">
      <t>ゾウカ</t>
    </rPh>
    <rPh sb="67" eb="69">
      <t>ゲンイン</t>
    </rPh>
    <rPh sb="73" eb="75">
      <t>ケイキ</t>
    </rPh>
    <rPh sb="76" eb="78">
      <t>ドウコウ</t>
    </rPh>
    <rPh sb="84" eb="87">
      <t>ライネンド</t>
    </rPh>
    <rPh sb="87" eb="89">
      <t>イコウ</t>
    </rPh>
    <rPh sb="89" eb="90">
      <t>フタタ</t>
    </rPh>
    <rPh sb="91" eb="93">
      <t>ゲンショウ</t>
    </rPh>
    <rPh sb="96" eb="98">
      <t>カノウ</t>
    </rPh>
    <rPh sb="98" eb="99">
      <t>セイ</t>
    </rPh>
    <rPh sb="107" eb="109">
      <t>リョウキン</t>
    </rPh>
    <rPh sb="109" eb="111">
      <t>シュウニュウ</t>
    </rPh>
    <rPh sb="112" eb="114">
      <t>ゲンショウ</t>
    </rPh>
    <rPh sb="114" eb="116">
      <t>ケイコウ</t>
    </rPh>
    <rPh sb="117" eb="119">
      <t>ハド</t>
    </rPh>
    <rPh sb="124" eb="126">
      <t>ケイエイ</t>
    </rPh>
    <rPh sb="126" eb="128">
      <t>ジョウタイ</t>
    </rPh>
    <rPh sb="129" eb="131">
      <t>コウテン</t>
    </rPh>
    <rPh sb="137" eb="139">
      <t>リョウキン</t>
    </rPh>
    <rPh sb="139" eb="141">
      <t>シュウニュウ</t>
    </rPh>
    <rPh sb="142" eb="143">
      <t>フタタ</t>
    </rPh>
    <rPh sb="144" eb="146">
      <t>ゲンショウ</t>
    </rPh>
    <rPh sb="148" eb="151">
      <t>カノウセイ</t>
    </rPh>
    <rPh sb="155" eb="157">
      <t>コンゴ</t>
    </rPh>
    <rPh sb="162" eb="164">
      <t>ヨダン</t>
    </rPh>
    <rPh sb="165" eb="166">
      <t>ユル</t>
    </rPh>
    <rPh sb="173" eb="174">
      <t>ネン</t>
    </rPh>
    <rPh sb="176" eb="178">
      <t>スエオキ</t>
    </rPh>
    <rPh sb="182" eb="184">
      <t>リョウキン</t>
    </rPh>
    <rPh sb="189" eb="191">
      <t>ミナオ</t>
    </rPh>
    <rPh sb="193" eb="195">
      <t>ヒツヨウ</t>
    </rPh>
    <rPh sb="196" eb="198">
      <t>ジキ</t>
    </rPh>
    <rPh sb="199" eb="200">
      <t>チカカンロヒクゲンジテンコウシントウシサキオクジョウキョウケイネンカリツヒクコンゴカンロコウシンリツジョウショウカダイザイセイテキセイヤクトウメンユウセンジュンイシボコウシンスス</t>
    </rPh>
    <phoneticPr fontId="4"/>
  </si>
  <si>
    <t>　料金収入の減少が続いておりましたが、H29年度は増加に転じました。そのため、経常収支比率、料金回収率ともに上昇し、経常収支比率は平均値をやや下回るものの、料金回収率は平均値を上回りました。
　給水原価は、支出は増加しておりますが、有収水量の増加の影響で微減となっており、平均値を下回る状況が続いております。
　経常収支比率、料金回収率、流動比率は料金回収率以外は平均値を下回るものの100％を越えており、累積欠損金比率は０％で経営の健全性は保たれています。
　企業債残高対給水収益比率は過去の借入の償還完了により企業債残高が減少しております。
　施設利用率は平均値を下回り50％以下となっております。今後は設備の整理縮小も検討する必要があります。
　有収率は平均値を上回るものの、毎年減少しており、引き続き漏水調査等を行い有収率の回復に努めます。</t>
    <rPh sb="1" eb="3">
      <t>リョウキン</t>
    </rPh>
    <rPh sb="3" eb="5">
      <t>シュウニュウ</t>
    </rPh>
    <rPh sb="6" eb="8">
      <t>ゲンショウ</t>
    </rPh>
    <rPh sb="9" eb="10">
      <t>ツヅ</t>
    </rPh>
    <rPh sb="22" eb="24">
      <t>ネンド</t>
    </rPh>
    <rPh sb="25" eb="27">
      <t>ゾウカ</t>
    </rPh>
    <rPh sb="28" eb="29">
      <t>テン</t>
    </rPh>
    <rPh sb="39" eb="41">
      <t>ケイジョウ</t>
    </rPh>
    <rPh sb="41" eb="43">
      <t>シュウシ</t>
    </rPh>
    <rPh sb="43" eb="45">
      <t>ヒリツ</t>
    </rPh>
    <rPh sb="46" eb="48">
      <t>リョウキン</t>
    </rPh>
    <rPh sb="48" eb="50">
      <t>カイシュウ</t>
    </rPh>
    <rPh sb="50" eb="51">
      <t>リツ</t>
    </rPh>
    <rPh sb="54" eb="56">
      <t>ジョウショウ</t>
    </rPh>
    <rPh sb="58" eb="60">
      <t>ケイジョウ</t>
    </rPh>
    <rPh sb="60" eb="62">
      <t>シュウシ</t>
    </rPh>
    <rPh sb="62" eb="64">
      <t>ヒリツ</t>
    </rPh>
    <rPh sb="65" eb="67">
      <t>ヘイキン</t>
    </rPh>
    <rPh sb="67" eb="68">
      <t>チ</t>
    </rPh>
    <rPh sb="71" eb="73">
      <t>シタマワ</t>
    </rPh>
    <rPh sb="80" eb="82">
      <t>カイシュウ</t>
    </rPh>
    <rPh sb="82" eb="83">
      <t>リツ</t>
    </rPh>
    <rPh sb="84" eb="87">
      <t>ヘイキンチ</t>
    </rPh>
    <rPh sb="88" eb="90">
      <t>ウワマワ</t>
    </rPh>
    <rPh sb="97" eb="99">
      <t>キュウスイ</t>
    </rPh>
    <rPh sb="99" eb="101">
      <t>ゲンカ</t>
    </rPh>
    <rPh sb="103" eb="105">
      <t>シシュツ</t>
    </rPh>
    <rPh sb="106" eb="108">
      <t>ゾウカ</t>
    </rPh>
    <rPh sb="116" eb="118">
      <t>ユウシュウ</t>
    </rPh>
    <rPh sb="118" eb="120">
      <t>スイリョウ</t>
    </rPh>
    <rPh sb="121" eb="123">
      <t>ゾウカ</t>
    </rPh>
    <rPh sb="124" eb="126">
      <t>エイキョウ</t>
    </rPh>
    <rPh sb="127" eb="129">
      <t>ビゲン</t>
    </rPh>
    <rPh sb="136" eb="139">
      <t>ヘイキンチ</t>
    </rPh>
    <rPh sb="140" eb="142">
      <t>シタマワ</t>
    </rPh>
    <rPh sb="143" eb="145">
      <t>ジョウキョウ</t>
    </rPh>
    <rPh sb="146" eb="147">
      <t>ツヅ</t>
    </rPh>
    <rPh sb="156" eb="158">
      <t>ケイジョウ</t>
    </rPh>
    <rPh sb="158" eb="160">
      <t>シュウシ</t>
    </rPh>
    <rPh sb="160" eb="162">
      <t>ヒリツ</t>
    </rPh>
    <rPh sb="165" eb="167">
      <t>カイシュウ</t>
    </rPh>
    <rPh sb="167" eb="168">
      <t>リツ</t>
    </rPh>
    <rPh sb="176" eb="178">
      <t>カイシュウ</t>
    </rPh>
    <rPh sb="178" eb="179">
      <t>リツ</t>
    </rPh>
    <rPh sb="179" eb="181">
      <t>イガイ</t>
    </rPh>
    <rPh sb="182" eb="185">
      <t>ヘイキンチ</t>
    </rPh>
    <rPh sb="186" eb="188">
      <t>シタマワ</t>
    </rPh>
    <rPh sb="203" eb="205">
      <t>ルイセキ</t>
    </rPh>
    <rPh sb="205" eb="207">
      <t>ケッソン</t>
    </rPh>
    <rPh sb="207" eb="208">
      <t>キン</t>
    </rPh>
    <rPh sb="208" eb="210">
      <t>ヒリツ</t>
    </rPh>
    <rPh sb="221" eb="222">
      <t>タモ</t>
    </rPh>
    <rPh sb="231" eb="233">
      <t>キギョウ</t>
    </rPh>
    <rPh sb="233" eb="234">
      <t>サイ</t>
    </rPh>
    <rPh sb="234" eb="235">
      <t>ザン</t>
    </rPh>
    <rPh sb="235" eb="236">
      <t>タカ</t>
    </rPh>
    <rPh sb="236" eb="237">
      <t>タイ</t>
    </rPh>
    <rPh sb="237" eb="239">
      <t>キュウスイ</t>
    </rPh>
    <rPh sb="239" eb="241">
      <t>シュウエキ</t>
    </rPh>
    <rPh sb="241" eb="243">
      <t>ヒリツ</t>
    </rPh>
    <rPh sb="244" eb="246">
      <t>カコ</t>
    </rPh>
    <rPh sb="247" eb="249">
      <t>カリイレ</t>
    </rPh>
    <rPh sb="250" eb="252">
      <t>ショウカン</t>
    </rPh>
    <rPh sb="252" eb="254">
      <t>カンリョウ</t>
    </rPh>
    <rPh sb="257" eb="259">
      <t>キギョウ</t>
    </rPh>
    <rPh sb="259" eb="260">
      <t>サイ</t>
    </rPh>
    <rPh sb="260" eb="261">
      <t>ザン</t>
    </rPh>
    <rPh sb="261" eb="262">
      <t>タカ</t>
    </rPh>
    <rPh sb="263" eb="265">
      <t>ゲンショウ</t>
    </rPh>
    <rPh sb="274" eb="276">
      <t>シセツ</t>
    </rPh>
    <rPh sb="276" eb="279">
      <t>リヨウリツ</t>
    </rPh>
    <rPh sb="280" eb="282">
      <t>ヘイキン</t>
    </rPh>
    <rPh sb="282" eb="283">
      <t>アタイ</t>
    </rPh>
    <rPh sb="284" eb="286">
      <t>シタマワ</t>
    </rPh>
    <rPh sb="290" eb="292">
      <t>イカ</t>
    </rPh>
    <rPh sb="301" eb="303">
      <t>コンゴ</t>
    </rPh>
    <rPh sb="304" eb="306">
      <t>セツビ</t>
    </rPh>
    <rPh sb="307" eb="309">
      <t>セイリ</t>
    </rPh>
    <rPh sb="309" eb="311">
      <t>シュクショウ</t>
    </rPh>
    <rPh sb="312" eb="314">
      <t>ケントウ</t>
    </rPh>
    <rPh sb="316" eb="318">
      <t>ヒツヨウ</t>
    </rPh>
    <rPh sb="326" eb="328">
      <t>ユウシュウ</t>
    </rPh>
    <rPh sb="328" eb="329">
      <t>リツ</t>
    </rPh>
    <rPh sb="330" eb="333">
      <t>ヘイキンチ</t>
    </rPh>
    <rPh sb="334" eb="336">
      <t>ウワマワ</t>
    </rPh>
    <rPh sb="341" eb="343">
      <t>マイトシ</t>
    </rPh>
    <rPh sb="343" eb="345">
      <t>ゲンショウ</t>
    </rPh>
    <rPh sb="350" eb="351">
      <t>ヒ</t>
    </rPh>
    <rPh sb="352" eb="353">
      <t>ツヅ</t>
    </rPh>
    <rPh sb="354" eb="356">
      <t>ロウスイ</t>
    </rPh>
    <rPh sb="356" eb="358">
      <t>チョウサ</t>
    </rPh>
    <rPh sb="358" eb="359">
      <t>ナド</t>
    </rPh>
    <rPh sb="360" eb="361">
      <t>オコナ</t>
    </rPh>
    <rPh sb="362" eb="364">
      <t>ユウシュウ</t>
    </rPh>
    <rPh sb="364" eb="365">
      <t>リツ</t>
    </rPh>
    <rPh sb="366" eb="368">
      <t>カイフク</t>
    </rPh>
    <rPh sb="369" eb="370">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</si>
</sst>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0.56000000000000005</c:v>
                </c:pt>
                <c:pt idx="1">
                  <c:v>0.49</c:v>
                </c:pt>
                <c:pt idx="2">
                  <c:v>0.52</c:v>
                </c:pt>
                <c:pt idx="3">
                  <c:v>0.56999999999999995</c:v>
                </c:pt>
                <c:pt idx="4">
                  <c:v>0.97</c:v>
                </c:pt>
              </c:numCache>
            </c:numRef>
          </c:val>
          <c:extLst xmlns:c16r2="http://schemas.microsoft.com/office/drawing/2015/06/chart">
            <c:ext xmlns:c16="http://schemas.microsoft.com/office/drawing/2014/chart" uri="{C3380CC4-5D6E-409C-BE32-E72D297353CC}">
              <c16:uniqueId val="{00000000-2FAA-49F9-94A6-2CA0E5EABDA4}"/>
            </c:ext>
          </c:extLst>
        </c:ser>
        <c:dLbls>
          <c:showLegendKey val="0"/>
          <c:showVal val="0"/>
          <c:showCatName val="0"/>
          <c:showSerName val="0"/>
          <c:showPercent val="0"/>
          <c:showBubbleSize val="0"/>
        </c:dLbls>
        <c:gapWidth val="150"/>
        <c:axId val="39885864"/>
        <c:axId val="39890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xmlns:c16r2="http://schemas.microsoft.com/office/drawing/2015/06/chart">
            <c:ext xmlns:c16="http://schemas.microsoft.com/office/drawing/2014/chart" uri="{C3380CC4-5D6E-409C-BE32-E72D297353CC}">
              <c16:uniqueId val="{00000001-2FAA-49F9-94A6-2CA0E5EABDA4}"/>
            </c:ext>
          </c:extLst>
        </c:ser>
        <c:dLbls>
          <c:showLegendKey val="0"/>
          <c:showVal val="0"/>
          <c:showCatName val="0"/>
          <c:showSerName val="0"/>
          <c:showPercent val="0"/>
          <c:showBubbleSize val="0"/>
        </c:dLbls>
        <c:marker val="1"/>
        <c:smooth val="0"/>
        <c:axId val="39885864"/>
        <c:axId val="39890176"/>
      </c:lineChart>
      <c:dateAx>
        <c:axId val="39885864"/>
        <c:scaling>
          <c:orientation val="minMax"/>
        </c:scaling>
        <c:delete val="1"/>
        <c:axPos val="b"/>
        <c:numFmt formatCode="ge" sourceLinked="1"/>
        <c:majorTickMark val="none"/>
        <c:minorTickMark val="none"/>
        <c:tickLblPos val="none"/>
        <c:crossAx val="39890176"/>
        <c:crosses val="autoZero"/>
        <c:auto val="1"/>
        <c:lblOffset val="100"/>
        <c:baseTimeUnit val="years"/>
      </c:dateAx>
      <c:valAx>
        <c:axId val="39890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85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47.93</c:v>
                </c:pt>
                <c:pt idx="1">
                  <c:v>45.93</c:v>
                </c:pt>
                <c:pt idx="2">
                  <c:v>45.53</c:v>
                </c:pt>
                <c:pt idx="3">
                  <c:v>44.88</c:v>
                </c:pt>
                <c:pt idx="4">
                  <c:v>46.02</c:v>
                </c:pt>
              </c:numCache>
            </c:numRef>
          </c:val>
          <c:extLst xmlns:c16r2="http://schemas.microsoft.com/office/drawing/2015/06/chart">
            <c:ext xmlns:c16="http://schemas.microsoft.com/office/drawing/2014/chart" uri="{C3380CC4-5D6E-409C-BE32-E72D297353CC}">
              <c16:uniqueId val="{00000000-3E0B-4D8F-B2A1-E2CBD0D6739B}"/>
            </c:ext>
          </c:extLst>
        </c:ser>
        <c:dLbls>
          <c:showLegendKey val="0"/>
          <c:showVal val="0"/>
          <c:showCatName val="0"/>
          <c:showSerName val="0"/>
          <c:showPercent val="0"/>
          <c:showBubbleSize val="0"/>
        </c:dLbls>
        <c:gapWidth val="150"/>
        <c:axId val="416258448"/>
        <c:axId val="41625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xmlns:c16r2="http://schemas.microsoft.com/office/drawing/2015/06/chart">
            <c:ext xmlns:c16="http://schemas.microsoft.com/office/drawing/2014/chart" uri="{C3380CC4-5D6E-409C-BE32-E72D297353CC}">
              <c16:uniqueId val="{00000001-3E0B-4D8F-B2A1-E2CBD0D6739B}"/>
            </c:ext>
          </c:extLst>
        </c:ser>
        <c:dLbls>
          <c:showLegendKey val="0"/>
          <c:showVal val="0"/>
          <c:showCatName val="0"/>
          <c:showSerName val="0"/>
          <c:showPercent val="0"/>
          <c:showBubbleSize val="0"/>
        </c:dLbls>
        <c:marker val="1"/>
        <c:smooth val="0"/>
        <c:axId val="416258448"/>
        <c:axId val="416254920"/>
      </c:lineChart>
      <c:dateAx>
        <c:axId val="416258448"/>
        <c:scaling>
          <c:orientation val="minMax"/>
        </c:scaling>
        <c:delete val="1"/>
        <c:axPos val="b"/>
        <c:numFmt formatCode="ge" sourceLinked="1"/>
        <c:majorTickMark val="none"/>
        <c:minorTickMark val="none"/>
        <c:tickLblPos val="none"/>
        <c:crossAx val="416254920"/>
        <c:crosses val="autoZero"/>
        <c:auto val="1"/>
        <c:lblOffset val="100"/>
        <c:baseTimeUnit val="years"/>
      </c:dateAx>
      <c:valAx>
        <c:axId val="41625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5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94.01</c:v>
                </c:pt>
                <c:pt idx="1">
                  <c:v>93.96</c:v>
                </c:pt>
                <c:pt idx="2">
                  <c:v>92.85</c:v>
                </c:pt>
                <c:pt idx="3">
                  <c:v>92.43</c:v>
                </c:pt>
                <c:pt idx="4">
                  <c:v>92.24</c:v>
                </c:pt>
              </c:numCache>
            </c:numRef>
          </c:val>
          <c:extLst xmlns:c16r2="http://schemas.microsoft.com/office/drawing/2015/06/chart">
            <c:ext xmlns:c16="http://schemas.microsoft.com/office/drawing/2014/chart" uri="{C3380CC4-5D6E-409C-BE32-E72D297353CC}">
              <c16:uniqueId val="{00000000-C063-4A96-A1AE-755090AF0482}"/>
            </c:ext>
          </c:extLst>
        </c:ser>
        <c:dLbls>
          <c:showLegendKey val="0"/>
          <c:showVal val="0"/>
          <c:showCatName val="0"/>
          <c:showSerName val="0"/>
          <c:showPercent val="0"/>
          <c:showBubbleSize val="0"/>
        </c:dLbls>
        <c:gapWidth val="150"/>
        <c:axId val="416258056"/>
        <c:axId val="4162600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xmlns:c16r2="http://schemas.microsoft.com/office/drawing/2015/06/chart">
            <c:ext xmlns:c16="http://schemas.microsoft.com/office/drawing/2014/chart" uri="{C3380CC4-5D6E-409C-BE32-E72D297353CC}">
              <c16:uniqueId val="{00000001-C063-4A96-A1AE-755090AF0482}"/>
            </c:ext>
          </c:extLst>
        </c:ser>
        <c:dLbls>
          <c:showLegendKey val="0"/>
          <c:showVal val="0"/>
          <c:showCatName val="0"/>
          <c:showSerName val="0"/>
          <c:showPercent val="0"/>
          <c:showBubbleSize val="0"/>
        </c:dLbls>
        <c:marker val="1"/>
        <c:smooth val="0"/>
        <c:axId val="416258056"/>
        <c:axId val="416260016"/>
      </c:lineChart>
      <c:dateAx>
        <c:axId val="416258056"/>
        <c:scaling>
          <c:orientation val="minMax"/>
        </c:scaling>
        <c:delete val="1"/>
        <c:axPos val="b"/>
        <c:numFmt formatCode="ge" sourceLinked="1"/>
        <c:majorTickMark val="none"/>
        <c:minorTickMark val="none"/>
        <c:tickLblPos val="none"/>
        <c:crossAx val="416260016"/>
        <c:crosses val="autoZero"/>
        <c:auto val="1"/>
        <c:lblOffset val="100"/>
        <c:baseTimeUnit val="years"/>
      </c:dateAx>
      <c:valAx>
        <c:axId val="416260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58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121.63</c:v>
                </c:pt>
                <c:pt idx="1">
                  <c:v>114.66</c:v>
                </c:pt>
                <c:pt idx="2">
                  <c:v>112.79</c:v>
                </c:pt>
                <c:pt idx="3">
                  <c:v>107.43</c:v>
                </c:pt>
                <c:pt idx="4">
                  <c:v>109.99</c:v>
                </c:pt>
              </c:numCache>
            </c:numRef>
          </c:val>
          <c:extLst xmlns:c16r2="http://schemas.microsoft.com/office/drawing/2015/06/chart">
            <c:ext xmlns:c16="http://schemas.microsoft.com/office/drawing/2014/chart" uri="{C3380CC4-5D6E-409C-BE32-E72D297353CC}">
              <c16:uniqueId val="{00000000-1281-4ED0-9149-80B1DAA57900}"/>
            </c:ext>
          </c:extLst>
        </c:ser>
        <c:dLbls>
          <c:showLegendKey val="0"/>
          <c:showVal val="0"/>
          <c:showCatName val="0"/>
          <c:showSerName val="0"/>
          <c:showPercent val="0"/>
          <c:showBubbleSize val="0"/>
        </c:dLbls>
        <c:gapWidth val="150"/>
        <c:axId val="39887824"/>
        <c:axId val="39888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xmlns:c16r2="http://schemas.microsoft.com/office/drawing/2015/06/chart">
            <c:ext xmlns:c16="http://schemas.microsoft.com/office/drawing/2014/chart" uri="{C3380CC4-5D6E-409C-BE32-E72D297353CC}">
              <c16:uniqueId val="{00000001-1281-4ED0-9149-80B1DAA57900}"/>
            </c:ext>
          </c:extLst>
        </c:ser>
        <c:dLbls>
          <c:showLegendKey val="0"/>
          <c:showVal val="0"/>
          <c:showCatName val="0"/>
          <c:showSerName val="0"/>
          <c:showPercent val="0"/>
          <c:showBubbleSize val="0"/>
        </c:dLbls>
        <c:marker val="1"/>
        <c:smooth val="0"/>
        <c:axId val="39887824"/>
        <c:axId val="39888608"/>
      </c:lineChart>
      <c:dateAx>
        <c:axId val="39887824"/>
        <c:scaling>
          <c:orientation val="minMax"/>
        </c:scaling>
        <c:delete val="1"/>
        <c:axPos val="b"/>
        <c:numFmt formatCode="ge" sourceLinked="1"/>
        <c:majorTickMark val="none"/>
        <c:minorTickMark val="none"/>
        <c:tickLblPos val="none"/>
        <c:crossAx val="39888608"/>
        <c:crosses val="autoZero"/>
        <c:auto val="1"/>
        <c:lblOffset val="100"/>
        <c:baseTimeUnit val="years"/>
      </c:dateAx>
      <c:valAx>
        <c:axId val="398886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988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32.78</c:v>
                </c:pt>
                <c:pt idx="1">
                  <c:v>41.66</c:v>
                </c:pt>
                <c:pt idx="2">
                  <c:v>41.36</c:v>
                </c:pt>
                <c:pt idx="3">
                  <c:v>42.52</c:v>
                </c:pt>
                <c:pt idx="4">
                  <c:v>43.14</c:v>
                </c:pt>
              </c:numCache>
            </c:numRef>
          </c:val>
          <c:extLst xmlns:c16r2="http://schemas.microsoft.com/office/drawing/2015/06/chart">
            <c:ext xmlns:c16="http://schemas.microsoft.com/office/drawing/2014/chart" uri="{C3380CC4-5D6E-409C-BE32-E72D297353CC}">
              <c16:uniqueId val="{00000000-456F-4C7E-A44C-74E5264C9828}"/>
            </c:ext>
          </c:extLst>
        </c:ser>
        <c:dLbls>
          <c:showLegendKey val="0"/>
          <c:showVal val="0"/>
          <c:showCatName val="0"/>
          <c:showSerName val="0"/>
          <c:showPercent val="0"/>
          <c:showBubbleSize val="0"/>
        </c:dLbls>
        <c:gapWidth val="150"/>
        <c:axId val="39896448"/>
        <c:axId val="3989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xmlns:c16r2="http://schemas.microsoft.com/office/drawing/2015/06/chart">
            <c:ext xmlns:c16="http://schemas.microsoft.com/office/drawing/2014/chart" uri="{C3380CC4-5D6E-409C-BE32-E72D297353CC}">
              <c16:uniqueId val="{00000001-456F-4C7E-A44C-74E5264C9828}"/>
            </c:ext>
          </c:extLst>
        </c:ser>
        <c:dLbls>
          <c:showLegendKey val="0"/>
          <c:showVal val="0"/>
          <c:showCatName val="0"/>
          <c:showSerName val="0"/>
          <c:showPercent val="0"/>
          <c:showBubbleSize val="0"/>
        </c:dLbls>
        <c:marker val="1"/>
        <c:smooth val="0"/>
        <c:axId val="39896448"/>
        <c:axId val="39890960"/>
      </c:lineChart>
      <c:dateAx>
        <c:axId val="39896448"/>
        <c:scaling>
          <c:orientation val="minMax"/>
        </c:scaling>
        <c:delete val="1"/>
        <c:axPos val="b"/>
        <c:numFmt formatCode="ge" sourceLinked="1"/>
        <c:majorTickMark val="none"/>
        <c:minorTickMark val="none"/>
        <c:tickLblPos val="none"/>
        <c:crossAx val="39890960"/>
        <c:crosses val="autoZero"/>
        <c:auto val="1"/>
        <c:lblOffset val="100"/>
        <c:baseTimeUnit val="years"/>
      </c:dateAx>
      <c:valAx>
        <c:axId val="3989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9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5.48</c:v>
                </c:pt>
                <c:pt idx="1">
                  <c:v>5.88</c:v>
                </c:pt>
                <c:pt idx="2">
                  <c:v>6.55</c:v>
                </c:pt>
                <c:pt idx="3">
                  <c:v>6.56</c:v>
                </c:pt>
                <c:pt idx="4">
                  <c:v>7.63</c:v>
                </c:pt>
              </c:numCache>
            </c:numRef>
          </c:val>
          <c:extLst xmlns:c16r2="http://schemas.microsoft.com/office/drawing/2015/06/chart">
            <c:ext xmlns:c16="http://schemas.microsoft.com/office/drawing/2014/chart" uri="{C3380CC4-5D6E-409C-BE32-E72D297353CC}">
              <c16:uniqueId val="{00000000-53B5-44BD-A0D0-BA8446E3F2C2}"/>
            </c:ext>
          </c:extLst>
        </c:ser>
        <c:dLbls>
          <c:showLegendKey val="0"/>
          <c:showVal val="0"/>
          <c:showCatName val="0"/>
          <c:showSerName val="0"/>
          <c:showPercent val="0"/>
          <c:showBubbleSize val="0"/>
        </c:dLbls>
        <c:gapWidth val="150"/>
        <c:axId val="39891352"/>
        <c:axId val="39892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xmlns:c16r2="http://schemas.microsoft.com/office/drawing/2015/06/chart">
            <c:ext xmlns:c16="http://schemas.microsoft.com/office/drawing/2014/chart" uri="{C3380CC4-5D6E-409C-BE32-E72D297353CC}">
              <c16:uniqueId val="{00000001-53B5-44BD-A0D0-BA8446E3F2C2}"/>
            </c:ext>
          </c:extLst>
        </c:ser>
        <c:dLbls>
          <c:showLegendKey val="0"/>
          <c:showVal val="0"/>
          <c:showCatName val="0"/>
          <c:showSerName val="0"/>
          <c:showPercent val="0"/>
          <c:showBubbleSize val="0"/>
        </c:dLbls>
        <c:marker val="1"/>
        <c:smooth val="0"/>
        <c:axId val="39891352"/>
        <c:axId val="39892920"/>
      </c:lineChart>
      <c:dateAx>
        <c:axId val="39891352"/>
        <c:scaling>
          <c:orientation val="minMax"/>
        </c:scaling>
        <c:delete val="1"/>
        <c:axPos val="b"/>
        <c:numFmt formatCode="ge" sourceLinked="1"/>
        <c:majorTickMark val="none"/>
        <c:minorTickMark val="none"/>
        <c:tickLblPos val="none"/>
        <c:crossAx val="39892920"/>
        <c:crosses val="autoZero"/>
        <c:auto val="1"/>
        <c:lblOffset val="100"/>
        <c:baseTimeUnit val="years"/>
      </c:dateAx>
      <c:valAx>
        <c:axId val="39892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9891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DC6-47D0-9BFE-90C78808A121}"/>
            </c:ext>
          </c:extLst>
        </c:ser>
        <c:dLbls>
          <c:showLegendKey val="0"/>
          <c:showVal val="0"/>
          <c:showCatName val="0"/>
          <c:showSerName val="0"/>
          <c:showPercent val="0"/>
          <c:showBubbleSize val="0"/>
        </c:dLbls>
        <c:gapWidth val="150"/>
        <c:axId val="416280240"/>
        <c:axId val="416283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xmlns:c16r2="http://schemas.microsoft.com/office/drawing/2015/06/chart">
            <c:ext xmlns:c16="http://schemas.microsoft.com/office/drawing/2014/chart" uri="{C3380CC4-5D6E-409C-BE32-E72D297353CC}">
              <c16:uniqueId val="{00000001-7DC6-47D0-9BFE-90C78808A121}"/>
            </c:ext>
          </c:extLst>
        </c:ser>
        <c:dLbls>
          <c:showLegendKey val="0"/>
          <c:showVal val="0"/>
          <c:showCatName val="0"/>
          <c:showSerName val="0"/>
          <c:showPercent val="0"/>
          <c:showBubbleSize val="0"/>
        </c:dLbls>
        <c:marker val="1"/>
        <c:smooth val="0"/>
        <c:axId val="416280240"/>
        <c:axId val="416283768"/>
      </c:lineChart>
      <c:dateAx>
        <c:axId val="416280240"/>
        <c:scaling>
          <c:orientation val="minMax"/>
        </c:scaling>
        <c:delete val="1"/>
        <c:axPos val="b"/>
        <c:numFmt formatCode="ge" sourceLinked="1"/>
        <c:majorTickMark val="none"/>
        <c:minorTickMark val="none"/>
        <c:tickLblPos val="none"/>
        <c:crossAx val="416283768"/>
        <c:crosses val="autoZero"/>
        <c:auto val="1"/>
        <c:lblOffset val="100"/>
        <c:baseTimeUnit val="years"/>
      </c:dateAx>
      <c:valAx>
        <c:axId val="4162837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28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347.96</c:v>
                </c:pt>
                <c:pt idx="1">
                  <c:v>207.06</c:v>
                </c:pt>
                <c:pt idx="2">
                  <c:v>160.44</c:v>
                </c:pt>
                <c:pt idx="3">
                  <c:v>176.52</c:v>
                </c:pt>
                <c:pt idx="4">
                  <c:v>162.71</c:v>
                </c:pt>
              </c:numCache>
            </c:numRef>
          </c:val>
          <c:extLst xmlns:c16r2="http://schemas.microsoft.com/office/drawing/2015/06/chart">
            <c:ext xmlns:c16="http://schemas.microsoft.com/office/drawing/2014/chart" uri="{C3380CC4-5D6E-409C-BE32-E72D297353CC}">
              <c16:uniqueId val="{00000000-29FB-4DD1-AA4B-67184B5C6DF4}"/>
            </c:ext>
          </c:extLst>
        </c:ser>
        <c:dLbls>
          <c:showLegendKey val="0"/>
          <c:showVal val="0"/>
          <c:showCatName val="0"/>
          <c:showSerName val="0"/>
          <c:showPercent val="0"/>
          <c:showBubbleSize val="0"/>
        </c:dLbls>
        <c:gapWidth val="150"/>
        <c:axId val="416285336"/>
        <c:axId val="416286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xmlns:c16r2="http://schemas.microsoft.com/office/drawing/2015/06/chart">
            <c:ext xmlns:c16="http://schemas.microsoft.com/office/drawing/2014/chart" uri="{C3380CC4-5D6E-409C-BE32-E72D297353CC}">
              <c16:uniqueId val="{00000001-29FB-4DD1-AA4B-67184B5C6DF4}"/>
            </c:ext>
          </c:extLst>
        </c:ser>
        <c:dLbls>
          <c:showLegendKey val="0"/>
          <c:showVal val="0"/>
          <c:showCatName val="0"/>
          <c:showSerName val="0"/>
          <c:showPercent val="0"/>
          <c:showBubbleSize val="0"/>
        </c:dLbls>
        <c:marker val="1"/>
        <c:smooth val="0"/>
        <c:axId val="416285336"/>
        <c:axId val="416286512"/>
      </c:lineChart>
      <c:dateAx>
        <c:axId val="416285336"/>
        <c:scaling>
          <c:orientation val="minMax"/>
        </c:scaling>
        <c:delete val="1"/>
        <c:axPos val="b"/>
        <c:numFmt formatCode="ge" sourceLinked="1"/>
        <c:majorTickMark val="none"/>
        <c:minorTickMark val="none"/>
        <c:tickLblPos val="none"/>
        <c:crossAx val="416286512"/>
        <c:crosses val="autoZero"/>
        <c:auto val="1"/>
        <c:lblOffset val="100"/>
        <c:baseTimeUnit val="years"/>
      </c:dateAx>
      <c:valAx>
        <c:axId val="416286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285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344.11</c:v>
                </c:pt>
                <c:pt idx="1">
                  <c:v>345.74</c:v>
                </c:pt>
                <c:pt idx="2">
                  <c:v>367.16</c:v>
                </c:pt>
                <c:pt idx="3">
                  <c:v>366.26</c:v>
                </c:pt>
                <c:pt idx="4">
                  <c:v>347.63</c:v>
                </c:pt>
              </c:numCache>
            </c:numRef>
          </c:val>
          <c:extLst xmlns:c16r2="http://schemas.microsoft.com/office/drawing/2015/06/chart">
            <c:ext xmlns:c16="http://schemas.microsoft.com/office/drawing/2014/chart" uri="{C3380CC4-5D6E-409C-BE32-E72D297353CC}">
              <c16:uniqueId val="{00000000-974E-49CE-B495-B4FDEF85AF82}"/>
            </c:ext>
          </c:extLst>
        </c:ser>
        <c:dLbls>
          <c:showLegendKey val="0"/>
          <c:showVal val="0"/>
          <c:showCatName val="0"/>
          <c:showSerName val="0"/>
          <c:showPercent val="0"/>
          <c:showBubbleSize val="0"/>
        </c:dLbls>
        <c:gapWidth val="150"/>
        <c:axId val="416282984"/>
        <c:axId val="41628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xmlns:c16r2="http://schemas.microsoft.com/office/drawing/2015/06/chart">
            <c:ext xmlns:c16="http://schemas.microsoft.com/office/drawing/2014/chart" uri="{C3380CC4-5D6E-409C-BE32-E72D297353CC}">
              <c16:uniqueId val="{00000001-974E-49CE-B495-B4FDEF85AF82}"/>
            </c:ext>
          </c:extLst>
        </c:ser>
        <c:dLbls>
          <c:showLegendKey val="0"/>
          <c:showVal val="0"/>
          <c:showCatName val="0"/>
          <c:showSerName val="0"/>
          <c:showPercent val="0"/>
          <c:showBubbleSize val="0"/>
        </c:dLbls>
        <c:marker val="1"/>
        <c:smooth val="0"/>
        <c:axId val="416282984"/>
        <c:axId val="416282592"/>
      </c:lineChart>
      <c:dateAx>
        <c:axId val="416282984"/>
        <c:scaling>
          <c:orientation val="minMax"/>
        </c:scaling>
        <c:delete val="1"/>
        <c:axPos val="b"/>
        <c:numFmt formatCode="ge" sourceLinked="1"/>
        <c:majorTickMark val="none"/>
        <c:minorTickMark val="none"/>
        <c:tickLblPos val="none"/>
        <c:crossAx val="416282592"/>
        <c:crosses val="autoZero"/>
        <c:auto val="1"/>
        <c:lblOffset val="100"/>
        <c:baseTimeUnit val="years"/>
      </c:dateAx>
      <c:valAx>
        <c:axId val="416282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416282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112.47</c:v>
                </c:pt>
                <c:pt idx="1">
                  <c:v>108.76</c:v>
                </c:pt>
                <c:pt idx="2">
                  <c:v>106.27</c:v>
                </c:pt>
                <c:pt idx="3">
                  <c:v>101.45</c:v>
                </c:pt>
                <c:pt idx="4">
                  <c:v>103.97</c:v>
                </c:pt>
              </c:numCache>
            </c:numRef>
          </c:val>
          <c:extLst xmlns:c16r2="http://schemas.microsoft.com/office/drawing/2015/06/chart">
            <c:ext xmlns:c16="http://schemas.microsoft.com/office/drawing/2014/chart" uri="{C3380CC4-5D6E-409C-BE32-E72D297353CC}">
              <c16:uniqueId val="{00000000-81D1-4BFC-B462-2B135F7D02EB}"/>
            </c:ext>
          </c:extLst>
        </c:ser>
        <c:dLbls>
          <c:showLegendKey val="0"/>
          <c:showVal val="0"/>
          <c:showCatName val="0"/>
          <c:showSerName val="0"/>
          <c:showPercent val="0"/>
          <c:showBubbleSize val="0"/>
        </c:dLbls>
        <c:gapWidth val="150"/>
        <c:axId val="416286120"/>
        <c:axId val="4162798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xmlns:c16r2="http://schemas.microsoft.com/office/drawing/2015/06/chart">
            <c:ext xmlns:c16="http://schemas.microsoft.com/office/drawing/2014/chart" uri="{C3380CC4-5D6E-409C-BE32-E72D297353CC}">
              <c16:uniqueId val="{00000001-81D1-4BFC-B462-2B135F7D02EB}"/>
            </c:ext>
          </c:extLst>
        </c:ser>
        <c:dLbls>
          <c:showLegendKey val="0"/>
          <c:showVal val="0"/>
          <c:showCatName val="0"/>
          <c:showSerName val="0"/>
          <c:showPercent val="0"/>
          <c:showBubbleSize val="0"/>
        </c:dLbls>
        <c:marker val="1"/>
        <c:smooth val="0"/>
        <c:axId val="416286120"/>
        <c:axId val="416279848"/>
      </c:lineChart>
      <c:dateAx>
        <c:axId val="416286120"/>
        <c:scaling>
          <c:orientation val="minMax"/>
        </c:scaling>
        <c:delete val="1"/>
        <c:axPos val="b"/>
        <c:numFmt formatCode="ge" sourceLinked="1"/>
        <c:majorTickMark val="none"/>
        <c:minorTickMark val="none"/>
        <c:tickLblPos val="none"/>
        <c:crossAx val="416279848"/>
        <c:crosses val="autoZero"/>
        <c:auto val="1"/>
        <c:lblOffset val="100"/>
        <c:baseTimeUnit val="years"/>
      </c:dateAx>
      <c:valAx>
        <c:axId val="41627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86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129.43</c:v>
                </c:pt>
                <c:pt idx="1">
                  <c:v>137.66</c:v>
                </c:pt>
                <c:pt idx="2">
                  <c:v>139.22999999999999</c:v>
                </c:pt>
                <c:pt idx="3">
                  <c:v>144.36000000000001</c:v>
                </c:pt>
                <c:pt idx="4">
                  <c:v>143.49</c:v>
                </c:pt>
              </c:numCache>
            </c:numRef>
          </c:val>
          <c:extLst xmlns:c16r2="http://schemas.microsoft.com/office/drawing/2015/06/chart">
            <c:ext xmlns:c16="http://schemas.microsoft.com/office/drawing/2014/chart" uri="{C3380CC4-5D6E-409C-BE32-E72D297353CC}">
              <c16:uniqueId val="{00000000-BEBA-4EA7-977B-7E26D17B6EFD}"/>
            </c:ext>
          </c:extLst>
        </c:ser>
        <c:dLbls>
          <c:showLegendKey val="0"/>
          <c:showVal val="0"/>
          <c:showCatName val="0"/>
          <c:showSerName val="0"/>
          <c:showPercent val="0"/>
          <c:showBubbleSize val="0"/>
        </c:dLbls>
        <c:gapWidth val="150"/>
        <c:axId val="416281808"/>
        <c:axId val="4162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xmlns:c16r2="http://schemas.microsoft.com/office/drawing/2015/06/chart">
            <c:ext xmlns:c16="http://schemas.microsoft.com/office/drawing/2014/chart" uri="{C3380CC4-5D6E-409C-BE32-E72D297353CC}">
              <c16:uniqueId val="{00000001-BEBA-4EA7-977B-7E26D17B6EFD}"/>
            </c:ext>
          </c:extLst>
        </c:ser>
        <c:dLbls>
          <c:showLegendKey val="0"/>
          <c:showVal val="0"/>
          <c:showCatName val="0"/>
          <c:showSerName val="0"/>
          <c:showPercent val="0"/>
          <c:showBubbleSize val="0"/>
        </c:dLbls>
        <c:marker val="1"/>
        <c:smooth val="0"/>
        <c:axId val="416281808"/>
        <c:axId val="416281024"/>
      </c:lineChart>
      <c:dateAx>
        <c:axId val="416281808"/>
        <c:scaling>
          <c:orientation val="minMax"/>
        </c:scaling>
        <c:delete val="1"/>
        <c:axPos val="b"/>
        <c:numFmt formatCode="ge" sourceLinked="1"/>
        <c:majorTickMark val="none"/>
        <c:minorTickMark val="none"/>
        <c:tickLblPos val="none"/>
        <c:crossAx val="416281024"/>
        <c:crosses val="autoZero"/>
        <c:auto val="1"/>
        <c:lblOffset val="100"/>
        <c:baseTimeUnit val="years"/>
      </c:dateAx>
      <c:valAx>
        <c:axId val="4162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16281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2">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2">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84" t="str">
        <f>データ!H6</f>
        <v>神奈川県　愛川町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2">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40843</v>
      </c>
      <c r="AM8" s="70"/>
      <c r="AN8" s="70"/>
      <c r="AO8" s="70"/>
      <c r="AP8" s="70"/>
      <c r="AQ8" s="70"/>
      <c r="AR8" s="70"/>
      <c r="AS8" s="70"/>
      <c r="AT8" s="66">
        <f>データ!$S$6</f>
        <v>34.28</v>
      </c>
      <c r="AU8" s="67"/>
      <c r="AV8" s="67"/>
      <c r="AW8" s="67"/>
      <c r="AX8" s="67"/>
      <c r="AY8" s="67"/>
      <c r="AZ8" s="67"/>
      <c r="BA8" s="67"/>
      <c r="BB8" s="69">
        <f>データ!$T$6</f>
        <v>1191.45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2">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2">
      <c r="A10" s="2"/>
      <c r="B10" s="66" t="str">
        <f>データ!$N$6</f>
        <v>-</v>
      </c>
      <c r="C10" s="67"/>
      <c r="D10" s="67"/>
      <c r="E10" s="67"/>
      <c r="F10" s="67"/>
      <c r="G10" s="67"/>
      <c r="H10" s="67"/>
      <c r="I10" s="66">
        <f>データ!$O$6</f>
        <v>73.349999999999994</v>
      </c>
      <c r="J10" s="67"/>
      <c r="K10" s="67"/>
      <c r="L10" s="67"/>
      <c r="M10" s="67"/>
      <c r="N10" s="67"/>
      <c r="O10" s="68"/>
      <c r="P10" s="69">
        <f>データ!$P$6</f>
        <v>67.7</v>
      </c>
      <c r="Q10" s="69"/>
      <c r="R10" s="69"/>
      <c r="S10" s="69"/>
      <c r="T10" s="69"/>
      <c r="U10" s="69"/>
      <c r="V10" s="69"/>
      <c r="W10" s="70">
        <f>データ!$Q$6</f>
        <v>2070</v>
      </c>
      <c r="X10" s="70"/>
      <c r="Y10" s="70"/>
      <c r="Z10" s="70"/>
      <c r="AA10" s="70"/>
      <c r="AB10" s="70"/>
      <c r="AC10" s="70"/>
      <c r="AD10" s="2"/>
      <c r="AE10" s="2"/>
      <c r="AF10" s="2"/>
      <c r="AG10" s="2"/>
      <c r="AH10" s="4"/>
      <c r="AI10" s="4"/>
      <c r="AJ10" s="4"/>
      <c r="AK10" s="4"/>
      <c r="AL10" s="70">
        <f>データ!$U$6</f>
        <v>27503</v>
      </c>
      <c r="AM10" s="70"/>
      <c r="AN10" s="70"/>
      <c r="AO10" s="70"/>
      <c r="AP10" s="70"/>
      <c r="AQ10" s="70"/>
      <c r="AR10" s="70"/>
      <c r="AS10" s="70"/>
      <c r="AT10" s="66">
        <f>データ!$V$6</f>
        <v>30</v>
      </c>
      <c r="AU10" s="67"/>
      <c r="AV10" s="67"/>
      <c r="AW10" s="67"/>
      <c r="AX10" s="67"/>
      <c r="AY10" s="67"/>
      <c r="AZ10" s="67"/>
      <c r="BA10" s="67"/>
      <c r="BB10" s="69">
        <f>データ!$W$6</f>
        <v>916.77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2">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2">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94" t="s">
        <v>119</v>
      </c>
      <c r="BM16" s="95"/>
      <c r="BN16" s="95"/>
      <c r="BO16" s="95"/>
      <c r="BP16" s="95"/>
      <c r="BQ16" s="95"/>
      <c r="BR16" s="95"/>
      <c r="BS16" s="95"/>
      <c r="BT16" s="95"/>
      <c r="BU16" s="95"/>
      <c r="BV16" s="95"/>
      <c r="BW16" s="95"/>
      <c r="BX16" s="95"/>
      <c r="BY16" s="95"/>
      <c r="BZ16" s="96"/>
    </row>
    <row r="17" spans="1:78" ht="13.5" customHeight="1" x14ac:dyDescent="0.2">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94"/>
      <c r="BM17" s="95"/>
      <c r="BN17" s="95"/>
      <c r="BO17" s="95"/>
      <c r="BP17" s="95"/>
      <c r="BQ17" s="95"/>
      <c r="BR17" s="95"/>
      <c r="BS17" s="95"/>
      <c r="BT17" s="95"/>
      <c r="BU17" s="95"/>
      <c r="BV17" s="95"/>
      <c r="BW17" s="95"/>
      <c r="BX17" s="95"/>
      <c r="BY17" s="95"/>
      <c r="BZ17" s="96"/>
    </row>
    <row r="18" spans="1:78" ht="13.5" customHeight="1" x14ac:dyDescent="0.2">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94"/>
      <c r="BM18" s="95"/>
      <c r="BN18" s="95"/>
      <c r="BO18" s="95"/>
      <c r="BP18" s="95"/>
      <c r="BQ18" s="95"/>
      <c r="BR18" s="95"/>
      <c r="BS18" s="95"/>
      <c r="BT18" s="95"/>
      <c r="BU18" s="95"/>
      <c r="BV18" s="95"/>
      <c r="BW18" s="95"/>
      <c r="BX18" s="95"/>
      <c r="BY18" s="95"/>
      <c r="BZ18" s="96"/>
    </row>
    <row r="19" spans="1:78" ht="13.5" customHeight="1" x14ac:dyDescent="0.2">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94"/>
      <c r="BM19" s="95"/>
      <c r="BN19" s="95"/>
      <c r="BO19" s="95"/>
      <c r="BP19" s="95"/>
      <c r="BQ19" s="95"/>
      <c r="BR19" s="95"/>
      <c r="BS19" s="95"/>
      <c r="BT19" s="95"/>
      <c r="BU19" s="95"/>
      <c r="BV19" s="95"/>
      <c r="BW19" s="95"/>
      <c r="BX19" s="95"/>
      <c r="BY19" s="95"/>
      <c r="BZ19" s="96"/>
    </row>
    <row r="20" spans="1:78" ht="13.5" customHeight="1" x14ac:dyDescent="0.2">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94"/>
      <c r="BM20" s="95"/>
      <c r="BN20" s="95"/>
      <c r="BO20" s="95"/>
      <c r="BP20" s="95"/>
      <c r="BQ20" s="95"/>
      <c r="BR20" s="95"/>
      <c r="BS20" s="95"/>
      <c r="BT20" s="95"/>
      <c r="BU20" s="95"/>
      <c r="BV20" s="95"/>
      <c r="BW20" s="95"/>
      <c r="BX20" s="95"/>
      <c r="BY20" s="95"/>
      <c r="BZ20" s="96"/>
    </row>
    <row r="21" spans="1:78" ht="13.5" customHeight="1" x14ac:dyDescent="0.2">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94"/>
      <c r="BM21" s="95"/>
      <c r="BN21" s="95"/>
      <c r="BO21" s="95"/>
      <c r="BP21" s="95"/>
      <c r="BQ21" s="95"/>
      <c r="BR21" s="95"/>
      <c r="BS21" s="95"/>
      <c r="BT21" s="95"/>
      <c r="BU21" s="95"/>
      <c r="BV21" s="95"/>
      <c r="BW21" s="95"/>
      <c r="BX21" s="95"/>
      <c r="BY21" s="95"/>
      <c r="BZ21" s="96"/>
    </row>
    <row r="22" spans="1:78" ht="13.5" customHeight="1" x14ac:dyDescent="0.2">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94"/>
      <c r="BM22" s="95"/>
      <c r="BN22" s="95"/>
      <c r="BO22" s="95"/>
      <c r="BP22" s="95"/>
      <c r="BQ22" s="95"/>
      <c r="BR22" s="95"/>
      <c r="BS22" s="95"/>
      <c r="BT22" s="95"/>
      <c r="BU22" s="95"/>
      <c r="BV22" s="95"/>
      <c r="BW22" s="95"/>
      <c r="BX22" s="95"/>
      <c r="BY22" s="95"/>
      <c r="BZ22" s="96"/>
    </row>
    <row r="23" spans="1:78" ht="13.5" customHeight="1" x14ac:dyDescent="0.2">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94"/>
      <c r="BM23" s="95"/>
      <c r="BN23" s="95"/>
      <c r="BO23" s="95"/>
      <c r="BP23" s="95"/>
      <c r="BQ23" s="95"/>
      <c r="BR23" s="95"/>
      <c r="BS23" s="95"/>
      <c r="BT23" s="95"/>
      <c r="BU23" s="95"/>
      <c r="BV23" s="95"/>
      <c r="BW23" s="95"/>
      <c r="BX23" s="95"/>
      <c r="BY23" s="95"/>
      <c r="BZ23" s="96"/>
    </row>
    <row r="24" spans="1:78" ht="13.5" customHeight="1" x14ac:dyDescent="0.2">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94"/>
      <c r="BM24" s="95"/>
      <c r="BN24" s="95"/>
      <c r="BO24" s="95"/>
      <c r="BP24" s="95"/>
      <c r="BQ24" s="95"/>
      <c r="BR24" s="95"/>
      <c r="BS24" s="95"/>
      <c r="BT24" s="95"/>
      <c r="BU24" s="95"/>
      <c r="BV24" s="95"/>
      <c r="BW24" s="95"/>
      <c r="BX24" s="95"/>
      <c r="BY24" s="95"/>
      <c r="BZ24" s="96"/>
    </row>
    <row r="25" spans="1:78" ht="13.5" customHeight="1" x14ac:dyDescent="0.2">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94"/>
      <c r="BM25" s="95"/>
      <c r="BN25" s="95"/>
      <c r="BO25" s="95"/>
      <c r="BP25" s="95"/>
      <c r="BQ25" s="95"/>
      <c r="BR25" s="95"/>
      <c r="BS25" s="95"/>
      <c r="BT25" s="95"/>
      <c r="BU25" s="95"/>
      <c r="BV25" s="95"/>
      <c r="BW25" s="95"/>
      <c r="BX25" s="95"/>
      <c r="BY25" s="95"/>
      <c r="BZ25" s="96"/>
    </row>
    <row r="26" spans="1:78" ht="13.5" customHeight="1" x14ac:dyDescent="0.2">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94"/>
      <c r="BM26" s="95"/>
      <c r="BN26" s="95"/>
      <c r="BO26" s="95"/>
      <c r="BP26" s="95"/>
      <c r="BQ26" s="95"/>
      <c r="BR26" s="95"/>
      <c r="BS26" s="95"/>
      <c r="BT26" s="95"/>
      <c r="BU26" s="95"/>
      <c r="BV26" s="95"/>
      <c r="BW26" s="95"/>
      <c r="BX26" s="95"/>
      <c r="BY26" s="95"/>
      <c r="BZ26" s="96"/>
    </row>
    <row r="27" spans="1:78" ht="13.5" customHeight="1" x14ac:dyDescent="0.2">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94"/>
      <c r="BM27" s="95"/>
      <c r="BN27" s="95"/>
      <c r="BO27" s="95"/>
      <c r="BP27" s="95"/>
      <c r="BQ27" s="95"/>
      <c r="BR27" s="95"/>
      <c r="BS27" s="95"/>
      <c r="BT27" s="95"/>
      <c r="BU27" s="95"/>
      <c r="BV27" s="95"/>
      <c r="BW27" s="95"/>
      <c r="BX27" s="95"/>
      <c r="BY27" s="95"/>
      <c r="BZ27" s="96"/>
    </row>
    <row r="28" spans="1:78" ht="13.5" customHeight="1" x14ac:dyDescent="0.2">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94"/>
      <c r="BM28" s="95"/>
      <c r="BN28" s="95"/>
      <c r="BO28" s="95"/>
      <c r="BP28" s="95"/>
      <c r="BQ28" s="95"/>
      <c r="BR28" s="95"/>
      <c r="BS28" s="95"/>
      <c r="BT28" s="95"/>
      <c r="BU28" s="95"/>
      <c r="BV28" s="95"/>
      <c r="BW28" s="95"/>
      <c r="BX28" s="95"/>
      <c r="BY28" s="95"/>
      <c r="BZ28" s="96"/>
    </row>
    <row r="29" spans="1:78" ht="13.5" customHeight="1" x14ac:dyDescent="0.2">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94"/>
      <c r="BM29" s="95"/>
      <c r="BN29" s="95"/>
      <c r="BO29" s="95"/>
      <c r="BP29" s="95"/>
      <c r="BQ29" s="95"/>
      <c r="BR29" s="95"/>
      <c r="BS29" s="95"/>
      <c r="BT29" s="95"/>
      <c r="BU29" s="95"/>
      <c r="BV29" s="95"/>
      <c r="BW29" s="95"/>
      <c r="BX29" s="95"/>
      <c r="BY29" s="95"/>
      <c r="BZ29" s="96"/>
    </row>
    <row r="30" spans="1:78" ht="13.5" customHeight="1" x14ac:dyDescent="0.2">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94"/>
      <c r="BM30" s="95"/>
      <c r="BN30" s="95"/>
      <c r="BO30" s="95"/>
      <c r="BP30" s="95"/>
      <c r="BQ30" s="95"/>
      <c r="BR30" s="95"/>
      <c r="BS30" s="95"/>
      <c r="BT30" s="95"/>
      <c r="BU30" s="95"/>
      <c r="BV30" s="95"/>
      <c r="BW30" s="95"/>
      <c r="BX30" s="95"/>
      <c r="BY30" s="95"/>
      <c r="BZ30" s="96"/>
    </row>
    <row r="31" spans="1:78" ht="13.5" customHeight="1" x14ac:dyDescent="0.2">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94"/>
      <c r="BM31" s="95"/>
      <c r="BN31" s="95"/>
      <c r="BO31" s="95"/>
      <c r="BP31" s="95"/>
      <c r="BQ31" s="95"/>
      <c r="BR31" s="95"/>
      <c r="BS31" s="95"/>
      <c r="BT31" s="95"/>
      <c r="BU31" s="95"/>
      <c r="BV31" s="95"/>
      <c r="BW31" s="95"/>
      <c r="BX31" s="95"/>
      <c r="BY31" s="95"/>
      <c r="BZ31" s="96"/>
    </row>
    <row r="32" spans="1:78" ht="13.5" customHeight="1" x14ac:dyDescent="0.2">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94"/>
      <c r="BM32" s="95"/>
      <c r="BN32" s="95"/>
      <c r="BO32" s="95"/>
      <c r="BP32" s="95"/>
      <c r="BQ32" s="95"/>
      <c r="BR32" s="95"/>
      <c r="BS32" s="95"/>
      <c r="BT32" s="95"/>
      <c r="BU32" s="95"/>
      <c r="BV32" s="95"/>
      <c r="BW32" s="95"/>
      <c r="BX32" s="95"/>
      <c r="BY32" s="95"/>
      <c r="BZ32" s="96"/>
    </row>
    <row r="33" spans="1:78" ht="13.5" customHeight="1" x14ac:dyDescent="0.2">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94"/>
      <c r="BM33" s="95"/>
      <c r="BN33" s="95"/>
      <c r="BO33" s="95"/>
      <c r="BP33" s="95"/>
      <c r="BQ33" s="95"/>
      <c r="BR33" s="95"/>
      <c r="BS33" s="95"/>
      <c r="BT33" s="95"/>
      <c r="BU33" s="95"/>
      <c r="BV33" s="95"/>
      <c r="BW33" s="95"/>
      <c r="BX33" s="95"/>
      <c r="BY33" s="95"/>
      <c r="BZ33" s="96"/>
    </row>
    <row r="34" spans="1:78" ht="13.5" customHeight="1" x14ac:dyDescent="0.2">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94"/>
      <c r="BM34" s="95"/>
      <c r="BN34" s="95"/>
      <c r="BO34" s="95"/>
      <c r="BP34" s="95"/>
      <c r="BQ34" s="95"/>
      <c r="BR34" s="95"/>
      <c r="BS34" s="95"/>
      <c r="BT34" s="95"/>
      <c r="BU34" s="95"/>
      <c r="BV34" s="95"/>
      <c r="BW34" s="95"/>
      <c r="BX34" s="95"/>
      <c r="BY34" s="95"/>
      <c r="BZ34" s="96"/>
    </row>
    <row r="35" spans="1:78" ht="13.5" customHeight="1" x14ac:dyDescent="0.2">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94"/>
      <c r="BM35" s="95"/>
      <c r="BN35" s="95"/>
      <c r="BO35" s="95"/>
      <c r="BP35" s="95"/>
      <c r="BQ35" s="95"/>
      <c r="BR35" s="95"/>
      <c r="BS35" s="95"/>
      <c r="BT35" s="95"/>
      <c r="BU35" s="95"/>
      <c r="BV35" s="95"/>
      <c r="BW35" s="95"/>
      <c r="BX35" s="95"/>
      <c r="BY35" s="95"/>
      <c r="BZ35" s="96"/>
    </row>
    <row r="36" spans="1:78" ht="13.5" customHeight="1" x14ac:dyDescent="0.2">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94"/>
      <c r="BM36" s="95"/>
      <c r="BN36" s="95"/>
      <c r="BO36" s="95"/>
      <c r="BP36" s="95"/>
      <c r="BQ36" s="95"/>
      <c r="BR36" s="95"/>
      <c r="BS36" s="95"/>
      <c r="BT36" s="95"/>
      <c r="BU36" s="95"/>
      <c r="BV36" s="95"/>
      <c r="BW36" s="95"/>
      <c r="BX36" s="95"/>
      <c r="BY36" s="95"/>
      <c r="BZ36" s="96"/>
    </row>
    <row r="37" spans="1:78" ht="13.5" customHeight="1" x14ac:dyDescent="0.2">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94"/>
      <c r="BM37" s="95"/>
      <c r="BN37" s="95"/>
      <c r="BO37" s="95"/>
      <c r="BP37" s="95"/>
      <c r="BQ37" s="95"/>
      <c r="BR37" s="95"/>
      <c r="BS37" s="95"/>
      <c r="BT37" s="95"/>
      <c r="BU37" s="95"/>
      <c r="BV37" s="95"/>
      <c r="BW37" s="95"/>
      <c r="BX37" s="95"/>
      <c r="BY37" s="95"/>
      <c r="BZ37" s="96"/>
    </row>
    <row r="38" spans="1:78" ht="13.5" customHeight="1" x14ac:dyDescent="0.2">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94"/>
      <c r="BM38" s="95"/>
      <c r="BN38" s="95"/>
      <c r="BO38" s="95"/>
      <c r="BP38" s="95"/>
      <c r="BQ38" s="95"/>
      <c r="BR38" s="95"/>
      <c r="BS38" s="95"/>
      <c r="BT38" s="95"/>
      <c r="BU38" s="95"/>
      <c r="BV38" s="95"/>
      <c r="BW38" s="95"/>
      <c r="BX38" s="95"/>
      <c r="BY38" s="95"/>
      <c r="BZ38" s="96"/>
    </row>
    <row r="39" spans="1:78" ht="13.5" customHeight="1" x14ac:dyDescent="0.2">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94"/>
      <c r="BM39" s="95"/>
      <c r="BN39" s="95"/>
      <c r="BO39" s="95"/>
      <c r="BP39" s="95"/>
      <c r="BQ39" s="95"/>
      <c r="BR39" s="95"/>
      <c r="BS39" s="95"/>
      <c r="BT39" s="95"/>
      <c r="BU39" s="95"/>
      <c r="BV39" s="95"/>
      <c r="BW39" s="95"/>
      <c r="BX39" s="95"/>
      <c r="BY39" s="95"/>
      <c r="BZ39" s="96"/>
    </row>
    <row r="40" spans="1:78" ht="13.5" customHeight="1" x14ac:dyDescent="0.2">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94"/>
      <c r="BM40" s="95"/>
      <c r="BN40" s="95"/>
      <c r="BO40" s="95"/>
      <c r="BP40" s="95"/>
      <c r="BQ40" s="95"/>
      <c r="BR40" s="95"/>
      <c r="BS40" s="95"/>
      <c r="BT40" s="95"/>
      <c r="BU40" s="95"/>
      <c r="BV40" s="95"/>
      <c r="BW40" s="95"/>
      <c r="BX40" s="95"/>
      <c r="BY40" s="95"/>
      <c r="BZ40" s="96"/>
    </row>
    <row r="41" spans="1:78" ht="13.5" customHeight="1" x14ac:dyDescent="0.2">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94"/>
      <c r="BM41" s="95"/>
      <c r="BN41" s="95"/>
      <c r="BO41" s="95"/>
      <c r="BP41" s="95"/>
      <c r="BQ41" s="95"/>
      <c r="BR41" s="95"/>
      <c r="BS41" s="95"/>
      <c r="BT41" s="95"/>
      <c r="BU41" s="95"/>
      <c r="BV41" s="95"/>
      <c r="BW41" s="95"/>
      <c r="BX41" s="95"/>
      <c r="BY41" s="95"/>
      <c r="BZ41" s="96"/>
    </row>
    <row r="42" spans="1:78" ht="13.5" customHeight="1" x14ac:dyDescent="0.2">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94"/>
      <c r="BM42" s="95"/>
      <c r="BN42" s="95"/>
      <c r="BO42" s="95"/>
      <c r="BP42" s="95"/>
      <c r="BQ42" s="95"/>
      <c r="BR42" s="95"/>
      <c r="BS42" s="95"/>
      <c r="BT42" s="95"/>
      <c r="BU42" s="95"/>
      <c r="BV42" s="95"/>
      <c r="BW42" s="95"/>
      <c r="BX42" s="95"/>
      <c r="BY42" s="95"/>
      <c r="BZ42" s="96"/>
    </row>
    <row r="43" spans="1:78" ht="13.5" customHeight="1" x14ac:dyDescent="0.2">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94"/>
      <c r="BM43" s="95"/>
      <c r="BN43" s="95"/>
      <c r="BO43" s="95"/>
      <c r="BP43" s="95"/>
      <c r="BQ43" s="95"/>
      <c r="BR43" s="95"/>
      <c r="BS43" s="95"/>
      <c r="BT43" s="95"/>
      <c r="BU43" s="95"/>
      <c r="BV43" s="95"/>
      <c r="BW43" s="95"/>
      <c r="BX43" s="95"/>
      <c r="BY43" s="95"/>
      <c r="BZ43" s="96"/>
    </row>
    <row r="44" spans="1:78" ht="13.5" customHeight="1" x14ac:dyDescent="0.2">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94"/>
      <c r="BM44" s="95"/>
      <c r="BN44" s="95"/>
      <c r="BO44" s="95"/>
      <c r="BP44" s="95"/>
      <c r="BQ44" s="95"/>
      <c r="BR44" s="95"/>
      <c r="BS44" s="95"/>
      <c r="BT44" s="95"/>
      <c r="BU44" s="95"/>
      <c r="BV44" s="95"/>
      <c r="BW44" s="95"/>
      <c r="BX44" s="95"/>
      <c r="BY44" s="95"/>
      <c r="BZ44" s="96"/>
    </row>
    <row r="45" spans="1:78" ht="13.5" customHeight="1" x14ac:dyDescent="0.2">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2">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2">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118</v>
      </c>
      <c r="BM47" s="50"/>
      <c r="BN47" s="50"/>
      <c r="BO47" s="50"/>
      <c r="BP47" s="50"/>
      <c r="BQ47" s="50"/>
      <c r="BR47" s="50"/>
      <c r="BS47" s="50"/>
      <c r="BT47" s="50"/>
      <c r="BU47" s="50"/>
      <c r="BV47" s="50"/>
      <c r="BW47" s="50"/>
      <c r="BX47" s="50"/>
      <c r="BY47" s="50"/>
      <c r="BZ47" s="51"/>
    </row>
    <row r="48" spans="1:78" ht="13.5" customHeight="1" x14ac:dyDescent="0.2">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2">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2">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2">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2">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2">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2">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2">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2">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2">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2">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2">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2">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2">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2">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2">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2">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2">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2">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117</v>
      </c>
      <c r="BM66" s="50"/>
      <c r="BN66" s="50"/>
      <c r="BO66" s="50"/>
      <c r="BP66" s="50"/>
      <c r="BQ66" s="50"/>
      <c r="BR66" s="50"/>
      <c r="BS66" s="50"/>
      <c r="BT66" s="50"/>
      <c r="BU66" s="50"/>
      <c r="BV66" s="50"/>
      <c r="BW66" s="50"/>
      <c r="BX66" s="50"/>
      <c r="BY66" s="50"/>
      <c r="BZ66" s="51"/>
    </row>
    <row r="67" spans="1:78" ht="13.5" customHeight="1" x14ac:dyDescent="0.2">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2">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2">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2">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2">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2">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2">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2">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2">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2">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2">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2">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2">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2">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2">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2">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2">
      <c r="C83" s="25" t="s">
        <v>40</v>
      </c>
    </row>
    <row r="84" spans="1:78" hidden="1" x14ac:dyDescent="0.2">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2">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dOlgHEWKqOlFfj/9zvVZuMTSkIu/XXUR6pd3nlF4Nkm8eXJ4G+VTMUCwasFK8cxNxLdPF15+mMq5tC8R1r5d5g==" saltValue="aD3rjlNnjKgSY8wA4ykOL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x14ac:dyDescent="0.2"/>
  <cols>
    <col min="2" max="144" width="11.88671875" customWidth="1"/>
  </cols>
  <sheetData>
    <row r="1" spans="1:144" x14ac:dyDescent="0.2">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2">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2">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2">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2">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2">
      <c r="A6" s="28" t="s">
        <v>104</v>
      </c>
      <c r="B6" s="33">
        <f>B7</f>
        <v>2017</v>
      </c>
      <c r="C6" s="33">
        <f t="shared" ref="C6:W6" si="3">C7</f>
        <v>144011</v>
      </c>
      <c r="D6" s="33">
        <f t="shared" si="3"/>
        <v>46</v>
      </c>
      <c r="E6" s="33">
        <f t="shared" si="3"/>
        <v>1</v>
      </c>
      <c r="F6" s="33">
        <f t="shared" si="3"/>
        <v>0</v>
      </c>
      <c r="G6" s="33">
        <f t="shared" si="3"/>
        <v>1</v>
      </c>
      <c r="H6" s="33" t="str">
        <f t="shared" si="3"/>
        <v>神奈川県　愛川町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73.349999999999994</v>
      </c>
      <c r="P6" s="34">
        <f t="shared" si="3"/>
        <v>67.7</v>
      </c>
      <c r="Q6" s="34">
        <f t="shared" si="3"/>
        <v>2070</v>
      </c>
      <c r="R6" s="34">
        <f t="shared" si="3"/>
        <v>40843</v>
      </c>
      <c r="S6" s="34">
        <f t="shared" si="3"/>
        <v>34.28</v>
      </c>
      <c r="T6" s="34">
        <f t="shared" si="3"/>
        <v>1191.45</v>
      </c>
      <c r="U6" s="34">
        <f t="shared" si="3"/>
        <v>27503</v>
      </c>
      <c r="V6" s="34">
        <f t="shared" si="3"/>
        <v>30</v>
      </c>
      <c r="W6" s="34">
        <f t="shared" si="3"/>
        <v>916.77</v>
      </c>
      <c r="X6" s="35">
        <f>IF(X7="",NA(),X7)</f>
        <v>121.63</v>
      </c>
      <c r="Y6" s="35">
        <f t="shared" ref="Y6:AG6" si="4">IF(Y7="",NA(),Y7)</f>
        <v>114.66</v>
      </c>
      <c r="Z6" s="35">
        <f t="shared" si="4"/>
        <v>112.79</v>
      </c>
      <c r="AA6" s="35">
        <f t="shared" si="4"/>
        <v>107.43</v>
      </c>
      <c r="AB6" s="35">
        <f t="shared" si="4"/>
        <v>109.99</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347.96</v>
      </c>
      <c r="AU6" s="35">
        <f t="shared" ref="AU6:BC6" si="6">IF(AU7="",NA(),AU7)</f>
        <v>207.06</v>
      </c>
      <c r="AV6" s="35">
        <f t="shared" si="6"/>
        <v>160.44</v>
      </c>
      <c r="AW6" s="35">
        <f t="shared" si="6"/>
        <v>176.52</v>
      </c>
      <c r="AX6" s="35">
        <f t="shared" si="6"/>
        <v>162.71</v>
      </c>
      <c r="AY6" s="35">
        <f t="shared" si="6"/>
        <v>963.24</v>
      </c>
      <c r="AZ6" s="35">
        <f t="shared" si="6"/>
        <v>381.53</v>
      </c>
      <c r="BA6" s="35">
        <f t="shared" si="6"/>
        <v>391.54</v>
      </c>
      <c r="BB6" s="35">
        <f t="shared" si="6"/>
        <v>384.34</v>
      </c>
      <c r="BC6" s="35">
        <f t="shared" si="6"/>
        <v>359.47</v>
      </c>
      <c r="BD6" s="34" t="str">
        <f>IF(BD7="","",IF(BD7="-","【-】","【"&amp;SUBSTITUTE(TEXT(BD7,"#,##0.00"),"-","△")&amp;"】"))</f>
        <v>【264.34】</v>
      </c>
      <c r="BE6" s="35">
        <f>IF(BE7="",NA(),BE7)</f>
        <v>344.11</v>
      </c>
      <c r="BF6" s="35">
        <f t="shared" ref="BF6:BN6" si="7">IF(BF7="",NA(),BF7)</f>
        <v>345.74</v>
      </c>
      <c r="BG6" s="35">
        <f t="shared" si="7"/>
        <v>367.16</v>
      </c>
      <c r="BH6" s="35">
        <f t="shared" si="7"/>
        <v>366.26</v>
      </c>
      <c r="BI6" s="35">
        <f t="shared" si="7"/>
        <v>347.63</v>
      </c>
      <c r="BJ6" s="35">
        <f t="shared" si="7"/>
        <v>400.38</v>
      </c>
      <c r="BK6" s="35">
        <f t="shared" si="7"/>
        <v>393.27</v>
      </c>
      <c r="BL6" s="35">
        <f t="shared" si="7"/>
        <v>386.97</v>
      </c>
      <c r="BM6" s="35">
        <f t="shared" si="7"/>
        <v>380.58</v>
      </c>
      <c r="BN6" s="35">
        <f t="shared" si="7"/>
        <v>401.79</v>
      </c>
      <c r="BO6" s="34" t="str">
        <f>IF(BO7="","",IF(BO7="-","【-】","【"&amp;SUBSTITUTE(TEXT(BO7,"#,##0.00"),"-","△")&amp;"】"))</f>
        <v>【274.27】</v>
      </c>
      <c r="BP6" s="35">
        <f>IF(BP7="",NA(),BP7)</f>
        <v>112.47</v>
      </c>
      <c r="BQ6" s="35">
        <f t="shared" ref="BQ6:BY6" si="8">IF(BQ7="",NA(),BQ7)</f>
        <v>108.76</v>
      </c>
      <c r="BR6" s="35">
        <f t="shared" si="8"/>
        <v>106.27</v>
      </c>
      <c r="BS6" s="35">
        <f t="shared" si="8"/>
        <v>101.45</v>
      </c>
      <c r="BT6" s="35">
        <f t="shared" si="8"/>
        <v>103.97</v>
      </c>
      <c r="BU6" s="35">
        <f t="shared" si="8"/>
        <v>96.56</v>
      </c>
      <c r="BV6" s="35">
        <f t="shared" si="8"/>
        <v>100.47</v>
      </c>
      <c r="BW6" s="35">
        <f t="shared" si="8"/>
        <v>101.72</v>
      </c>
      <c r="BX6" s="35">
        <f t="shared" si="8"/>
        <v>102.38</v>
      </c>
      <c r="BY6" s="35">
        <f t="shared" si="8"/>
        <v>100.12</v>
      </c>
      <c r="BZ6" s="34" t="str">
        <f>IF(BZ7="","",IF(BZ7="-","【-】","【"&amp;SUBSTITUTE(TEXT(BZ7,"#,##0.00"),"-","△")&amp;"】"))</f>
        <v>【104.36】</v>
      </c>
      <c r="CA6" s="35">
        <f>IF(CA7="",NA(),CA7)</f>
        <v>129.43</v>
      </c>
      <c r="CB6" s="35">
        <f t="shared" ref="CB6:CJ6" si="9">IF(CB7="",NA(),CB7)</f>
        <v>137.66</v>
      </c>
      <c r="CC6" s="35">
        <f t="shared" si="9"/>
        <v>139.22999999999999</v>
      </c>
      <c r="CD6" s="35">
        <f t="shared" si="9"/>
        <v>144.36000000000001</v>
      </c>
      <c r="CE6" s="35">
        <f t="shared" si="9"/>
        <v>143.49</v>
      </c>
      <c r="CF6" s="35">
        <f t="shared" si="9"/>
        <v>177.14</v>
      </c>
      <c r="CG6" s="35">
        <f t="shared" si="9"/>
        <v>169.82</v>
      </c>
      <c r="CH6" s="35">
        <f t="shared" si="9"/>
        <v>168.2</v>
      </c>
      <c r="CI6" s="35">
        <f t="shared" si="9"/>
        <v>168.67</v>
      </c>
      <c r="CJ6" s="35">
        <f t="shared" si="9"/>
        <v>174.97</v>
      </c>
      <c r="CK6" s="34" t="str">
        <f>IF(CK7="","",IF(CK7="-","【-】","【"&amp;SUBSTITUTE(TEXT(CK7,"#,##0.00"),"-","△")&amp;"】"))</f>
        <v>【165.71】</v>
      </c>
      <c r="CL6" s="35">
        <f>IF(CL7="",NA(),CL7)</f>
        <v>47.93</v>
      </c>
      <c r="CM6" s="35">
        <f t="shared" ref="CM6:CU6" si="10">IF(CM7="",NA(),CM7)</f>
        <v>45.93</v>
      </c>
      <c r="CN6" s="35">
        <f t="shared" si="10"/>
        <v>45.53</v>
      </c>
      <c r="CO6" s="35">
        <f t="shared" si="10"/>
        <v>44.88</v>
      </c>
      <c r="CP6" s="35">
        <f t="shared" si="10"/>
        <v>46.02</v>
      </c>
      <c r="CQ6" s="35">
        <f t="shared" si="10"/>
        <v>55.64</v>
      </c>
      <c r="CR6" s="35">
        <f t="shared" si="10"/>
        <v>55.13</v>
      </c>
      <c r="CS6" s="35">
        <f t="shared" si="10"/>
        <v>54.77</v>
      </c>
      <c r="CT6" s="35">
        <f t="shared" si="10"/>
        <v>54.92</v>
      </c>
      <c r="CU6" s="35">
        <f t="shared" si="10"/>
        <v>55.63</v>
      </c>
      <c r="CV6" s="34" t="str">
        <f>IF(CV7="","",IF(CV7="-","【-】","【"&amp;SUBSTITUTE(TEXT(CV7,"#,##0.00"),"-","△")&amp;"】"))</f>
        <v>【60.41】</v>
      </c>
      <c r="CW6" s="35">
        <f>IF(CW7="",NA(),CW7)</f>
        <v>94.01</v>
      </c>
      <c r="CX6" s="35">
        <f t="shared" ref="CX6:DF6" si="11">IF(CX7="",NA(),CX7)</f>
        <v>93.96</v>
      </c>
      <c r="CY6" s="35">
        <f t="shared" si="11"/>
        <v>92.85</v>
      </c>
      <c r="CZ6" s="35">
        <f t="shared" si="11"/>
        <v>92.43</v>
      </c>
      <c r="DA6" s="35">
        <f t="shared" si="11"/>
        <v>92.24</v>
      </c>
      <c r="DB6" s="35">
        <f t="shared" si="11"/>
        <v>83.09</v>
      </c>
      <c r="DC6" s="35">
        <f t="shared" si="11"/>
        <v>83</v>
      </c>
      <c r="DD6" s="35">
        <f t="shared" si="11"/>
        <v>82.89</v>
      </c>
      <c r="DE6" s="35">
        <f t="shared" si="11"/>
        <v>82.66</v>
      </c>
      <c r="DF6" s="35">
        <f t="shared" si="11"/>
        <v>82.04</v>
      </c>
      <c r="DG6" s="34" t="str">
        <f>IF(DG7="","",IF(DG7="-","【-】","【"&amp;SUBSTITUTE(TEXT(DG7,"#,##0.00"),"-","△")&amp;"】"))</f>
        <v>【89.93】</v>
      </c>
      <c r="DH6" s="35">
        <f>IF(DH7="",NA(),DH7)</f>
        <v>32.78</v>
      </c>
      <c r="DI6" s="35">
        <f t="shared" ref="DI6:DQ6" si="12">IF(DI7="",NA(),DI7)</f>
        <v>41.66</v>
      </c>
      <c r="DJ6" s="35">
        <f t="shared" si="12"/>
        <v>41.36</v>
      </c>
      <c r="DK6" s="35">
        <f t="shared" si="12"/>
        <v>42.52</v>
      </c>
      <c r="DL6" s="35">
        <f t="shared" si="12"/>
        <v>43.14</v>
      </c>
      <c r="DM6" s="35">
        <f t="shared" si="12"/>
        <v>39.06</v>
      </c>
      <c r="DN6" s="35">
        <f t="shared" si="12"/>
        <v>46.66</v>
      </c>
      <c r="DO6" s="35">
        <f t="shared" si="12"/>
        <v>47.46</v>
      </c>
      <c r="DP6" s="35">
        <f t="shared" si="12"/>
        <v>48.49</v>
      </c>
      <c r="DQ6" s="35">
        <f t="shared" si="12"/>
        <v>48.05</v>
      </c>
      <c r="DR6" s="34" t="str">
        <f>IF(DR7="","",IF(DR7="-","【-】","【"&amp;SUBSTITUTE(TEXT(DR7,"#,##0.00"),"-","△")&amp;"】"))</f>
        <v>【48.12】</v>
      </c>
      <c r="DS6" s="35">
        <f>IF(DS7="",NA(),DS7)</f>
        <v>5.48</v>
      </c>
      <c r="DT6" s="35">
        <f t="shared" ref="DT6:EB6" si="13">IF(DT7="",NA(),DT7)</f>
        <v>5.88</v>
      </c>
      <c r="DU6" s="35">
        <f t="shared" si="13"/>
        <v>6.55</v>
      </c>
      <c r="DV6" s="35">
        <f t="shared" si="13"/>
        <v>6.56</v>
      </c>
      <c r="DW6" s="35">
        <f t="shared" si="13"/>
        <v>7.63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0.56000000000000005</v>
      </c>
      <c r="EE6" s="35">
        <f t="shared" ref="EE6:EM6" si="14">IF(EE7="",NA(),EE7)</f>
        <v>0.49</v>
      </c>
      <c r="EF6" s="35">
        <f t="shared" si="14"/>
        <v>0.52</v>
      </c>
      <c r="EG6" s="35">
        <f t="shared" si="14"/>
        <v>0.56999999999999995</v>
      </c>
      <c r="EH6" s="35">
        <f t="shared" si="14"/>
        <v>0.97</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2">
      <c r="A7" s="28"/>
      <c r="B7" s="37">
        <v>2017</v>
      </c>
      <c r="C7" s="37">
        <v>144011</v>
      </c>
      <c r="D7" s="37">
        <v>46</v>
      </c>
      <c r="E7" s="37">
        <v>1</v>
      </c>
      <c r="F7" s="37">
        <v>0</v>
      </c>
      <c r="G7" s="37">
        <v>1</v>
      </c>
      <c r="H7" s="37" t="s">
        <v>105</v>
      </c>
      <c r="I7" s="37" t="s">
        <v>106</v>
      </c>
      <c r="J7" s="37" t="s">
        <v>107</v>
      </c>
      <c r="K7" s="37" t="s">
        <v>108</v>
      </c>
      <c r="L7" s="37" t="s">
        <v>109</v>
      </c>
      <c r="M7" s="37" t="s">
        <v>110</v>
      </c>
      <c r="N7" s="38" t="s">
        <v>111</v>
      </c>
      <c r="O7" s="38">
        <v>73.349999999999994</v>
      </c>
      <c r="P7" s="38">
        <v>67.7</v>
      </c>
      <c r="Q7" s="38">
        <v>2070</v>
      </c>
      <c r="R7" s="38">
        <v>40843</v>
      </c>
      <c r="S7" s="38">
        <v>34.28</v>
      </c>
      <c r="T7" s="38">
        <v>1191.45</v>
      </c>
      <c r="U7" s="38">
        <v>27503</v>
      </c>
      <c r="V7" s="38">
        <v>30</v>
      </c>
      <c r="W7" s="38">
        <v>916.77</v>
      </c>
      <c r="X7" s="38">
        <v>121.63</v>
      </c>
      <c r="Y7" s="38">
        <v>114.66</v>
      </c>
      <c r="Z7" s="38">
        <v>112.79</v>
      </c>
      <c r="AA7" s="38">
        <v>107.43</v>
      </c>
      <c r="AB7" s="38">
        <v>109.99</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347.96</v>
      </c>
      <c r="AU7" s="38">
        <v>207.06</v>
      </c>
      <c r="AV7" s="38">
        <v>160.44</v>
      </c>
      <c r="AW7" s="38">
        <v>176.52</v>
      </c>
      <c r="AX7" s="38">
        <v>162.71</v>
      </c>
      <c r="AY7" s="38">
        <v>963.24</v>
      </c>
      <c r="AZ7" s="38">
        <v>381.53</v>
      </c>
      <c r="BA7" s="38">
        <v>391.54</v>
      </c>
      <c r="BB7" s="38">
        <v>384.34</v>
      </c>
      <c r="BC7" s="38">
        <v>359.47</v>
      </c>
      <c r="BD7" s="38">
        <v>264.33999999999997</v>
      </c>
      <c r="BE7" s="38">
        <v>344.11</v>
      </c>
      <c r="BF7" s="38">
        <v>345.74</v>
      </c>
      <c r="BG7" s="38">
        <v>367.16</v>
      </c>
      <c r="BH7" s="38">
        <v>366.26</v>
      </c>
      <c r="BI7" s="38">
        <v>347.63</v>
      </c>
      <c r="BJ7" s="38">
        <v>400.38</v>
      </c>
      <c r="BK7" s="38">
        <v>393.27</v>
      </c>
      <c r="BL7" s="38">
        <v>386.97</v>
      </c>
      <c r="BM7" s="38">
        <v>380.58</v>
      </c>
      <c r="BN7" s="38">
        <v>401.79</v>
      </c>
      <c r="BO7" s="38">
        <v>274.27</v>
      </c>
      <c r="BP7" s="38">
        <v>112.47</v>
      </c>
      <c r="BQ7" s="38">
        <v>108.76</v>
      </c>
      <c r="BR7" s="38">
        <v>106.27</v>
      </c>
      <c r="BS7" s="38">
        <v>101.45</v>
      </c>
      <c r="BT7" s="38">
        <v>103.97</v>
      </c>
      <c r="BU7" s="38">
        <v>96.56</v>
      </c>
      <c r="BV7" s="38">
        <v>100.47</v>
      </c>
      <c r="BW7" s="38">
        <v>101.72</v>
      </c>
      <c r="BX7" s="38">
        <v>102.38</v>
      </c>
      <c r="BY7" s="38">
        <v>100.12</v>
      </c>
      <c r="BZ7" s="38">
        <v>104.36</v>
      </c>
      <c r="CA7" s="38">
        <v>129.43</v>
      </c>
      <c r="CB7" s="38">
        <v>137.66</v>
      </c>
      <c r="CC7" s="38">
        <v>139.22999999999999</v>
      </c>
      <c r="CD7" s="38">
        <v>144.36000000000001</v>
      </c>
      <c r="CE7" s="38">
        <v>143.49</v>
      </c>
      <c r="CF7" s="38">
        <v>177.14</v>
      </c>
      <c r="CG7" s="38">
        <v>169.82</v>
      </c>
      <c r="CH7" s="38">
        <v>168.2</v>
      </c>
      <c r="CI7" s="38">
        <v>168.67</v>
      </c>
      <c r="CJ7" s="38">
        <v>174.97</v>
      </c>
      <c r="CK7" s="38">
        <v>165.71</v>
      </c>
      <c r="CL7" s="38">
        <v>47.93</v>
      </c>
      <c r="CM7" s="38">
        <v>45.93</v>
      </c>
      <c r="CN7" s="38">
        <v>45.53</v>
      </c>
      <c r="CO7" s="38">
        <v>44.88</v>
      </c>
      <c r="CP7" s="38">
        <v>46.02</v>
      </c>
      <c r="CQ7" s="38">
        <v>55.64</v>
      </c>
      <c r="CR7" s="38">
        <v>55.13</v>
      </c>
      <c r="CS7" s="38">
        <v>54.77</v>
      </c>
      <c r="CT7" s="38">
        <v>54.92</v>
      </c>
      <c r="CU7" s="38">
        <v>55.63</v>
      </c>
      <c r="CV7" s="38">
        <v>60.41</v>
      </c>
      <c r="CW7" s="38">
        <v>94.01</v>
      </c>
      <c r="CX7" s="38">
        <v>93.96</v>
      </c>
      <c r="CY7" s="38">
        <v>92.85</v>
      </c>
      <c r="CZ7" s="38">
        <v>92.43</v>
      </c>
      <c r="DA7" s="38">
        <v>92.24</v>
      </c>
      <c r="DB7" s="38">
        <v>83.09</v>
      </c>
      <c r="DC7" s="38">
        <v>83</v>
      </c>
      <c r="DD7" s="38">
        <v>82.89</v>
      </c>
      <c r="DE7" s="38">
        <v>82.66</v>
      </c>
      <c r="DF7" s="38">
        <v>82.04</v>
      </c>
      <c r="DG7" s="38">
        <v>89.93</v>
      </c>
      <c r="DH7" s="38">
        <v>32.78</v>
      </c>
      <c r="DI7" s="38">
        <v>41.66</v>
      </c>
      <c r="DJ7" s="38">
        <v>41.36</v>
      </c>
      <c r="DK7" s="38">
        <v>42.52</v>
      </c>
      <c r="DL7" s="38">
        <v>43.14</v>
      </c>
      <c r="DM7" s="38">
        <v>39.06</v>
      </c>
      <c r="DN7" s="38">
        <v>46.66</v>
      </c>
      <c r="DO7" s="38">
        <v>47.46</v>
      </c>
      <c r="DP7" s="38">
        <v>48.49</v>
      </c>
      <c r="DQ7" s="38">
        <v>48.05</v>
      </c>
      <c r="DR7" s="38">
        <v>48.12</v>
      </c>
      <c r="DS7" s="38">
        <v>5.48</v>
      </c>
      <c r="DT7" s="38">
        <v>5.88</v>
      </c>
      <c r="DU7" s="38">
        <v>6.55</v>
      </c>
      <c r="DV7" s="38">
        <v>6.56</v>
      </c>
      <c r="DW7" s="38">
        <v>7.63</v>
      </c>
      <c r="DX7" s="38">
        <v>8.8699999999999992</v>
      </c>
      <c r="DY7" s="38">
        <v>9.85</v>
      </c>
      <c r="DZ7" s="38">
        <v>9.7100000000000009</v>
      </c>
      <c r="EA7" s="38">
        <v>12.79</v>
      </c>
      <c r="EB7" s="38">
        <v>13.39</v>
      </c>
      <c r="EC7" s="38">
        <v>15.89</v>
      </c>
      <c r="ED7" s="38">
        <v>0.56000000000000005</v>
      </c>
      <c r="EE7" s="38">
        <v>0.49</v>
      </c>
      <c r="EF7" s="38">
        <v>0.52</v>
      </c>
      <c r="EG7" s="38">
        <v>0.56999999999999995</v>
      </c>
      <c r="EH7" s="38">
        <v>0.97</v>
      </c>
      <c r="EI7" s="38">
        <v>0.67</v>
      </c>
      <c r="EJ7" s="38">
        <v>0.66</v>
      </c>
      <c r="EK7" s="38">
        <v>0.99</v>
      </c>
      <c r="EL7" s="38">
        <v>0.71</v>
      </c>
      <c r="EM7" s="38">
        <v>0.54</v>
      </c>
      <c r="EN7" s="38">
        <v>0.69</v>
      </c>
    </row>
    <row r="8" spans="1:144" x14ac:dyDescent="0.2">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2">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2">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2019-02-18T01:22:51Z</cp:lastPrinted>
  <dcterms:created xsi:type="dcterms:W3CDTF">2018-12-03T08:30:05Z</dcterms:created>
  <dcterms:modified xsi:type="dcterms:W3CDTF">2019-02-18T06:55:26Z</dcterms:modified>
  <cp:category/>
</cp:coreProperties>
</file>