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1 湯河原町\"/>
    </mc:Choice>
  </mc:AlternateContent>
  <workbookProtection workbookAlgorithmName="SHA-512" workbookHashValue="F5Tud4eOc2BiMQXHdmtvhxxNQ6+8IklZSMBwen8boSeEsF4eTjhMA1BPaQFmhCJlJ88poeqfisbSBA6inR7Erg==" workbookSaltValue="Pb2EP5EugCd0iixPZo/Bt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I10" i="4" s="1"/>
  <c r="N6" i="5"/>
  <c r="M6" i="5"/>
  <c r="AD8"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F85" i="4"/>
  <c r="E85" i="4"/>
  <c r="BB10" i="4"/>
  <c r="AT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<sst xmlns="http://schemas.openxmlformats.org/spreadsheetml/2006/main" count="232" uniqueCount="120">
  <si>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</si>
  <si>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</si>
  <si>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</si>
  <si>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</si>
  <si>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</si>
  <si>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</si>
  <si>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</si>
  <si>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</si>
  <si>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</si>
  <si>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</si>
  <si>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</si>
  <si>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</si>
  <si>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</si>
  <si>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</si>
  <si>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</si>
  <si>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</si>
  <si>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</si>
  <si>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</si>
  <si>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</si>
  <si>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</si>
  <si>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</si>
  <si>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</si>
  <si>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</si>
  <si>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</si>
  <si>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</si>
  <si>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</si>
  <si>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</si>
  <si>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</si>
  <si>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</si>
  <si>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</si>
  <si>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</si>
  <si>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</si>
  <si>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</si>
  <si>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</si>
  <si>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</si>
  <si>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</si>
  <si>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</si>
  <si>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</si>
  <si>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</si>
  <si>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</si>
  <si>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</si>
  <si>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</si>
  <si>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</si>
  <si>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</si>
  <si>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</si>
  <si>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</si>
  <si>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</si>
  <si>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</si>
  <si>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</si>
  <si>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</si>
  <si>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</si>
  <si>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</si>
  <si>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</si>
  <si>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</si>
  <si>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</si>
  <si>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</si>
  <si>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</si>
  <si>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</si>
  <si>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</si>
  <si>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</si>
  <si>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</si>
  <si>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</si>
  <si>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</si>
  <si>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</si>
  <si>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</si>
  <si>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</si>
  <si>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</si>
  <si>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</si>
  <si>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</si>
  <si>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</si>
  <si>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</si>
  <si>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</si>
  <si>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</si>
  <si>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</si>
  <si>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</si>
  <si>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</si>
  <si>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</si>
  <si>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</si>
  <si>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</si>
  <si>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</si>
  <si>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</si>
  <si>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</si>
  <si>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</si>
  <si>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</si>
  <si>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</si>
  <si>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</si>
  <si>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</si>
  <si>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</si>
  <si>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</si>
  <si>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</si>
  <si>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</si>
  <si>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</si>
  <si>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</si>
  <si>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</si>
  <si>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</si>
  <si>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</si>
  <si>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</si>
  <si>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</si>
  <si>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</si>
  <si>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</si>
  <si>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</si>
  <si>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</si>
  <si>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</si>
  <si>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</si>
  <si>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</si>
  <si>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</si>
  <si>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</si>
  <si>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</si>
  <si>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</si>
  <si>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</si>
  <si>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</si>
  <si>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</si>
  <si>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</si>
  <si>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</si>
  <si>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</si>
  <si>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</si>
  <si>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</si>
  <si>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路経年化率が類似団体内で高い水準になっている一方、管路更新率が類似団体内で低くなっていることから、施設の老朽化が進んでおり、必要な更新が進んでいないことが分析されます。　
　老朽化対策が急務な管路の洗い出し、その他施設の更新等の優先順位をつけ、施設利用率も考慮し、計画的に実施する必要があります。</t>
    <rPh sb="120" eb="121">
      <t>タ</t>
    </rPh>
    <rPh sb="121" eb="123">
      <t>シセツ</t>
    </rPh>
    <rPh sb="124" eb="126">
      <t>コウシン</t>
    </rPh>
    <rPh sb="126" eb="127">
      <t>ナド</t>
    </rPh>
    <rPh sb="136" eb="138">
      <t>シセツ</t>
    </rPh>
    <rPh sb="138" eb="140">
      <t>リヨウ</t>
    </rPh>
    <rPh sb="140" eb="141">
      <t>リツ</t>
    </rPh>
    <rPh sb="142" eb="144">
      <t>コウリョ</t>
    </rPh>
    <rPh sb="146" eb="149">
      <t>ケイカクテキ</t>
    </rPh>
    <rPh sb="150" eb="152">
      <t>ジッシ</t>
    </rPh>
    <phoneticPr fontId="16"/>
  </si>
  <si>
    <t>　近い将来、厳しい経営状況に推移することが予想されることや、施設の老朽化が進んでいる状況を踏まえ、投資計画の見直し、漏水対策等による維持管理費削減を進めます。
　また、料金収入見直しの必要性について検討を進めますが、近隣自治体と比べて企業債残高対給水収益比率が高い状況を踏まえ、料金水準、設備投資などを慎重に検討していきます。</t>
    <rPh sb="117" eb="119">
      <t>キギョウ</t>
    </rPh>
    <rPh sb="119" eb="120">
      <t>サイ</t>
    </rPh>
    <rPh sb="120" eb="122">
      <t>ザンダカ</t>
    </rPh>
    <rPh sb="122" eb="123">
      <t>タイ</t>
    </rPh>
    <rPh sb="124" eb="125">
      <t>スイ</t>
    </rPh>
    <rPh sb="125" eb="127">
      <t>シュウエキ</t>
    </rPh>
    <rPh sb="127" eb="129">
      <t>ヒリツ</t>
    </rPh>
    <rPh sb="139" eb="141">
      <t>リョウキン</t>
    </rPh>
    <rPh sb="141" eb="143">
      <t>スイジュン</t>
    </rPh>
    <rPh sb="144" eb="146">
      <t>セツビ</t>
    </rPh>
    <rPh sb="146" eb="148">
      <t>トウシ</t>
    </rPh>
    <phoneticPr fontId="16"/>
  </si>
  <si>
    <t>　経常収支比率100％以上、累積欠損金比率０％、流動比率100％以上ですが、企業債残高対給水収益比率は類似団体内で高い水準、料金回収率は100％を上回る水準となっております。現時点での指標では投資規模が高いですが、比較的健全な経営といえます。
　決算状況を経年比較すると、企業債償還金が増加傾向にあり、現金の減少傾向が見られることから、近い将来、厳しい経営状況に推移していくことが予想されます。
　また、有収率が低いことから原因を特定し漏水対策を講じる等により、維持管理費の更なる削減を図る必要があります。</t>
    <rPh sb="107" eb="110">
      <t>ヒカクテキ</t>
    </rPh>
    <rPh sb="110" eb="112">
      <t>ケンゼン</t>
    </rPh>
    <rPh sb="113" eb="115">
      <t>ケイエイ</t>
    </rPh>
    <rPh sb="136" eb="138">
      <t>キギョウ</t>
    </rPh>
    <rPh sb="138" eb="139">
      <t>サイ</t>
    </rPh>
    <rPh sb="139" eb="142">
      <t>ショウカンキン</t>
    </rPh>
    <rPh sb="143" eb="145">
      <t>ゾウカ</t>
    </rPh>
    <rPh sb="145" eb="147">
      <t>ケイコウ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</si>
</sst>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0.34</c:v>
                </c:pt>
                <c:pt idx="1">
                  <c:v>0.4</c:v>
                </c:pt>
                <c:pt idx="2">
                  <c:v>0.11</c:v>
                </c:pt>
                <c:pt idx="3">
                  <c:v>0.11</c:v>
                </c:pt>
                <c:pt idx="4">
                  <c:v>0.2</c:v>
                </c:pt>
              </c:numCache>
            </c:numRef>
          </c:val>
          <c:extLst xmlns:c16r2="http://schemas.microsoft.com/office/drawing/2015/06/chart">
            <c:ext xmlns:c16="http://schemas.microsoft.com/office/drawing/2014/chart" uri="{C3380CC4-5D6E-409C-BE32-E72D297353CC}">
              <c16:uniqueId val="{00000000-178C-4368-9B3D-AD9734C6B666}"/>
            </c:ext>
          </c:extLst>
        </c:ser>
        <c:dLbls>
          <c:showLegendKey val="0"/>
          <c:showVal val="0"/>
          <c:showCatName val="0"/>
          <c:showSerName val="0"/>
          <c:showPercent val="0"/>
          <c:showBubbleSize val="0"/>
        </c:dLbls>
        <c:gapWidth val="150"/>
        <c:axId val="631391664"/>
        <c:axId val="63139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178C-4368-9B3D-AD9734C6B666}"/>
            </c:ext>
          </c:extLst>
        </c:ser>
        <c:dLbls>
          <c:showLegendKey val="0"/>
          <c:showVal val="0"/>
          <c:showCatName val="0"/>
          <c:showSerName val="0"/>
          <c:showPercent val="0"/>
          <c:showBubbleSize val="0"/>
        </c:dLbls>
        <c:marker val="1"/>
        <c:smooth val="0"/>
        <c:axId val="631391664"/>
        <c:axId val="631397544"/>
      </c:lineChart>
      <c:dateAx>
        <c:axId val="631391664"/>
        <c:scaling>
          <c:orientation val="minMax"/>
        </c:scaling>
        <c:delete val="1"/>
        <c:axPos val="b"/>
        <c:numFmt formatCode="ge" sourceLinked="1"/>
        <c:majorTickMark val="none"/>
        <c:minorTickMark val="none"/>
        <c:tickLblPos val="none"/>
        <c:crossAx val="631397544"/>
        <c:crosses val="autoZero"/>
        <c:auto val="1"/>
        <c:lblOffset val="100"/>
        <c:baseTimeUnit val="years"/>
      </c:dateAx>
      <c:valAx>
        <c:axId val="63139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44.62</c:v>
                </c:pt>
                <c:pt idx="1">
                  <c:v>45.47</c:v>
                </c:pt>
                <c:pt idx="2">
                  <c:v>50.33</c:v>
                </c:pt>
                <c:pt idx="3">
                  <c:v>46.61</c:v>
                </c:pt>
                <c:pt idx="4">
                  <c:v>48.23</c:v>
                </c:pt>
              </c:numCache>
            </c:numRef>
          </c:val>
          <c:extLst xmlns:c16r2="http://schemas.microsoft.com/office/drawing/2015/06/chart">
            <c:ext xmlns:c16="http://schemas.microsoft.com/office/drawing/2014/chart" uri="{C3380CC4-5D6E-409C-BE32-E72D297353CC}">
              <c16:uniqueId val="{00000000-D715-4CB3-9F44-1A704439AB59}"/>
            </c:ext>
          </c:extLst>
        </c:ser>
        <c:dLbls>
          <c:showLegendKey val="0"/>
          <c:showVal val="0"/>
          <c:showCatName val="0"/>
          <c:showSerName val="0"/>
          <c:showPercent val="0"/>
          <c:showBubbleSize val="0"/>
        </c:dLbls>
        <c:gapWidth val="150"/>
        <c:axId val="572121760"/>
        <c:axId val="57212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D715-4CB3-9F44-1A704439AB59}"/>
            </c:ext>
          </c:extLst>
        </c:ser>
        <c:dLbls>
          <c:showLegendKey val="0"/>
          <c:showVal val="0"/>
          <c:showCatName val="0"/>
          <c:showSerName val="0"/>
          <c:showPercent val="0"/>
          <c:showBubbleSize val="0"/>
        </c:dLbls>
        <c:marker val="1"/>
        <c:smooth val="0"/>
        <c:axId val="572121760"/>
        <c:axId val="572124896"/>
      </c:lineChart>
      <c:dateAx>
        <c:axId val="572121760"/>
        <c:scaling>
          <c:orientation val="minMax"/>
        </c:scaling>
        <c:delete val="1"/>
        <c:axPos val="b"/>
        <c:numFmt formatCode="ge" sourceLinked="1"/>
        <c:majorTickMark val="none"/>
        <c:minorTickMark val="none"/>
        <c:tickLblPos val="none"/>
        <c:crossAx val="572124896"/>
        <c:crosses val="autoZero"/>
        <c:auto val="1"/>
        <c:lblOffset val="100"/>
        <c:baseTimeUnit val="years"/>
      </c:dateAx>
      <c:valAx>
        <c:axId val="5721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82.7</c:v>
                </c:pt>
                <c:pt idx="1">
                  <c:v>78.459999999999994</c:v>
                </c:pt>
                <c:pt idx="2">
                  <c:v>71.12</c:v>
                </c:pt>
                <c:pt idx="3">
                  <c:v>76.53</c:v>
                </c:pt>
                <c:pt idx="4">
                  <c:v>76.83</c:v>
                </c:pt>
              </c:numCache>
            </c:numRef>
          </c:val>
          <c:extLst xmlns:c16r2="http://schemas.microsoft.com/office/drawing/2015/06/chart">
            <c:ext xmlns:c16="http://schemas.microsoft.com/office/drawing/2014/chart" uri="{C3380CC4-5D6E-409C-BE32-E72D297353CC}">
              <c16:uniqueId val="{00000000-B208-462F-B6C3-D92DB8344B84}"/>
            </c:ext>
          </c:extLst>
        </c:ser>
        <c:dLbls>
          <c:showLegendKey val="0"/>
          <c:showVal val="0"/>
          <c:showCatName val="0"/>
          <c:showSerName val="0"/>
          <c:showPercent val="0"/>
          <c:showBubbleSize val="0"/>
        </c:dLbls>
        <c:gapWidth val="150"/>
        <c:axId val="572122544"/>
        <c:axId val="57211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B208-462F-B6C3-D92DB8344B84}"/>
            </c:ext>
          </c:extLst>
        </c:ser>
        <c:dLbls>
          <c:showLegendKey val="0"/>
          <c:showVal val="0"/>
          <c:showCatName val="0"/>
          <c:showSerName val="0"/>
          <c:showPercent val="0"/>
          <c:showBubbleSize val="0"/>
        </c:dLbls>
        <c:marker val="1"/>
        <c:smooth val="0"/>
        <c:axId val="572122544"/>
        <c:axId val="572117056"/>
      </c:lineChart>
      <c:dateAx>
        <c:axId val="572122544"/>
        <c:scaling>
          <c:orientation val="minMax"/>
        </c:scaling>
        <c:delete val="1"/>
        <c:axPos val="b"/>
        <c:numFmt formatCode="ge" sourceLinked="1"/>
        <c:majorTickMark val="none"/>
        <c:minorTickMark val="none"/>
        <c:tickLblPos val="none"/>
        <c:crossAx val="572117056"/>
        <c:crosses val="autoZero"/>
        <c:auto val="1"/>
        <c:lblOffset val="100"/>
        <c:baseTimeUnit val="years"/>
      </c:dateAx>
      <c:valAx>
        <c:axId val="5721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110.48</c:v>
                </c:pt>
                <c:pt idx="1">
                  <c:v>104.46</c:v>
                </c:pt>
                <c:pt idx="2">
                  <c:v>107.75</c:v>
                </c:pt>
                <c:pt idx="3">
                  <c:v>117.21</c:v>
                </c:pt>
                <c:pt idx="4">
                  <c:v>126.61</c:v>
                </c:pt>
              </c:numCache>
            </c:numRef>
          </c:val>
          <c:extLst xmlns:c16r2="http://schemas.microsoft.com/office/drawing/2015/06/chart">
            <c:ext xmlns:c16="http://schemas.microsoft.com/office/drawing/2014/chart" uri="{C3380CC4-5D6E-409C-BE32-E72D297353CC}">
              <c16:uniqueId val="{00000000-CFB5-47D7-9938-10B53472D867}"/>
            </c:ext>
          </c:extLst>
        </c:ser>
        <c:dLbls>
          <c:showLegendKey val="0"/>
          <c:showVal val="0"/>
          <c:showCatName val="0"/>
          <c:showSerName val="0"/>
          <c:showPercent val="0"/>
          <c:showBubbleSize val="0"/>
        </c:dLbls>
        <c:gapWidth val="150"/>
        <c:axId val="631389312"/>
        <c:axId val="63139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CFB5-47D7-9938-10B53472D867}"/>
            </c:ext>
          </c:extLst>
        </c:ser>
        <c:dLbls>
          <c:showLegendKey val="0"/>
          <c:showVal val="0"/>
          <c:showCatName val="0"/>
          <c:showSerName val="0"/>
          <c:showPercent val="0"/>
          <c:showBubbleSize val="0"/>
        </c:dLbls>
        <c:marker val="1"/>
        <c:smooth val="0"/>
        <c:axId val="631389312"/>
        <c:axId val="631395584"/>
      </c:lineChart>
      <c:dateAx>
        <c:axId val="631389312"/>
        <c:scaling>
          <c:orientation val="minMax"/>
        </c:scaling>
        <c:delete val="1"/>
        <c:axPos val="b"/>
        <c:numFmt formatCode="ge" sourceLinked="1"/>
        <c:majorTickMark val="none"/>
        <c:minorTickMark val="none"/>
        <c:tickLblPos val="none"/>
        <c:crossAx val="631395584"/>
        <c:crosses val="autoZero"/>
        <c:auto val="1"/>
        <c:lblOffset val="100"/>
        <c:baseTimeUnit val="years"/>
      </c:dateAx>
      <c:valAx>
        <c:axId val="63139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44.9</c:v>
                </c:pt>
                <c:pt idx="1">
                  <c:v>56.32</c:v>
                </c:pt>
                <c:pt idx="2">
                  <c:v>56.86</c:v>
                </c:pt>
                <c:pt idx="3">
                  <c:v>56.26</c:v>
                </c:pt>
                <c:pt idx="4">
                  <c:v>55.75</c:v>
                </c:pt>
              </c:numCache>
            </c:numRef>
          </c:val>
          <c:extLst xmlns:c16r2="http://schemas.microsoft.com/office/drawing/2015/06/chart">
            <c:ext xmlns:c16="http://schemas.microsoft.com/office/drawing/2014/chart" uri="{C3380CC4-5D6E-409C-BE32-E72D297353CC}">
              <c16:uniqueId val="{00000000-9D80-4ABB-9067-22BC016806A6}"/>
            </c:ext>
          </c:extLst>
        </c:ser>
        <c:dLbls>
          <c:showLegendKey val="0"/>
          <c:showVal val="0"/>
          <c:showCatName val="0"/>
          <c:showSerName val="0"/>
          <c:showPercent val="0"/>
          <c:showBubbleSize val="0"/>
        </c:dLbls>
        <c:gapWidth val="150"/>
        <c:axId val="631397936"/>
        <c:axId val="63139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9D80-4ABB-9067-22BC016806A6}"/>
            </c:ext>
          </c:extLst>
        </c:ser>
        <c:dLbls>
          <c:showLegendKey val="0"/>
          <c:showVal val="0"/>
          <c:showCatName val="0"/>
          <c:showSerName val="0"/>
          <c:showPercent val="0"/>
          <c:showBubbleSize val="0"/>
        </c:dLbls>
        <c:marker val="1"/>
        <c:smooth val="0"/>
        <c:axId val="631397936"/>
        <c:axId val="631395976"/>
      </c:lineChart>
      <c:dateAx>
        <c:axId val="631397936"/>
        <c:scaling>
          <c:orientation val="minMax"/>
        </c:scaling>
        <c:delete val="1"/>
        <c:axPos val="b"/>
        <c:numFmt formatCode="ge" sourceLinked="1"/>
        <c:majorTickMark val="none"/>
        <c:minorTickMark val="none"/>
        <c:tickLblPos val="none"/>
        <c:crossAx val="631395976"/>
        <c:crosses val="autoZero"/>
        <c:auto val="1"/>
        <c:lblOffset val="100"/>
        <c:baseTimeUnit val="years"/>
      </c:dateAx>
      <c:valAx>
        <c:axId val="63139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1.1000000000000001</c:v>
                </c:pt>
                <c:pt idx="1">
                  <c:v>1.1000000000000001</c:v>
                </c:pt>
                <c:pt idx="2">
                  <c:v>23.92</c:v>
                </c:pt>
                <c:pt idx="3">
                  <c:v>25.77</c:v>
                </c:pt>
                <c:pt idx="4">
                  <c:v>30.43</c:v>
                </c:pt>
              </c:numCache>
            </c:numRef>
          </c:val>
          <c:extLst xmlns:c16r2="http://schemas.microsoft.com/office/drawing/2015/06/chart">
            <c:ext xmlns:c16="http://schemas.microsoft.com/office/drawing/2014/chart" uri="{C3380CC4-5D6E-409C-BE32-E72D297353CC}">
              <c16:uniqueId val="{00000000-5D70-4CF9-888C-E77ED58BE454}"/>
            </c:ext>
          </c:extLst>
        </c:ser>
        <c:dLbls>
          <c:showLegendKey val="0"/>
          <c:showVal val="0"/>
          <c:showCatName val="0"/>
          <c:showSerName val="0"/>
          <c:showPercent val="0"/>
          <c:showBubbleSize val="0"/>
        </c:dLbls>
        <c:gapWidth val="150"/>
        <c:axId val="631392840"/>
        <c:axId val="63139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5D70-4CF9-888C-E77ED58BE454}"/>
            </c:ext>
          </c:extLst>
        </c:ser>
        <c:dLbls>
          <c:showLegendKey val="0"/>
          <c:showVal val="0"/>
          <c:showCatName val="0"/>
          <c:showSerName val="0"/>
          <c:showPercent val="0"/>
          <c:showBubbleSize val="0"/>
        </c:dLbls>
        <c:marker val="1"/>
        <c:smooth val="0"/>
        <c:axId val="631392840"/>
        <c:axId val="631393232"/>
      </c:lineChart>
      <c:dateAx>
        <c:axId val="631392840"/>
        <c:scaling>
          <c:orientation val="minMax"/>
        </c:scaling>
        <c:delete val="1"/>
        <c:axPos val="b"/>
        <c:numFmt formatCode="ge" sourceLinked="1"/>
        <c:majorTickMark val="none"/>
        <c:minorTickMark val="none"/>
        <c:tickLblPos val="none"/>
        <c:crossAx val="631393232"/>
        <c:crosses val="autoZero"/>
        <c:auto val="1"/>
        <c:lblOffset val="100"/>
        <c:baseTimeUnit val="years"/>
      </c:dateAx>
      <c:valAx>
        <c:axId val="6313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A6-4A06-A81D-76D56A3F2961}"/>
            </c:ext>
          </c:extLst>
        </c:ser>
        <c:dLbls>
          <c:showLegendKey val="0"/>
          <c:showVal val="0"/>
          <c:showCatName val="0"/>
          <c:showSerName val="0"/>
          <c:showPercent val="0"/>
          <c:showBubbleSize val="0"/>
        </c:dLbls>
        <c:gapWidth val="150"/>
        <c:axId val="631386960"/>
        <c:axId val="6313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8A6-4A06-A81D-76D56A3F2961}"/>
            </c:ext>
          </c:extLst>
        </c:ser>
        <c:dLbls>
          <c:showLegendKey val="0"/>
          <c:showVal val="0"/>
          <c:showCatName val="0"/>
          <c:showSerName val="0"/>
          <c:showPercent val="0"/>
          <c:showBubbleSize val="0"/>
        </c:dLbls>
        <c:marker val="1"/>
        <c:smooth val="0"/>
        <c:axId val="631386960"/>
        <c:axId val="631387352"/>
      </c:lineChart>
      <c:dateAx>
        <c:axId val="631386960"/>
        <c:scaling>
          <c:orientation val="minMax"/>
        </c:scaling>
        <c:delete val="1"/>
        <c:axPos val="b"/>
        <c:numFmt formatCode="ge" sourceLinked="1"/>
        <c:majorTickMark val="none"/>
        <c:minorTickMark val="none"/>
        <c:tickLblPos val="none"/>
        <c:crossAx val="631387352"/>
        <c:crosses val="autoZero"/>
        <c:auto val="1"/>
        <c:lblOffset val="100"/>
        <c:baseTimeUnit val="years"/>
      </c:dateAx>
      <c:valAx>
        <c:axId val="631387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14658.62</c:v>
                </c:pt>
                <c:pt idx="1">
                  <c:v>101.84</c:v>
                </c:pt>
                <c:pt idx="2">
                  <c:v>109.18</c:v>
                </c:pt>
                <c:pt idx="3">
                  <c:v>162.03</c:v>
                </c:pt>
                <c:pt idx="4">
                  <c:v>182.34</c:v>
                </c:pt>
              </c:numCache>
            </c:numRef>
          </c:val>
          <c:extLst xmlns:c16r2="http://schemas.microsoft.com/office/drawing/2015/06/chart">
            <c:ext xmlns:c16="http://schemas.microsoft.com/office/drawing/2014/chart" uri="{C3380CC4-5D6E-409C-BE32-E72D297353CC}">
              <c16:uniqueId val="{00000000-2CE8-47FB-B290-4D269B18FAD4}"/>
            </c:ext>
          </c:extLst>
        </c:ser>
        <c:dLbls>
          <c:showLegendKey val="0"/>
          <c:showVal val="0"/>
          <c:showCatName val="0"/>
          <c:showSerName val="0"/>
          <c:showPercent val="0"/>
          <c:showBubbleSize val="0"/>
        </c:dLbls>
        <c:gapWidth val="150"/>
        <c:axId val="572131952"/>
        <c:axId val="57211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2CE8-47FB-B290-4D269B18FAD4}"/>
            </c:ext>
          </c:extLst>
        </c:ser>
        <c:dLbls>
          <c:showLegendKey val="0"/>
          <c:showVal val="0"/>
          <c:showCatName val="0"/>
          <c:showSerName val="0"/>
          <c:showPercent val="0"/>
          <c:showBubbleSize val="0"/>
        </c:dLbls>
        <c:marker val="1"/>
        <c:smooth val="0"/>
        <c:axId val="572131952"/>
        <c:axId val="572117448"/>
      </c:lineChart>
      <c:dateAx>
        <c:axId val="572131952"/>
        <c:scaling>
          <c:orientation val="minMax"/>
        </c:scaling>
        <c:delete val="1"/>
        <c:axPos val="b"/>
        <c:numFmt formatCode="ge" sourceLinked="1"/>
        <c:majorTickMark val="none"/>
        <c:minorTickMark val="none"/>
        <c:tickLblPos val="none"/>
        <c:crossAx val="572117448"/>
        <c:crosses val="autoZero"/>
        <c:auto val="1"/>
        <c:lblOffset val="100"/>
        <c:baseTimeUnit val="years"/>
      </c:dateAx>
      <c:valAx>
        <c:axId val="572117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213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738.67</c:v>
                </c:pt>
                <c:pt idx="1">
                  <c:v>713.05</c:v>
                </c:pt>
                <c:pt idx="2">
                  <c:v>699.91</c:v>
                </c:pt>
                <c:pt idx="3">
                  <c:v>697.53</c:v>
                </c:pt>
                <c:pt idx="4">
                  <c:v>645.79999999999995</c:v>
                </c:pt>
              </c:numCache>
            </c:numRef>
          </c:val>
          <c:extLst xmlns:c16r2="http://schemas.microsoft.com/office/drawing/2015/06/chart">
            <c:ext xmlns:c16="http://schemas.microsoft.com/office/drawing/2014/chart" uri="{C3380CC4-5D6E-409C-BE32-E72D297353CC}">
              <c16:uniqueId val="{00000000-F719-4BA0-8DA8-5A593610A463}"/>
            </c:ext>
          </c:extLst>
        </c:ser>
        <c:dLbls>
          <c:showLegendKey val="0"/>
          <c:showVal val="0"/>
          <c:showCatName val="0"/>
          <c:showSerName val="0"/>
          <c:showPercent val="0"/>
          <c:showBubbleSize val="0"/>
        </c:dLbls>
        <c:gapWidth val="150"/>
        <c:axId val="572118232"/>
        <c:axId val="57211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F719-4BA0-8DA8-5A593610A463}"/>
            </c:ext>
          </c:extLst>
        </c:ser>
        <c:dLbls>
          <c:showLegendKey val="0"/>
          <c:showVal val="0"/>
          <c:showCatName val="0"/>
          <c:showSerName val="0"/>
          <c:showPercent val="0"/>
          <c:showBubbleSize val="0"/>
        </c:dLbls>
        <c:marker val="1"/>
        <c:smooth val="0"/>
        <c:axId val="572118232"/>
        <c:axId val="572119408"/>
      </c:lineChart>
      <c:dateAx>
        <c:axId val="572118232"/>
        <c:scaling>
          <c:orientation val="minMax"/>
        </c:scaling>
        <c:delete val="1"/>
        <c:axPos val="b"/>
        <c:numFmt formatCode="ge" sourceLinked="1"/>
        <c:majorTickMark val="none"/>
        <c:minorTickMark val="none"/>
        <c:tickLblPos val="none"/>
        <c:crossAx val="572119408"/>
        <c:crosses val="autoZero"/>
        <c:auto val="1"/>
        <c:lblOffset val="100"/>
        <c:baseTimeUnit val="years"/>
      </c:dateAx>
      <c:valAx>
        <c:axId val="57211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211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103.82</c:v>
                </c:pt>
                <c:pt idx="1">
                  <c:v>99.77</c:v>
                </c:pt>
                <c:pt idx="2">
                  <c:v>104.05</c:v>
                </c:pt>
                <c:pt idx="3">
                  <c:v>109.58</c:v>
                </c:pt>
                <c:pt idx="4">
                  <c:v>123.27</c:v>
                </c:pt>
              </c:numCache>
            </c:numRef>
          </c:val>
          <c:extLst xmlns:c16r2="http://schemas.microsoft.com/office/drawing/2015/06/chart">
            <c:ext xmlns:c16="http://schemas.microsoft.com/office/drawing/2014/chart" uri="{C3380CC4-5D6E-409C-BE32-E72D297353CC}">
              <c16:uniqueId val="{00000000-E323-4C09-95C6-A0138E10F96F}"/>
            </c:ext>
          </c:extLst>
        </c:ser>
        <c:dLbls>
          <c:showLegendKey val="0"/>
          <c:showVal val="0"/>
          <c:showCatName val="0"/>
          <c:showSerName val="0"/>
          <c:showPercent val="0"/>
          <c:showBubbleSize val="0"/>
        </c:dLbls>
        <c:gapWidth val="150"/>
        <c:axId val="572121368"/>
        <c:axId val="57211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E323-4C09-95C6-A0138E10F96F}"/>
            </c:ext>
          </c:extLst>
        </c:ser>
        <c:dLbls>
          <c:showLegendKey val="0"/>
          <c:showVal val="0"/>
          <c:showCatName val="0"/>
          <c:showSerName val="0"/>
          <c:showPercent val="0"/>
          <c:showBubbleSize val="0"/>
        </c:dLbls>
        <c:marker val="1"/>
        <c:smooth val="0"/>
        <c:axId val="572121368"/>
        <c:axId val="572119800"/>
      </c:lineChart>
      <c:dateAx>
        <c:axId val="572121368"/>
        <c:scaling>
          <c:orientation val="minMax"/>
        </c:scaling>
        <c:delete val="1"/>
        <c:axPos val="b"/>
        <c:numFmt formatCode="ge" sourceLinked="1"/>
        <c:majorTickMark val="none"/>
        <c:minorTickMark val="none"/>
        <c:tickLblPos val="none"/>
        <c:crossAx val="572119800"/>
        <c:crosses val="autoZero"/>
        <c:auto val="1"/>
        <c:lblOffset val="100"/>
        <c:baseTimeUnit val="years"/>
      </c:dateAx>
      <c:valAx>
        <c:axId val="57211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95.82</c:v>
                </c:pt>
                <c:pt idx="1">
                  <c:v>100.79</c:v>
                </c:pt>
                <c:pt idx="2">
                  <c:v>95.39</c:v>
                </c:pt>
                <c:pt idx="3">
                  <c:v>92.67</c:v>
                </c:pt>
                <c:pt idx="4">
                  <c:v>85.45</c:v>
                </c:pt>
              </c:numCache>
            </c:numRef>
          </c:val>
          <c:extLst xmlns:c16r2="http://schemas.microsoft.com/office/drawing/2015/06/chart">
            <c:ext xmlns:c16="http://schemas.microsoft.com/office/drawing/2014/chart" uri="{C3380CC4-5D6E-409C-BE32-E72D297353CC}">
              <c16:uniqueId val="{00000000-E0C5-44D1-B5A0-53DE750C7A30}"/>
            </c:ext>
          </c:extLst>
        </c:ser>
        <c:dLbls>
          <c:showLegendKey val="0"/>
          <c:showVal val="0"/>
          <c:showCatName val="0"/>
          <c:showSerName val="0"/>
          <c:showPercent val="0"/>
          <c:showBubbleSize val="0"/>
        </c:dLbls>
        <c:gapWidth val="150"/>
        <c:axId val="572128032"/>
        <c:axId val="57212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E0C5-44D1-B5A0-53DE750C7A30}"/>
            </c:ext>
          </c:extLst>
        </c:ser>
        <c:dLbls>
          <c:showLegendKey val="0"/>
          <c:showVal val="0"/>
          <c:showCatName val="0"/>
          <c:showSerName val="0"/>
          <c:showPercent val="0"/>
          <c:showBubbleSize val="0"/>
        </c:dLbls>
        <c:marker val="1"/>
        <c:smooth val="0"/>
        <c:axId val="572128032"/>
        <c:axId val="572128424"/>
      </c:lineChart>
      <c:dateAx>
        <c:axId val="572128032"/>
        <c:scaling>
          <c:orientation val="minMax"/>
        </c:scaling>
        <c:delete val="1"/>
        <c:axPos val="b"/>
        <c:numFmt formatCode="ge" sourceLinked="1"/>
        <c:majorTickMark val="none"/>
        <c:minorTickMark val="none"/>
        <c:tickLblPos val="none"/>
        <c:crossAx val="572128424"/>
        <c:crosses val="autoZero"/>
        <c:auto val="1"/>
        <c:lblOffset val="100"/>
        <c:baseTimeUnit val="years"/>
      </c:dateAx>
      <c:valAx>
        <c:axId val="57212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湯河原町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自治体職員</v>
      </c>
      <c r="AE8" s="58"/>
      <c r="AF8" s="58"/>
      <c r="AG8" s="58"/>
      <c r="AH8" s="58"/>
      <c r="AI8" s="58"/>
      <c r="AJ8" s="58"/>
      <c r="AK8" s="4"/>
      <c r="AL8" s="59">
        <f>データ!$R$6</f>
        <v>25453</v>
      </c>
      <c r="AM8" s="59"/>
      <c r="AN8" s="59"/>
      <c r="AO8" s="59"/>
      <c r="AP8" s="59"/>
      <c r="AQ8" s="59"/>
      <c r="AR8" s="59"/>
      <c r="AS8" s="59"/>
      <c r="AT8" s="50">
        <f>データ!$S$6</f>
        <v>40.97</v>
      </c>
      <c r="AU8" s="51"/>
      <c r="AV8" s="51"/>
      <c r="AW8" s="51"/>
      <c r="AX8" s="51"/>
      <c r="AY8" s="51"/>
      <c r="AZ8" s="51"/>
      <c r="BA8" s="51"/>
      <c r="BB8" s="52">
        <f>データ!$T$6</f>
        <v>621.26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43.98</v>
      </c>
      <c r="J10" s="51"/>
      <c r="K10" s="51"/>
      <c r="L10" s="51"/>
      <c r="M10" s="51"/>
      <c r="N10" s="51"/>
      <c r="O10" s="62"/>
      <c r="P10" s="52">
        <f>データ!$P$6</f>
        <v>92.84</v>
      </c>
      <c r="Q10" s="52"/>
      <c r="R10" s="52"/>
      <c r="S10" s="52"/>
      <c r="T10" s="52"/>
      <c r="U10" s="52"/>
      <c r="V10" s="52"/>
      <c r="W10" s="59">
        <f>データ!$Q$6</f>
        <v>1742</v>
      </c>
      <c r="X10" s="59"/>
      <c r="Y10" s="59"/>
      <c r="Z10" s="59"/>
      <c r="AA10" s="59"/>
      <c r="AB10" s="59"/>
      <c r="AC10" s="59"/>
      <c r="AD10" s="2"/>
      <c r="AE10" s="2"/>
      <c r="AF10" s="2"/>
      <c r="AG10" s="2"/>
      <c r="AH10" s="4"/>
      <c r="AI10" s="4"/>
      <c r="AJ10" s="4"/>
      <c r="AK10" s="4"/>
      <c r="AL10" s="59">
        <f>データ!$U$6</f>
        <v>23511</v>
      </c>
      <c r="AM10" s="59"/>
      <c r="AN10" s="59"/>
      <c r="AO10" s="59"/>
      <c r="AP10" s="59"/>
      <c r="AQ10" s="59"/>
      <c r="AR10" s="59"/>
      <c r="AS10" s="59"/>
      <c r="AT10" s="50">
        <f>データ!$V$6</f>
        <v>7.4</v>
      </c>
      <c r="AU10" s="51"/>
      <c r="AV10" s="51"/>
      <c r="AW10" s="51"/>
      <c r="AX10" s="51"/>
      <c r="AY10" s="51"/>
      <c r="AZ10" s="51"/>
      <c r="BA10" s="51"/>
      <c r="BB10" s="52">
        <f>データ!$W$6</f>
        <v>3177.16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dP1mzCGzZEOY6snkVYvUGu6OpbykIPAaNkPBt1LPu9e3TJ3YrugYaf4THG3n9epwLwSqPKmMwvGB84uHa50Fw==" saltValue="WGAM9sVUVu9ZdAQoqzgst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143847</v>
      </c>
      <c r="D6" s="33">
        <f t="shared" si="3"/>
        <v>46</v>
      </c>
      <c r="E6" s="33">
        <f t="shared" si="3"/>
        <v>1</v>
      </c>
      <c r="F6" s="33">
        <f t="shared" si="3"/>
        <v>0</v>
      </c>
      <c r="G6" s="33">
        <f t="shared" si="3"/>
        <v>1</v>
      </c>
      <c r="H6" s="33" t="str">
        <f t="shared" si="3"/>
        <v>神奈川県　湯河原町</v>
      </c>
      <c r="I6" s="33" t="str">
        <f t="shared" si="3"/>
        <v>法適用</v>
      </c>
      <c r="J6" s="33" t="str">
        <f t="shared" si="3"/>
        <v>水道事業</v>
      </c>
      <c r="K6" s="33" t="str">
        <f t="shared" si="3"/>
        <v>末端給水事業</v>
      </c>
      <c r="L6" s="33" t="str">
        <f t="shared" si="3"/>
        <v>A6</v>
      </c>
      <c r="M6" s="33" t="str">
        <f t="shared" si="3"/>
        <v>自治体職員</v>
      </c>
      <c r="N6" s="34" t="str">
        <f t="shared" si="3"/>
        <v>-</v>
      </c>
      <c r="O6" s="34">
        <f t="shared" si="3"/>
        <v>43.98</v>
      </c>
      <c r="P6" s="34">
        <f t="shared" si="3"/>
        <v>92.84</v>
      </c>
      <c r="Q6" s="34">
        <f t="shared" si="3"/>
        <v>1742</v>
      </c>
      <c r="R6" s="34">
        <f t="shared" si="3"/>
        <v>25453</v>
      </c>
      <c r="S6" s="34">
        <f t="shared" si="3"/>
        <v>40.97</v>
      </c>
      <c r="T6" s="34">
        <f t="shared" si="3"/>
        <v>621.26</v>
      </c>
      <c r="U6" s="34">
        <f t="shared" si="3"/>
        <v>23511</v>
      </c>
      <c r="V6" s="34">
        <f t="shared" si="3"/>
        <v>7.4</v>
      </c>
      <c r="W6" s="34">
        <f t="shared" si="3"/>
        <v>3177.16</v>
      </c>
      <c r="X6" s="35">
        <f>IF(X7="",NA(),X7)</f>
        <v>110.48</v>
      </c>
      <c r="Y6" s="35">
        <f t="shared" ref="Y6:AG6" si="4">IF(Y7="",NA(),Y7)</f>
        <v>104.46</v>
      </c>
      <c r="Z6" s="35">
        <f t="shared" si="4"/>
        <v>107.75</v>
      </c>
      <c r="AA6" s="35">
        <f t="shared" si="4"/>
        <v>117.21</v>
      </c>
      <c r="AB6" s="35">
        <f t="shared" si="4"/>
        <v>126.61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14658.62</v>
      </c>
      <c r="AU6" s="35">
        <f t="shared" ref="AU6:BC6" si="6">IF(AU7="",NA(),AU7)</f>
        <v>101.84</v>
      </c>
      <c r="AV6" s="35">
        <f t="shared" si="6"/>
        <v>109.18</v>
      </c>
      <c r="AW6" s="35">
        <f t="shared" si="6"/>
        <v>162.03</v>
      </c>
      <c r="AX6" s="35">
        <f t="shared" si="6"/>
        <v>182.34</v>
      </c>
      <c r="AY6" s="35">
        <f t="shared" si="6"/>
        <v>963.24</v>
      </c>
      <c r="AZ6" s="35">
        <f t="shared" si="6"/>
        <v>381.53</v>
      </c>
      <c r="BA6" s="35">
        <f t="shared" si="6"/>
        <v>391.54</v>
      </c>
      <c r="BB6" s="35">
        <f t="shared" si="6"/>
        <v>384.34</v>
      </c>
      <c r="BC6" s="35">
        <f t="shared" si="6"/>
        <v>359.47</v>
      </c>
      <c r="BD6" s="34" t="str">
        <f>IF(BD7="","",IF(BD7="-","【-】","【"&amp;SUBSTITUTE(TEXT(BD7,"#,##0.00"),"-","△")&amp;"】"))</f>
        <v>【264.34】</v>
      </c>
      <c r="BE6" s="35">
        <f>IF(BE7="",NA(),BE7)</f>
        <v>738.67</v>
      </c>
      <c r="BF6" s="35">
        <f t="shared" ref="BF6:BN6" si="7">IF(BF7="",NA(),BF7)</f>
        <v>713.05</v>
      </c>
      <c r="BG6" s="35">
        <f t="shared" si="7"/>
        <v>699.91</v>
      </c>
      <c r="BH6" s="35">
        <f t="shared" si="7"/>
        <v>697.53</v>
      </c>
      <c r="BI6" s="35">
        <f t="shared" si="7"/>
        <v>645.79999999999995</v>
      </c>
      <c r="BJ6" s="35">
        <f t="shared" si="7"/>
        <v>400.38</v>
      </c>
      <c r="BK6" s="35">
        <f t="shared" si="7"/>
        <v>393.27</v>
      </c>
      <c r="BL6" s="35">
        <f t="shared" si="7"/>
        <v>386.97</v>
      </c>
      <c r="BM6" s="35">
        <f t="shared" si="7"/>
        <v>380.58</v>
      </c>
      <c r="BN6" s="35">
        <f t="shared" si="7"/>
        <v>401.79</v>
      </c>
      <c r="BO6" s="34" t="str">
        <f>IF(BO7="","",IF(BO7="-","【-】","【"&amp;SUBSTITUTE(TEXT(BO7,"#,##0.00"),"-","△")&amp;"】"))</f>
        <v>【274.27】</v>
      </c>
      <c r="BP6" s="35">
        <f>IF(BP7="",NA(),BP7)</f>
        <v>103.82</v>
      </c>
      <c r="BQ6" s="35">
        <f t="shared" ref="BQ6:BY6" si="8">IF(BQ7="",NA(),BQ7)</f>
        <v>99.77</v>
      </c>
      <c r="BR6" s="35">
        <f t="shared" si="8"/>
        <v>104.05</v>
      </c>
      <c r="BS6" s="35">
        <f t="shared" si="8"/>
        <v>109.58</v>
      </c>
      <c r="BT6" s="35">
        <f t="shared" si="8"/>
        <v>123.27</v>
      </c>
      <c r="BU6" s="35">
        <f t="shared" si="8"/>
        <v>96.56</v>
      </c>
      <c r="BV6" s="35">
        <f t="shared" si="8"/>
        <v>100.47</v>
      </c>
      <c r="BW6" s="35">
        <f t="shared" si="8"/>
        <v>101.72</v>
      </c>
      <c r="BX6" s="35">
        <f t="shared" si="8"/>
        <v>102.38</v>
      </c>
      <c r="BY6" s="35">
        <f t="shared" si="8"/>
        <v>100.12</v>
      </c>
      <c r="BZ6" s="34" t="str">
        <f>IF(BZ7="","",IF(BZ7="-","【-】","【"&amp;SUBSTITUTE(TEXT(BZ7,"#,##0.00"),"-","△")&amp;"】"))</f>
        <v>【104.36】</v>
      </c>
      <c r="CA6" s="35">
        <f>IF(CA7="",NA(),CA7)</f>
        <v>95.82</v>
      </c>
      <c r="CB6" s="35">
        <f t="shared" ref="CB6:CJ6" si="9">IF(CB7="",NA(),CB7)</f>
        <v>100.79</v>
      </c>
      <c r="CC6" s="35">
        <f t="shared" si="9"/>
        <v>95.39</v>
      </c>
      <c r="CD6" s="35">
        <f t="shared" si="9"/>
        <v>92.67</v>
      </c>
      <c r="CE6" s="35">
        <f t="shared" si="9"/>
        <v>85.45</v>
      </c>
      <c r="CF6" s="35">
        <f t="shared" si="9"/>
        <v>177.14</v>
      </c>
      <c r="CG6" s="35">
        <f t="shared" si="9"/>
        <v>169.82</v>
      </c>
      <c r="CH6" s="35">
        <f t="shared" si="9"/>
        <v>168.2</v>
      </c>
      <c r="CI6" s="35">
        <f t="shared" si="9"/>
        <v>168.67</v>
      </c>
      <c r="CJ6" s="35">
        <f t="shared" si="9"/>
        <v>174.97</v>
      </c>
      <c r="CK6" s="34" t="str">
        <f>IF(CK7="","",IF(CK7="-","【-】","【"&amp;SUBSTITUTE(TEXT(CK7,"#,##0.00"),"-","△")&amp;"】"))</f>
        <v>【165.71】</v>
      </c>
      <c r="CL6" s="35">
        <f>IF(CL7="",NA(),CL7)</f>
        <v>44.62</v>
      </c>
      <c r="CM6" s="35">
        <f t="shared" ref="CM6:CU6" si="10">IF(CM7="",NA(),CM7)</f>
        <v>45.47</v>
      </c>
      <c r="CN6" s="35">
        <f t="shared" si="10"/>
        <v>50.33</v>
      </c>
      <c r="CO6" s="35">
        <f t="shared" si="10"/>
        <v>46.61</v>
      </c>
      <c r="CP6" s="35">
        <f t="shared" si="10"/>
        <v>48.23</v>
      </c>
      <c r="CQ6" s="35">
        <f t="shared" si="10"/>
        <v>55.64</v>
      </c>
      <c r="CR6" s="35">
        <f t="shared" si="10"/>
        <v>55.13</v>
      </c>
      <c r="CS6" s="35">
        <f t="shared" si="10"/>
        <v>54.77</v>
      </c>
      <c r="CT6" s="35">
        <f t="shared" si="10"/>
        <v>54.92</v>
      </c>
      <c r="CU6" s="35">
        <f t="shared" si="10"/>
        <v>55.63</v>
      </c>
      <c r="CV6" s="34" t="str">
        <f>IF(CV7="","",IF(CV7="-","【-】","【"&amp;SUBSTITUTE(TEXT(CV7,"#,##0.00"),"-","△")&amp;"】"))</f>
        <v>【60.41】</v>
      </c>
      <c r="CW6" s="35">
        <f>IF(CW7="",NA(),CW7)</f>
        <v>82.7</v>
      </c>
      <c r="CX6" s="35">
        <f t="shared" ref="CX6:DF6" si="11">IF(CX7="",NA(),CX7)</f>
        <v>78.459999999999994</v>
      </c>
      <c r="CY6" s="35">
        <f t="shared" si="11"/>
        <v>71.12</v>
      </c>
      <c r="CZ6" s="35">
        <f t="shared" si="11"/>
        <v>76.53</v>
      </c>
      <c r="DA6" s="35">
        <f t="shared" si="11"/>
        <v>76.83</v>
      </c>
      <c r="DB6" s="35">
        <f t="shared" si="11"/>
        <v>83.09</v>
      </c>
      <c r="DC6" s="35">
        <f t="shared" si="11"/>
        <v>83</v>
      </c>
      <c r="DD6" s="35">
        <f t="shared" si="11"/>
        <v>82.89</v>
      </c>
      <c r="DE6" s="35">
        <f t="shared" si="11"/>
        <v>82.66</v>
      </c>
      <c r="DF6" s="35">
        <f t="shared" si="11"/>
        <v>82.04</v>
      </c>
      <c r="DG6" s="34" t="str">
        <f>IF(DG7="","",IF(DG7="-","【-】","【"&amp;SUBSTITUTE(TEXT(DG7,"#,##0.00"),"-","△")&amp;"】"))</f>
        <v>【89.93】</v>
      </c>
      <c r="DH6" s="35">
        <f>IF(DH7="",NA(),DH7)</f>
        <v>44.9</v>
      </c>
      <c r="DI6" s="35">
        <f t="shared" ref="DI6:DQ6" si="12">IF(DI7="",NA(),DI7)</f>
        <v>56.32</v>
      </c>
      <c r="DJ6" s="35">
        <f t="shared" si="12"/>
        <v>56.86</v>
      </c>
      <c r="DK6" s="35">
        <f t="shared" si="12"/>
        <v>56.26</v>
      </c>
      <c r="DL6" s="35">
        <f t="shared" si="12"/>
        <v>55.75</v>
      </c>
      <c r="DM6" s="35">
        <f t="shared" si="12"/>
        <v>39.06</v>
      </c>
      <c r="DN6" s="35">
        <f t="shared" si="12"/>
        <v>46.66</v>
      </c>
      <c r="DO6" s="35">
        <f t="shared" si="12"/>
        <v>47.46</v>
      </c>
      <c r="DP6" s="35">
        <f t="shared" si="12"/>
        <v>48.49</v>
      </c>
      <c r="DQ6" s="35">
        <f t="shared" si="12"/>
        <v>48.05</v>
      </c>
      <c r="DR6" s="34" t="str">
        <f>IF(DR7="","",IF(DR7="-","【-】","【"&amp;SUBSTITUTE(TEXT(DR7,"#,##0.00"),"-","△")&amp;"】"))</f>
        <v>【48.12】</v>
      </c>
      <c r="DS6" s="35">
        <f>IF(DS7="",NA(),DS7)</f>
        <v>1.1000000000000001</v>
      </c>
      <c r="DT6" s="35">
        <f t="shared" ref="DT6:EB6" si="13">IF(DT7="",NA(),DT7)</f>
        <v>1.1000000000000001</v>
      </c>
      <c r="DU6" s="35">
        <f t="shared" si="13"/>
        <v>23.92</v>
      </c>
      <c r="DV6" s="35">
        <f t="shared" si="13"/>
        <v>25.77</v>
      </c>
      <c r="DW6" s="35">
        <f t="shared" si="13"/>
        <v>30.43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0.34</v>
      </c>
      <c r="EE6" s="35">
        <f t="shared" ref="EE6:EM6" si="14">IF(EE7="",NA(),EE7)</f>
        <v>0.4</v>
      </c>
      <c r="EF6" s="35">
        <f t="shared" si="14"/>
        <v>0.11</v>
      </c>
      <c r="EG6" s="35">
        <f t="shared" si="14"/>
        <v>0.11</v>
      </c>
      <c r="EH6" s="35">
        <f t="shared" si="14"/>
        <v>0.2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2">
      <c r="A7" s="28"/>
      <c r="B7" s="37">
        <v>2017</v>
      </c>
      <c r="C7" s="37">
        <v>143847</v>
      </c>
      <c r="D7" s="37">
        <v>46</v>
      </c>
      <c r="E7" s="37">
        <v>1</v>
      </c>
      <c r="F7" s="37">
        <v>0</v>
      </c>
      <c r="G7" s="37">
        <v>1</v>
      </c>
      <c r="H7" s="37" t="s">
        <v>105</v>
      </c>
      <c r="I7" s="37" t="s">
        <v>106</v>
      </c>
      <c r="J7" s="37" t="s">
        <v>107</v>
      </c>
      <c r="K7" s="37" t="s">
        <v>108</v>
      </c>
      <c r="L7" s="37" t="s">
        <v>109</v>
      </c>
      <c r="M7" s="37" t="s">
        <v>110</v>
      </c>
      <c r="N7" s="38" t="s">
        <v>111</v>
      </c>
      <c r="O7" s="38">
        <v>43.98</v>
      </c>
      <c r="P7" s="38">
        <v>92.84</v>
      </c>
      <c r="Q7" s="38">
        <v>1742</v>
      </c>
      <c r="R7" s="38">
        <v>25453</v>
      </c>
      <c r="S7" s="38">
        <v>40.97</v>
      </c>
      <c r="T7" s="38">
        <v>621.26</v>
      </c>
      <c r="U7" s="38">
        <v>23511</v>
      </c>
      <c r="V7" s="38">
        <v>7.4</v>
      </c>
      <c r="W7" s="38">
        <v>3177.16</v>
      </c>
      <c r="X7" s="38">
        <v>110.48</v>
      </c>
      <c r="Y7" s="38">
        <v>104.46</v>
      </c>
      <c r="Z7" s="38">
        <v>107.75</v>
      </c>
      <c r="AA7" s="38">
        <v>117.21</v>
      </c>
      <c r="AB7" s="38">
        <v>126.61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14658.62</v>
      </c>
      <c r="AU7" s="38">
        <v>101.84</v>
      </c>
      <c r="AV7" s="38">
        <v>109.18</v>
      </c>
      <c r="AW7" s="38">
        <v>162.03</v>
      </c>
      <c r="AX7" s="38">
        <v>182.34</v>
      </c>
      <c r="AY7" s="38">
        <v>963.24</v>
      </c>
      <c r="AZ7" s="38">
        <v>381.53</v>
      </c>
      <c r="BA7" s="38">
        <v>391.54</v>
      </c>
      <c r="BB7" s="38">
        <v>384.34</v>
      </c>
      <c r="BC7" s="38">
        <v>359.47</v>
      </c>
      <c r="BD7" s="38">
        <v>264.33999999999997</v>
      </c>
      <c r="BE7" s="38">
        <v>738.67</v>
      </c>
      <c r="BF7" s="38">
        <v>713.05</v>
      </c>
      <c r="BG7" s="38">
        <v>699.91</v>
      </c>
      <c r="BH7" s="38">
        <v>697.53</v>
      </c>
      <c r="BI7" s="38">
        <v>645.79999999999995</v>
      </c>
      <c r="BJ7" s="38">
        <v>400.38</v>
      </c>
      <c r="BK7" s="38">
        <v>393.27</v>
      </c>
      <c r="BL7" s="38">
        <v>386.97</v>
      </c>
      <c r="BM7" s="38">
        <v>380.58</v>
      </c>
      <c r="BN7" s="38">
        <v>401.79</v>
      </c>
      <c r="BO7" s="38">
        <v>274.27</v>
      </c>
      <c r="BP7" s="38">
        <v>103.82</v>
      </c>
      <c r="BQ7" s="38">
        <v>99.77</v>
      </c>
      <c r="BR7" s="38">
        <v>104.05</v>
      </c>
      <c r="BS7" s="38">
        <v>109.58</v>
      </c>
      <c r="BT7" s="38">
        <v>123.27</v>
      </c>
      <c r="BU7" s="38">
        <v>96.56</v>
      </c>
      <c r="BV7" s="38">
        <v>100.47</v>
      </c>
      <c r="BW7" s="38">
        <v>101.72</v>
      </c>
      <c r="BX7" s="38">
        <v>102.38</v>
      </c>
      <c r="BY7" s="38">
        <v>100.12</v>
      </c>
      <c r="BZ7" s="38">
        <v>104.36</v>
      </c>
      <c r="CA7" s="38">
        <v>95.82</v>
      </c>
      <c r="CB7" s="38">
        <v>100.79</v>
      </c>
      <c r="CC7" s="38">
        <v>95.39</v>
      </c>
      <c r="CD7" s="38">
        <v>92.67</v>
      </c>
      <c r="CE7" s="38">
        <v>85.45</v>
      </c>
      <c r="CF7" s="38">
        <v>177.14</v>
      </c>
      <c r="CG7" s="38">
        <v>169.82</v>
      </c>
      <c r="CH7" s="38">
        <v>168.2</v>
      </c>
      <c r="CI7" s="38">
        <v>168.67</v>
      </c>
      <c r="CJ7" s="38">
        <v>174.97</v>
      </c>
      <c r="CK7" s="38">
        <v>165.71</v>
      </c>
      <c r="CL7" s="38">
        <v>44.62</v>
      </c>
      <c r="CM7" s="38">
        <v>45.47</v>
      </c>
      <c r="CN7" s="38">
        <v>50.33</v>
      </c>
      <c r="CO7" s="38">
        <v>46.61</v>
      </c>
      <c r="CP7" s="38">
        <v>48.23</v>
      </c>
      <c r="CQ7" s="38">
        <v>55.64</v>
      </c>
      <c r="CR7" s="38">
        <v>55.13</v>
      </c>
      <c r="CS7" s="38">
        <v>54.77</v>
      </c>
      <c r="CT7" s="38">
        <v>54.92</v>
      </c>
      <c r="CU7" s="38">
        <v>55.63</v>
      </c>
      <c r="CV7" s="38">
        <v>60.41</v>
      </c>
      <c r="CW7" s="38">
        <v>82.7</v>
      </c>
      <c r="CX7" s="38">
        <v>78.459999999999994</v>
      </c>
      <c r="CY7" s="38">
        <v>71.12</v>
      </c>
      <c r="CZ7" s="38">
        <v>76.53</v>
      </c>
      <c r="DA7" s="38">
        <v>76.83</v>
      </c>
      <c r="DB7" s="38">
        <v>83.09</v>
      </c>
      <c r="DC7" s="38">
        <v>83</v>
      </c>
      <c r="DD7" s="38">
        <v>82.89</v>
      </c>
      <c r="DE7" s="38">
        <v>82.66</v>
      </c>
      <c r="DF7" s="38">
        <v>82.04</v>
      </c>
      <c r="DG7" s="38">
        <v>89.93</v>
      </c>
      <c r="DH7" s="38">
        <v>44.9</v>
      </c>
      <c r="DI7" s="38">
        <v>56.32</v>
      </c>
      <c r="DJ7" s="38">
        <v>56.86</v>
      </c>
      <c r="DK7" s="38">
        <v>56.26</v>
      </c>
      <c r="DL7" s="38">
        <v>55.75</v>
      </c>
      <c r="DM7" s="38">
        <v>39.06</v>
      </c>
      <c r="DN7" s="38">
        <v>46.66</v>
      </c>
      <c r="DO7" s="38">
        <v>47.46</v>
      </c>
      <c r="DP7" s="38">
        <v>48.49</v>
      </c>
      <c r="DQ7" s="38">
        <v>48.05</v>
      </c>
      <c r="DR7" s="38">
        <v>48.12</v>
      </c>
      <c r="DS7" s="38">
        <v>1.1000000000000001</v>
      </c>
      <c r="DT7" s="38">
        <v>1.1000000000000001</v>
      </c>
      <c r="DU7" s="38">
        <v>23.92</v>
      </c>
      <c r="DV7" s="38">
        <v>25.77</v>
      </c>
      <c r="DW7" s="38">
        <v>30.43</v>
      </c>
      <c r="DX7" s="38">
        <v>8.8699999999999992</v>
      </c>
      <c r="DY7" s="38">
        <v>9.85</v>
      </c>
      <c r="DZ7" s="38">
        <v>9.7100000000000009</v>
      </c>
      <c r="EA7" s="38">
        <v>12.79</v>
      </c>
      <c r="EB7" s="38">
        <v>13.39</v>
      </c>
      <c r="EC7" s="38">
        <v>15.89</v>
      </c>
      <c r="ED7" s="38">
        <v>0.34</v>
      </c>
      <c r="EE7" s="38">
        <v>0.4</v>
      </c>
      <c r="EF7" s="38">
        <v>0.11</v>
      </c>
      <c r="EG7" s="38">
        <v>0.11</v>
      </c>
      <c r="EH7" s="38">
        <v>0.2</v>
      </c>
      <c r="EI7" s="38">
        <v>0.67</v>
      </c>
      <c r="EJ7" s="38">
        <v>0.66</v>
      </c>
      <c r="EK7" s="38">
        <v>0.99</v>
      </c>
      <c r="EL7" s="38">
        <v>0.71</v>
      </c>
      <c r="EM7" s="38">
        <v>0.54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2019-01-23T02:12:06Z</cp:lastPrinted>
  <dcterms:created xsi:type="dcterms:W3CDTF">2018-12-03T08:30:04Z</dcterms:created>
  <dcterms:modified xsi:type="dcterms:W3CDTF">2019-02-18T00:55:39Z</dcterms:modified>
  <cp:category/>
</cp:coreProperties>
</file>