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29 箱根町\"/>
    </mc:Choice>
  </mc:AlternateContent>
  <workbookProtection workbookAlgorithmName="SHA-512" workbookHashValue="t6/eyQyjfl34bPsShsl1Pwqc7Wg5JmTBJ4zKw1VychjWzJX/yy7YWAkzIopwf9RkZWEsUHOCdE90Wpp6fO1Mtg==" workbookSaltValue="ccB0cRRcWfKtXoVSrOyYtg==" workbookSpinCount="100000" lockStructure="1"/>
  <bookViews>
    <workbookView xWindow="0" yWindow="0" windowWidth="15360" windowHeight="763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<sst xmlns="http://schemas.openxmlformats.org/spreadsheetml/2006/main" count="240" uniqueCount="125">
  <si>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</si>
  <si>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</si>
  <si>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</si>
  <si>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</si>
  <si>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</si>
  <si>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</si>
  <si>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</si>
  <si>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</si>
  <si>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</si>
  <si>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</si>
  <si>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</si>
  <si>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</si>
  <si>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</si>
  <si>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</si>
  <si>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</si>
  <si>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</si>
  <si>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</si>
  <si>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</si>
  <si>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</si>
  <si>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</si>
  <si>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</si>
  <si>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</si>
  <si>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</si>
  <si>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</si>
  <si>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</si>
  <si>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</si>
  <si>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</si>
  <si>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</si>
  <si>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</si>
  <si>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</si>
  <si>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</si>
  <si>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</si>
  <si>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</si>
  <si>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</si>
  <si>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</si>
  <si>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</si>
  <si>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</si>
  <si>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</si>
  <si>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</si>
  <si>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</si>
  <si>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</si>
  <si>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</si>
  <si>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</si>
  <si>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</si>
  <si>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</si>
  <si>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</si>
  <si>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</si>
  <si>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</si>
  <si>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</si>
  <si>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</si>
  <si>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</si>
  <si>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</si>
  <si>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</si>
  <si>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</si>
  <si>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</si>
  <si>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</si>
  <si>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</si>
  <si>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</si>
  <si>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</si>
  <si>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</si>
  <si>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</si>
  <si>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</si>
  <si>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</si>
  <si>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</si>
  <si>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</si>
  <si>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</si>
  <si>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</si>
  <si>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</si>
  <si>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</si>
  <si>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</si>
  <si>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</si>
  <si>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</si>
  <si>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</si>
  <si>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</si>
  <si>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</si>
  <si>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</si>
  <si>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</si>
  <si>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</si>
  <si>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</si>
  <si>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</si>
  <si>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</si>
  <si>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</si>
  <si>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</si>
  <si>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</si>
  <si>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</si>
  <si>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</si>
  <si>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</si>
  <si>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</si>
  <si>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</si>
  <si>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</si>
  <si>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</si>
  <si>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</si>
  <si>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</si>
  <si>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</si>
  <si>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</si>
  <si>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</si>
  <si>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</si>
  <si>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</si>
  <si>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</si>
  <si>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</si>
  <si>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</si>
  <si>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</si>
  <si>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</si>
  <si>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</si>
  <si>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</si>
  <si>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</si>
  <si>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</si>
  <si>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</si>
  <si>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</si>
  <si>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箱根町</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</si>
  <si>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</si>
  <si>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</si>
  <si>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</si>
  <si>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</si>
  <si>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</si>
  <si>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</si>
  <si>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</si>
  <si>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</si>
  <si>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</si>
  <si>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</si>
  <si>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</si>
  <si>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</si>
  <si>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改善率は、類似団体の平均的な水準ですが、当町の下水道管路施設は既に98㎞を超えているため、下水道の普及促進とともに、これまで整備してきた管路施設の老朽化対策を今後さらに推進していく必要があります。
　また、今後の投資に当たっては、平成29年度に新たに策定したストックマネジメント計画のリスク評価による対策の優先順位に基づき、下水道施設全体の修繕・改築を中長期的な計画で効率的に行うことで、施設の事故発生や機能停止を未然に防止し、修繕・改築コストの低減を図っていきます。</t>
    <rPh sb="1" eb="3">
      <t>カンキョ</t>
    </rPh>
    <rPh sb="3" eb="5">
      <t>カイゼン</t>
    </rPh>
    <rPh sb="5" eb="6">
      <t>リツ</t>
    </rPh>
    <rPh sb="8" eb="10">
      <t>ルイジ</t>
    </rPh>
    <rPh sb="10" eb="12">
      <t>ダンタイ</t>
    </rPh>
    <rPh sb="13" eb="16">
      <t>ヘイキンテキ</t>
    </rPh>
    <rPh sb="17" eb="19">
      <t>スイジュン</t>
    </rPh>
    <rPh sb="23" eb="25">
      <t>トウチョウ</t>
    </rPh>
    <rPh sb="34" eb="35">
      <t>スデ</t>
    </rPh>
    <rPh sb="40" eb="41">
      <t>コ</t>
    </rPh>
    <rPh sb="82" eb="84">
      <t>コンゴ</t>
    </rPh>
    <rPh sb="87" eb="89">
      <t>スイシン</t>
    </rPh>
    <rPh sb="106" eb="108">
      <t>コンゴ</t>
    </rPh>
    <rPh sb="109" eb="111">
      <t>トウシ</t>
    </rPh>
    <rPh sb="112" eb="113">
      <t>ア</t>
    </rPh>
    <rPh sb="118" eb="120">
      <t>ヘイセイ</t>
    </rPh>
    <rPh sb="122" eb="124">
      <t>ネンド</t>
    </rPh>
    <rPh sb="125" eb="126">
      <t>アラ</t>
    </rPh>
    <rPh sb="128" eb="130">
      <t>サクテイ</t>
    </rPh>
    <rPh sb="142" eb="144">
      <t>ケイカク</t>
    </rPh>
    <rPh sb="148" eb="150">
      <t>ヒョウカ</t>
    </rPh>
    <rPh sb="153" eb="155">
      <t>タイサク</t>
    </rPh>
    <rPh sb="156" eb="158">
      <t>ユウセン</t>
    </rPh>
    <rPh sb="158" eb="160">
      <t>ジュンイ</t>
    </rPh>
    <rPh sb="161" eb="162">
      <t>モト</t>
    </rPh>
    <rPh sb="165" eb="168">
      <t>ゲスイドウ</t>
    </rPh>
    <rPh sb="168" eb="170">
      <t>シセツ</t>
    </rPh>
    <rPh sb="170" eb="172">
      <t>ゼンタイ</t>
    </rPh>
    <rPh sb="173" eb="175">
      <t>シュウゼン</t>
    </rPh>
    <rPh sb="176" eb="178">
      <t>カイチク</t>
    </rPh>
    <rPh sb="179" eb="180">
      <t>チュウ</t>
    </rPh>
    <rPh sb="180" eb="183">
      <t>チョウキテキ</t>
    </rPh>
    <rPh sb="184" eb="186">
      <t>ケイカク</t>
    </rPh>
    <rPh sb="187" eb="190">
      <t>コウリツテキ</t>
    </rPh>
    <rPh sb="191" eb="192">
      <t>オコナ</t>
    </rPh>
    <rPh sb="197" eb="199">
      <t>シセツ</t>
    </rPh>
    <rPh sb="200" eb="202">
      <t>ジコ</t>
    </rPh>
    <rPh sb="202" eb="204">
      <t>ハッセイ</t>
    </rPh>
    <rPh sb="205" eb="207">
      <t>キノウ</t>
    </rPh>
    <rPh sb="207" eb="209">
      <t>テイシ</t>
    </rPh>
    <rPh sb="210" eb="212">
      <t>ミゼン</t>
    </rPh>
    <rPh sb="213" eb="215">
      <t>ボウシ</t>
    </rPh>
    <rPh sb="217" eb="219">
      <t>シュウゼン</t>
    </rPh>
    <rPh sb="220" eb="222">
      <t>カイチク</t>
    </rPh>
    <rPh sb="226" eb="228">
      <t>テイゲン</t>
    </rPh>
    <rPh sb="229" eb="230">
      <t>ハカ</t>
    </rPh>
    <phoneticPr fontId="4"/>
  </si>
  <si>
    <t>　当町は、観光立町であるため、観光客の動向により料金収入は大きく左右されることとなります。
　また、今後は、施設の老朽化対策や流域下水道への加入に係る建設費などのために多額の資金が必要となります。
　このような状況の中で安定した経営を行っていくために、料金改定を含め、維持管理費用の削減、水洗化率の向上など経営状態の改善に向けて経営計画の見直しを進めていく必要があります。
　その手段の一つとして、平成30年度から、地方公営企業法を適用して公営企業会計へ移行し、ストック情報や損益情報などの経営情報を的確に把握するとともに、施設の老朽化等の状況など資産の現状を把握し、適切な管理を行っていきます。</t>
    <rPh sb="24" eb="26">
      <t>リョウキン</t>
    </rPh>
    <rPh sb="50" eb="52">
      <t>コンゴ</t>
    </rPh>
    <rPh sb="65" eb="68">
      <t>ゲスイドウ</t>
    </rPh>
    <rPh sb="84" eb="86">
      <t>タガク</t>
    </rPh>
    <rPh sb="87" eb="89">
      <t>シキン</t>
    </rPh>
    <rPh sb="90" eb="92">
      <t>ヒツヨウ</t>
    </rPh>
    <rPh sb="105" eb="107">
      <t>ジョウキョウ</t>
    </rPh>
    <rPh sb="108" eb="109">
      <t>ナカ</t>
    </rPh>
    <rPh sb="110" eb="112">
      <t>アンテイ</t>
    </rPh>
    <rPh sb="114" eb="116">
      <t>ケイエイ</t>
    </rPh>
    <rPh sb="117" eb="118">
      <t>オコナ</t>
    </rPh>
    <rPh sb="173" eb="174">
      <t>スス</t>
    </rPh>
    <rPh sb="190" eb="192">
      <t>シュダン</t>
    </rPh>
    <rPh sb="193" eb="194">
      <t>ヒト</t>
    </rPh>
    <rPh sb="199" eb="201">
      <t>ヘイセイ</t>
    </rPh>
    <rPh sb="203" eb="205">
      <t>ネンド</t>
    </rPh>
    <rPh sb="290" eb="291">
      <t>オコナ</t>
    </rPh>
    <phoneticPr fontId="4"/>
  </si>
  <si>
    <t>　平成29年度決算は、平成30年度から地方公営企業法が適用されることに伴い、打切り決算となったため、①収益的収支比率、④企業債残高対事業規模比率、⑤経費回収率及び⑥汚水処理原価は、それぞれ例年とは基準となる数値が異なることとなります。
　その中で、収益的収支比率は74.00％と、前年度に引き続き100％未満でした。これは、建設当初に借り入れた地方債の償還額が大きいことが原因であり、今後は当該地方債の償還が順次終了していくため改善が見込まれます。
　また、前年度よりも、企業債残高対事業規模比率にあっては高い水準、経費回収率にあっては低い水準、汚水処理原価にあっては高い水準となっていますが、これらは打切り決算の影響と考えられ、また、経費回収率及び汚水処理原価にあっては、前年度よりも施設の維持管理のための工事等の経費が多かったことにもよると考えられます。経費の負担については、地理的制約のため、処理場を２か所設置していること等からやむを得ない面もありますが、一方で、より一層の削減を図っていく必要もあります。
　施設利用率は50％前後を推移していますが、これは当町が観光を基幹産業としているため、一時的な観光客の増加にも対応できるだけの余裕を施設に確保していることによります。同様に、水洗化率は、対住民人口で算出されているため、当町に多く設置されているホテル、保養所、別荘などの数が反映されておらず、類似団体の平均よりもやや低い水準となっています。</t>
    <rPh sb="1" eb="3">
      <t>ヘイセイ</t>
    </rPh>
    <rPh sb="5" eb="7">
      <t>ネンド</t>
    </rPh>
    <rPh sb="7" eb="9">
      <t>ケッサン</t>
    </rPh>
    <rPh sb="11" eb="13">
      <t>ヘイセイ</t>
    </rPh>
    <rPh sb="15" eb="17">
      <t>ネンド</t>
    </rPh>
    <rPh sb="19" eb="21">
      <t>チホウ</t>
    </rPh>
    <rPh sb="21" eb="23">
      <t>コウエイ</t>
    </rPh>
    <rPh sb="23" eb="25">
      <t>キギョウ</t>
    </rPh>
    <rPh sb="25" eb="26">
      <t>ホウ</t>
    </rPh>
    <rPh sb="27" eb="29">
      <t>テキヨウ</t>
    </rPh>
    <rPh sb="35" eb="36">
      <t>トモナ</t>
    </rPh>
    <rPh sb="38" eb="40">
      <t>ウチキ</t>
    </rPh>
    <rPh sb="41" eb="43">
      <t>ケッサン</t>
    </rPh>
    <rPh sb="51" eb="54">
      <t>シュウエキテキ</t>
    </rPh>
    <rPh sb="54" eb="56">
      <t>シュウシ</t>
    </rPh>
    <rPh sb="56" eb="58">
      <t>ヒリツ</t>
    </rPh>
    <rPh sb="60" eb="62">
      <t>キギョウ</t>
    </rPh>
    <rPh sb="62" eb="63">
      <t>サイ</t>
    </rPh>
    <rPh sb="63" eb="65">
      <t>ザンダカ</t>
    </rPh>
    <rPh sb="65" eb="66">
      <t>タイ</t>
    </rPh>
    <rPh sb="66" eb="68">
      <t>ジギョウ</t>
    </rPh>
    <rPh sb="68" eb="70">
      <t>キボ</t>
    </rPh>
    <rPh sb="70" eb="72">
      <t>ヒリツ</t>
    </rPh>
    <rPh sb="74" eb="76">
      <t>ケイヒ</t>
    </rPh>
    <rPh sb="76" eb="78">
      <t>カイシュウ</t>
    </rPh>
    <rPh sb="78" eb="79">
      <t>リツ</t>
    </rPh>
    <rPh sb="79" eb="80">
      <t>オヨ</t>
    </rPh>
    <rPh sb="82" eb="84">
      <t>オスイ</t>
    </rPh>
    <rPh sb="84" eb="86">
      <t>ショリ</t>
    </rPh>
    <rPh sb="86" eb="88">
      <t>ゲンカ</t>
    </rPh>
    <rPh sb="94" eb="96">
      <t>レイネン</t>
    </rPh>
    <rPh sb="98" eb="100">
      <t>キジュン</t>
    </rPh>
    <rPh sb="103" eb="105">
      <t>スウチ</t>
    </rPh>
    <rPh sb="106" eb="107">
      <t>コト</t>
    </rPh>
    <rPh sb="121" eb="122">
      <t>ナカ</t>
    </rPh>
    <rPh sb="140" eb="143">
      <t>ゼンネンド</t>
    </rPh>
    <rPh sb="144" eb="145">
      <t>ヒ</t>
    </rPh>
    <rPh sb="146" eb="147">
      <t>ツヅ</t>
    </rPh>
    <rPh sb="152" eb="154">
      <t>ミマン</t>
    </rPh>
    <rPh sb="172" eb="174">
      <t>チホウ</t>
    </rPh>
    <rPh sb="186" eb="188">
      <t>ゲンイン</t>
    </rPh>
    <rPh sb="192" eb="194">
      <t>コンゴ</t>
    </rPh>
    <rPh sb="195" eb="197">
      <t>トウガイ</t>
    </rPh>
    <rPh sb="197" eb="199">
      <t>チホウ</t>
    </rPh>
    <rPh sb="199" eb="200">
      <t>サイ</t>
    </rPh>
    <rPh sb="201" eb="203">
      <t>ショウカン</t>
    </rPh>
    <rPh sb="204" eb="206">
      <t>ジュンジ</t>
    </rPh>
    <rPh sb="206" eb="208">
      <t>シュウリョウ</t>
    </rPh>
    <rPh sb="214" eb="216">
      <t>カイゼン</t>
    </rPh>
    <rPh sb="217" eb="219">
      <t>ミコ</t>
    </rPh>
    <rPh sb="229" eb="232">
      <t>ゼンネンド</t>
    </rPh>
    <rPh sb="236" eb="238">
      <t>キギョウ</t>
    </rPh>
    <rPh sb="238" eb="239">
      <t>サイ</t>
    </rPh>
    <rPh sb="239" eb="241">
      <t>ザンダカ</t>
    </rPh>
    <rPh sb="241" eb="242">
      <t>タイ</t>
    </rPh>
    <rPh sb="242" eb="244">
      <t>ジギョウ</t>
    </rPh>
    <rPh sb="244" eb="246">
      <t>キボ</t>
    </rPh>
    <rPh sb="246" eb="248">
      <t>ヒリツ</t>
    </rPh>
    <rPh sb="253" eb="254">
      <t>タカ</t>
    </rPh>
    <rPh sb="255" eb="257">
      <t>スイジュン</t>
    </rPh>
    <rPh sb="273" eb="275">
      <t>オスイ</t>
    </rPh>
    <rPh sb="275" eb="277">
      <t>ショリ</t>
    </rPh>
    <rPh sb="277" eb="279">
      <t>ゲンカ</t>
    </rPh>
    <rPh sb="284" eb="285">
      <t>タカ</t>
    </rPh>
    <rPh sb="286" eb="288">
      <t>スイジュン</t>
    </rPh>
    <rPh sb="301" eb="303">
      <t>ウチキ</t>
    </rPh>
    <rPh sb="304" eb="306">
      <t>ケッサン</t>
    </rPh>
    <rPh sb="307" eb="309">
      <t>エイキョウ</t>
    </rPh>
    <rPh sb="310" eb="311">
      <t>カンガ</t>
    </rPh>
    <rPh sb="323" eb="324">
      <t>オヨ</t>
    </rPh>
    <rPh sb="337" eb="340">
      <t>ゼンネンド</t>
    </rPh>
    <rPh sb="343" eb="345">
      <t>シセツ</t>
    </rPh>
    <rPh sb="346" eb="348">
      <t>イジ</t>
    </rPh>
    <rPh sb="348" eb="350">
      <t>カンリ</t>
    </rPh>
    <rPh sb="354" eb="356">
      <t>コウジ</t>
    </rPh>
    <rPh sb="356" eb="357">
      <t>トウ</t>
    </rPh>
    <rPh sb="358" eb="360">
      <t>ケイヒ</t>
    </rPh>
    <rPh sb="361" eb="362">
      <t>オオ</t>
    </rPh>
    <rPh sb="372" eb="373">
      <t>カンガ</t>
    </rPh>
    <rPh sb="379" eb="381">
      <t>ケイヒ</t>
    </rPh>
    <rPh sb="382" eb="384">
      <t>フタン</t>
    </rPh>
    <rPh sb="390" eb="393">
      <t>チリテキ</t>
    </rPh>
    <rPh sb="393" eb="395">
      <t>セイヤク</t>
    </rPh>
    <rPh sb="399" eb="402">
      <t>ショリジョウ</t>
    </rPh>
    <rPh sb="405" eb="406">
      <t>ショ</t>
    </rPh>
    <rPh sb="406" eb="408">
      <t>セッチ</t>
    </rPh>
    <rPh sb="414" eb="415">
      <t>トウ</t>
    </rPh>
    <rPh sb="420" eb="421">
      <t>エ</t>
    </rPh>
    <rPh sb="423" eb="424">
      <t>メン</t>
    </rPh>
    <rPh sb="431" eb="433">
      <t>イッポウ</t>
    </rPh>
    <rPh sb="437" eb="439">
      <t>イッソウ</t>
    </rPh>
    <rPh sb="440" eb="442">
      <t>サクゲン</t>
    </rPh>
    <rPh sb="443" eb="444">
      <t>ハカ</t>
    </rPh>
    <rPh sb="448" eb="450">
      <t>ヒツヨウ</t>
    </rPh>
    <rPh sb="467" eb="469">
      <t>ゼンゴ</t>
    </rPh>
    <rPh sb="470" eb="472">
      <t>スイイ</t>
    </rPh>
    <rPh sb="500" eb="503">
      <t>イチジテキ</t>
    </rPh>
    <rPh sb="508" eb="510">
      <t>ゾウカ</t>
    </rPh>
    <rPh sb="540" eb="542">
      <t>ドウヨウ</t>
    </rPh>
    <rPh sb="544" eb="547">
      <t>スイセンカ</t>
    </rPh>
    <rPh sb="547" eb="548">
      <t>リツ</t>
    </rPh>
    <rPh sb="566" eb="568">
      <t>トウチョウ</t>
    </rPh>
    <rPh sb="569" eb="570">
      <t>オオ</t>
    </rPh>
    <rPh sb="571" eb="573">
      <t>セッチ</t>
    </rPh>
    <rPh sb="586" eb="588">
      <t>ベッソウ</t>
    </rPh>
    <rPh sb="591" eb="592">
      <t>カズ</t>
    </rPh>
    <rPh sb="593" eb="595">
      <t>ハンエイ</t>
    </rPh>
    <rPh sb="602" eb="604">
      <t>ルイジ</t>
    </rPh>
    <rPh sb="604" eb="606">
      <t>ダンタイ</t>
    </rPh>
    <rPh sb="607" eb="609">
      <t>ヘイキン</t>
    </rPh>
    <rPh sb="616" eb="618">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</si>
</sst>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
                  <c:v>0</c:v>
                </c:pt>
                <c:pt idx="1">
                  <c:v>0.13</c:v>
                </c:pt>
                <c:pt idx="2">
                  <c:v>0.12</c:v>
                </c:pt>
                <c:pt idx="3">
                  <c:v>0.19</c:v>
                </c:pt>
                <c:pt idx="4">
                  <c:v>0.15</c:v>
                </c:pt>
              </c:numCache>
            </c:numRef>
          </c:val>
          <c:extLst xmlns:c16r2="http://schemas.microsoft.com/office/drawing/2015/06/chart">
            <c:ext xmlns:c16="http://schemas.microsoft.com/office/drawing/2014/chart" uri="{C3380CC4-5D6E-409C-BE32-E72D297353CC}">
              <c16:uniqueId val="{00000000-EAAE-43F1-B4AC-592839DA34B7}"/>
            </c:ext>
          </c:extLst>
        </c:ser>
        <c:dLbls>
          <c:showLegendKey val="0"/>
          <c:showVal val="0"/>
          <c:showCatName val="0"/>
          <c:showSerName val="0"/>
          <c:showPercent val="0"/>
          <c:showBubbleSize val="0"/>
        </c:dLbls>
        <c:gapWidth val="150"/>
        <c:axId val="631387352"/>
        <c:axId val="631396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0.03</c:v>
                </c:pt>
                <c:pt idx="2">
                  <c:v>0.14000000000000001</c:v>
                </c:pt>
                <c:pt idx="3">
                  <c:v>0.16</c:v>
                </c:pt>
                <c:pt idx="4">
                  <c:v>0.15</c:v>
                </c:pt>
              </c:numCache>
            </c:numRef>
          </c:val>
          <c:smooth val="0"/>
          <c:extLst xmlns:c16r2="http://schemas.microsoft.com/office/drawing/2015/06/chart">
            <c:ext xmlns:c16="http://schemas.microsoft.com/office/drawing/2014/chart" uri="{C3380CC4-5D6E-409C-BE32-E72D297353CC}">
              <c16:uniqueId val="{00000001-EAAE-43F1-B4AC-592839DA34B7}"/>
            </c:ext>
          </c:extLst>
        </c:ser>
        <c:dLbls>
          <c:showLegendKey val="0"/>
          <c:showVal val="0"/>
          <c:showCatName val="0"/>
          <c:showSerName val="0"/>
          <c:showPercent val="0"/>
          <c:showBubbleSize val="0"/>
        </c:dLbls>
        <c:marker val="1"/>
        <c:smooth val="0"/>
        <c:axId val="631387352"/>
        <c:axId val="631396760"/>
      </c:lineChart>
      <c:dateAx>
        <c:axId val="631387352"/>
        <c:scaling>
          <c:orientation val="minMax"/>
        </c:scaling>
        <c:delete val="1"/>
        <c:axPos val="b"/>
        <c:numFmt formatCode="ge" sourceLinked="1"/>
        <c:majorTickMark val="none"/>
        <c:minorTickMark val="none"/>
        <c:tickLblPos val="none"/>
        <c:crossAx val="631396760"/>
        <c:crosses val="autoZero"/>
        <c:auto val="1"/>
        <c:lblOffset val="100"/>
        <c:baseTimeUnit val="years"/>
      </c:dateAx>
      <c:valAx>
        <c:axId val="631396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87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53.55</c:v>
                </c:pt>
                <c:pt idx="1">
                  <c:v>50.84</c:v>
                </c:pt>
                <c:pt idx="2">
                  <c:v>41.61</c:v>
                </c:pt>
                <c:pt idx="3">
                  <c:v>48.72</c:v>
                </c:pt>
                <c:pt idx="4">
                  <c:v>52.3</c:v>
                </c:pt>
              </c:numCache>
            </c:numRef>
          </c:val>
          <c:extLst xmlns:c16r2="http://schemas.microsoft.com/office/drawing/2015/06/chart">
            <c:ext xmlns:c16="http://schemas.microsoft.com/office/drawing/2014/chart" uri="{C3380CC4-5D6E-409C-BE32-E72D297353CC}">
              <c16:uniqueId val="{00000000-368A-4290-A7AA-41148FF9A244}"/>
            </c:ext>
          </c:extLst>
        </c:ser>
        <c:dLbls>
          <c:showLegendKey val="0"/>
          <c:showVal val="0"/>
          <c:showCatName val="0"/>
          <c:showSerName val="0"/>
          <c:showPercent val="0"/>
          <c:showBubbleSize val="0"/>
        </c:dLbls>
        <c:gapWidth val="150"/>
        <c:axId val="414820480"/>
        <c:axId val="41482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50.32</c:v>
                </c:pt>
                <c:pt idx="1">
                  <c:v>49.89</c:v>
                </c:pt>
                <c:pt idx="2">
                  <c:v>58.04</c:v>
                </c:pt>
                <c:pt idx="3">
                  <c:v>55.58</c:v>
                </c:pt>
                <c:pt idx="4">
                  <c:v>54.05</c:v>
                </c:pt>
              </c:numCache>
            </c:numRef>
          </c:val>
          <c:smooth val="0"/>
          <c:extLst xmlns:c16r2="http://schemas.microsoft.com/office/drawing/2015/06/chart">
            <c:ext xmlns:c16="http://schemas.microsoft.com/office/drawing/2014/chart" uri="{C3380CC4-5D6E-409C-BE32-E72D297353CC}">
              <c16:uniqueId val="{00000001-368A-4290-A7AA-41148FF9A244}"/>
            </c:ext>
          </c:extLst>
        </c:ser>
        <c:dLbls>
          <c:showLegendKey val="0"/>
          <c:showVal val="0"/>
          <c:showCatName val="0"/>
          <c:showSerName val="0"/>
          <c:showPercent val="0"/>
          <c:showBubbleSize val="0"/>
        </c:dLbls>
        <c:marker val="1"/>
        <c:smooth val="0"/>
        <c:axId val="414820480"/>
        <c:axId val="414822832"/>
      </c:lineChart>
      <c:dateAx>
        <c:axId val="414820480"/>
        <c:scaling>
          <c:orientation val="minMax"/>
        </c:scaling>
        <c:delete val="1"/>
        <c:axPos val="b"/>
        <c:numFmt formatCode="ge" sourceLinked="1"/>
        <c:majorTickMark val="none"/>
        <c:minorTickMark val="none"/>
        <c:tickLblPos val="none"/>
        <c:crossAx val="414822832"/>
        <c:crosses val="autoZero"/>
        <c:auto val="1"/>
        <c:lblOffset val="100"/>
        <c:baseTimeUnit val="years"/>
      </c:dateAx>
      <c:valAx>
        <c:axId val="41482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2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83.2</c:v>
                </c:pt>
                <c:pt idx="1">
                  <c:v>83.87</c:v>
                </c:pt>
                <c:pt idx="2">
                  <c:v>83.62</c:v>
                </c:pt>
                <c:pt idx="3">
                  <c:v>83.37</c:v>
                </c:pt>
                <c:pt idx="4">
                  <c:v>85.02</c:v>
                </c:pt>
              </c:numCache>
            </c:numRef>
          </c:val>
          <c:extLst xmlns:c16r2="http://schemas.microsoft.com/office/drawing/2015/06/chart">
            <c:ext xmlns:c16="http://schemas.microsoft.com/office/drawing/2014/chart" uri="{C3380CC4-5D6E-409C-BE32-E72D297353CC}">
              <c16:uniqueId val="{00000000-817D-4512-A15C-213392EE4FD5}"/>
            </c:ext>
          </c:extLst>
        </c:ser>
        <c:dLbls>
          <c:showLegendKey val="0"/>
          <c:showVal val="0"/>
          <c:showCatName val="0"/>
          <c:showSerName val="0"/>
          <c:showPercent val="0"/>
          <c:showBubbleSize val="0"/>
        </c:dLbls>
        <c:gapWidth val="150"/>
        <c:axId val="414814600"/>
        <c:axId val="414823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84.57</c:v>
                </c:pt>
                <c:pt idx="1">
                  <c:v>84.73</c:v>
                </c:pt>
                <c:pt idx="2">
                  <c:v>93.94</c:v>
                </c:pt>
                <c:pt idx="3">
                  <c:v>93.1</c:v>
                </c:pt>
                <c:pt idx="4">
                  <c:v>92.88</c:v>
                </c:pt>
              </c:numCache>
            </c:numRef>
          </c:val>
          <c:smooth val="0"/>
          <c:extLst xmlns:c16r2="http://schemas.microsoft.com/office/drawing/2015/06/chart">
            <c:ext xmlns:c16="http://schemas.microsoft.com/office/drawing/2014/chart" uri="{C3380CC4-5D6E-409C-BE32-E72D297353CC}">
              <c16:uniqueId val="{00000001-817D-4512-A15C-213392EE4FD5}"/>
            </c:ext>
          </c:extLst>
        </c:ser>
        <c:dLbls>
          <c:showLegendKey val="0"/>
          <c:showVal val="0"/>
          <c:showCatName val="0"/>
          <c:showSerName val="0"/>
          <c:showPercent val="0"/>
          <c:showBubbleSize val="0"/>
        </c:dLbls>
        <c:marker val="1"/>
        <c:smooth val="0"/>
        <c:axId val="414814600"/>
        <c:axId val="414823616"/>
      </c:lineChart>
      <c:dateAx>
        <c:axId val="414814600"/>
        <c:scaling>
          <c:orientation val="minMax"/>
        </c:scaling>
        <c:delete val="1"/>
        <c:axPos val="b"/>
        <c:numFmt formatCode="ge" sourceLinked="1"/>
        <c:majorTickMark val="none"/>
        <c:minorTickMark val="none"/>
        <c:tickLblPos val="none"/>
        <c:crossAx val="414823616"/>
        <c:crosses val="autoZero"/>
        <c:auto val="1"/>
        <c:lblOffset val="100"/>
        <c:baseTimeUnit val="years"/>
      </c:dateAx>
      <c:valAx>
        <c:axId val="41482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14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62.14</c:v>
                </c:pt>
                <c:pt idx="1">
                  <c:v>67.02</c:v>
                </c:pt>
                <c:pt idx="2">
                  <c:v>60.25</c:v>
                </c:pt>
                <c:pt idx="3">
                  <c:v>82.66</c:v>
                </c:pt>
                <c:pt idx="4">
                  <c:v>74</c:v>
                </c:pt>
              </c:numCache>
            </c:numRef>
          </c:val>
          <c:extLst xmlns:c16r2="http://schemas.microsoft.com/office/drawing/2015/06/chart">
            <c:ext xmlns:c16="http://schemas.microsoft.com/office/drawing/2014/chart" uri="{C3380CC4-5D6E-409C-BE32-E72D297353CC}">
              <c16:uniqueId val="{00000000-74E2-4741-A350-E5B99B4BEB8F}"/>
            </c:ext>
          </c:extLst>
        </c:ser>
        <c:dLbls>
          <c:showLegendKey val="0"/>
          <c:showVal val="0"/>
          <c:showCatName val="0"/>
          <c:showSerName val="0"/>
          <c:showPercent val="0"/>
          <c:showBubbleSize val="0"/>
        </c:dLbls>
        <c:gapWidth val="150"/>
        <c:axId val="631389704"/>
        <c:axId val="631397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4E2-4741-A350-E5B99B4BEB8F}"/>
            </c:ext>
          </c:extLst>
        </c:ser>
        <c:dLbls>
          <c:showLegendKey val="0"/>
          <c:showVal val="0"/>
          <c:showCatName val="0"/>
          <c:showSerName val="0"/>
          <c:showPercent val="0"/>
          <c:showBubbleSize val="0"/>
        </c:dLbls>
        <c:marker val="1"/>
        <c:smooth val="0"/>
        <c:axId val="631389704"/>
        <c:axId val="631397544"/>
      </c:lineChart>
      <c:dateAx>
        <c:axId val="631389704"/>
        <c:scaling>
          <c:orientation val="minMax"/>
        </c:scaling>
        <c:delete val="1"/>
        <c:axPos val="b"/>
        <c:numFmt formatCode="ge" sourceLinked="1"/>
        <c:majorTickMark val="none"/>
        <c:minorTickMark val="none"/>
        <c:tickLblPos val="none"/>
        <c:crossAx val="631397544"/>
        <c:crosses val="autoZero"/>
        <c:auto val="1"/>
        <c:lblOffset val="100"/>
        <c:baseTimeUnit val="years"/>
      </c:dateAx>
      <c:valAx>
        <c:axId val="631397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89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E66-44F8-9712-9A86165E5B57}"/>
            </c:ext>
          </c:extLst>
        </c:ser>
        <c:dLbls>
          <c:showLegendKey val="0"/>
          <c:showVal val="0"/>
          <c:showCatName val="0"/>
          <c:showSerName val="0"/>
          <c:showPercent val="0"/>
          <c:showBubbleSize val="0"/>
        </c:dLbls>
        <c:gapWidth val="150"/>
        <c:axId val="631390880"/>
        <c:axId val="63139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E66-44F8-9712-9A86165E5B57}"/>
            </c:ext>
          </c:extLst>
        </c:ser>
        <c:dLbls>
          <c:showLegendKey val="0"/>
          <c:showVal val="0"/>
          <c:showCatName val="0"/>
          <c:showSerName val="0"/>
          <c:showPercent val="0"/>
          <c:showBubbleSize val="0"/>
        </c:dLbls>
        <c:marker val="1"/>
        <c:smooth val="0"/>
        <c:axId val="631390880"/>
        <c:axId val="631390096"/>
      </c:lineChart>
      <c:dateAx>
        <c:axId val="631390880"/>
        <c:scaling>
          <c:orientation val="minMax"/>
        </c:scaling>
        <c:delete val="1"/>
        <c:axPos val="b"/>
        <c:numFmt formatCode="ge" sourceLinked="1"/>
        <c:majorTickMark val="none"/>
        <c:minorTickMark val="none"/>
        <c:tickLblPos val="none"/>
        <c:crossAx val="631390096"/>
        <c:crosses val="autoZero"/>
        <c:auto val="1"/>
        <c:lblOffset val="100"/>
        <c:baseTimeUnit val="years"/>
      </c:dateAx>
      <c:valAx>
        <c:axId val="63139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9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BB5-4814-B923-009030C302AF}"/>
            </c:ext>
          </c:extLst>
        </c:ser>
        <c:dLbls>
          <c:showLegendKey val="0"/>
          <c:showVal val="0"/>
          <c:showCatName val="0"/>
          <c:showSerName val="0"/>
          <c:showPercent val="0"/>
          <c:showBubbleSize val="0"/>
        </c:dLbls>
        <c:gapWidth val="150"/>
        <c:axId val="631388920"/>
        <c:axId val="631391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BB5-4814-B923-009030C302AF}"/>
            </c:ext>
          </c:extLst>
        </c:ser>
        <c:dLbls>
          <c:showLegendKey val="0"/>
          <c:showVal val="0"/>
          <c:showCatName val="0"/>
          <c:showSerName val="0"/>
          <c:showPercent val="0"/>
          <c:showBubbleSize val="0"/>
        </c:dLbls>
        <c:marker val="1"/>
        <c:smooth val="0"/>
        <c:axId val="631388920"/>
        <c:axId val="631391272"/>
      </c:lineChart>
      <c:dateAx>
        <c:axId val="631388920"/>
        <c:scaling>
          <c:orientation val="minMax"/>
        </c:scaling>
        <c:delete val="1"/>
        <c:axPos val="b"/>
        <c:numFmt formatCode="ge" sourceLinked="1"/>
        <c:majorTickMark val="none"/>
        <c:minorTickMark val="none"/>
        <c:tickLblPos val="none"/>
        <c:crossAx val="631391272"/>
        <c:crosses val="autoZero"/>
        <c:auto val="1"/>
        <c:lblOffset val="100"/>
        <c:baseTimeUnit val="years"/>
      </c:dateAx>
      <c:valAx>
        <c:axId val="631391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88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214-4DB3-A791-FCDC2F27B0CD}"/>
            </c:ext>
          </c:extLst>
        </c:ser>
        <c:dLbls>
          <c:showLegendKey val="0"/>
          <c:showVal val="0"/>
          <c:showCatName val="0"/>
          <c:showSerName val="0"/>
          <c:showPercent val="0"/>
          <c:showBubbleSize val="0"/>
        </c:dLbls>
        <c:gapWidth val="150"/>
        <c:axId val="631392448"/>
        <c:axId val="63139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214-4DB3-A791-FCDC2F27B0CD}"/>
            </c:ext>
          </c:extLst>
        </c:ser>
        <c:dLbls>
          <c:showLegendKey val="0"/>
          <c:showVal val="0"/>
          <c:showCatName val="0"/>
          <c:showSerName val="0"/>
          <c:showPercent val="0"/>
          <c:showBubbleSize val="0"/>
        </c:dLbls>
        <c:marker val="1"/>
        <c:smooth val="0"/>
        <c:axId val="631392448"/>
        <c:axId val="631395584"/>
      </c:lineChart>
      <c:dateAx>
        <c:axId val="631392448"/>
        <c:scaling>
          <c:orientation val="minMax"/>
        </c:scaling>
        <c:delete val="1"/>
        <c:axPos val="b"/>
        <c:numFmt formatCode="ge" sourceLinked="1"/>
        <c:majorTickMark val="none"/>
        <c:minorTickMark val="none"/>
        <c:tickLblPos val="none"/>
        <c:crossAx val="631395584"/>
        <c:crosses val="autoZero"/>
        <c:auto val="1"/>
        <c:lblOffset val="100"/>
        <c:baseTimeUnit val="years"/>
      </c:dateAx>
      <c:valAx>
        <c:axId val="63139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9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A97-4B89-ABBD-EAF9C33994C4}"/>
            </c:ext>
          </c:extLst>
        </c:ser>
        <c:dLbls>
          <c:showLegendKey val="0"/>
          <c:showVal val="0"/>
          <c:showCatName val="0"/>
          <c:showSerName val="0"/>
          <c:showPercent val="0"/>
          <c:showBubbleSize val="0"/>
        </c:dLbls>
        <c:gapWidth val="150"/>
        <c:axId val="631392840"/>
        <c:axId val="63139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A97-4B89-ABBD-EAF9C33994C4}"/>
            </c:ext>
          </c:extLst>
        </c:ser>
        <c:dLbls>
          <c:showLegendKey val="0"/>
          <c:showVal val="0"/>
          <c:showCatName val="0"/>
          <c:showSerName val="0"/>
          <c:showPercent val="0"/>
          <c:showBubbleSize val="0"/>
        </c:dLbls>
        <c:marker val="1"/>
        <c:smooth val="0"/>
        <c:axId val="631392840"/>
        <c:axId val="631393232"/>
      </c:lineChart>
      <c:dateAx>
        <c:axId val="631392840"/>
        <c:scaling>
          <c:orientation val="minMax"/>
        </c:scaling>
        <c:delete val="1"/>
        <c:axPos val="b"/>
        <c:numFmt formatCode="ge" sourceLinked="1"/>
        <c:majorTickMark val="none"/>
        <c:minorTickMark val="none"/>
        <c:tickLblPos val="none"/>
        <c:crossAx val="631393232"/>
        <c:crosses val="autoZero"/>
        <c:auto val="1"/>
        <c:lblOffset val="100"/>
        <c:baseTimeUnit val="years"/>
      </c:dateAx>
      <c:valAx>
        <c:axId val="63139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92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741.6</c:v>
                </c:pt>
                <c:pt idx="1">
                  <c:v>661.82</c:v>
                </c:pt>
                <c:pt idx="2">
                  <c:v>732.3</c:v>
                </c:pt>
                <c:pt idx="3">
                  <c:v>434.21</c:v>
                </c:pt>
                <c:pt idx="4">
                  <c:v>563.71</c:v>
                </c:pt>
              </c:numCache>
            </c:numRef>
          </c:val>
          <c:extLst xmlns:c16r2="http://schemas.microsoft.com/office/drawing/2015/06/chart">
            <c:ext xmlns:c16="http://schemas.microsoft.com/office/drawing/2014/chart" uri="{C3380CC4-5D6E-409C-BE32-E72D297353CC}">
              <c16:uniqueId val="{00000000-CC80-4940-B96A-FF6C76BF3CD4}"/>
            </c:ext>
          </c:extLst>
        </c:ser>
        <c:dLbls>
          <c:showLegendKey val="0"/>
          <c:showVal val="0"/>
          <c:showCatName val="0"/>
          <c:showSerName val="0"/>
          <c:showPercent val="0"/>
          <c:showBubbleSize val="0"/>
        </c:dLbls>
        <c:gapWidth val="150"/>
        <c:axId val="414824008"/>
        <c:axId val="41481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1306.92</c:v>
                </c:pt>
                <c:pt idx="1">
                  <c:v>1203.71</c:v>
                </c:pt>
                <c:pt idx="2">
                  <c:v>593.23</c:v>
                </c:pt>
                <c:pt idx="3">
                  <c:v>671.97</c:v>
                </c:pt>
                <c:pt idx="4">
                  <c:v>798.84</c:v>
                </c:pt>
              </c:numCache>
            </c:numRef>
          </c:val>
          <c:smooth val="0"/>
          <c:extLst xmlns:c16r2="http://schemas.microsoft.com/office/drawing/2015/06/chart">
            <c:ext xmlns:c16="http://schemas.microsoft.com/office/drawing/2014/chart" uri="{C3380CC4-5D6E-409C-BE32-E72D297353CC}">
              <c16:uniqueId val="{00000001-CC80-4940-B96A-FF6C76BF3CD4}"/>
            </c:ext>
          </c:extLst>
        </c:ser>
        <c:dLbls>
          <c:showLegendKey val="0"/>
          <c:showVal val="0"/>
          <c:showCatName val="0"/>
          <c:showSerName val="0"/>
          <c:showPercent val="0"/>
          <c:showBubbleSize val="0"/>
        </c:dLbls>
        <c:marker val="1"/>
        <c:smooth val="0"/>
        <c:axId val="414824008"/>
        <c:axId val="414811856"/>
      </c:lineChart>
      <c:dateAx>
        <c:axId val="414824008"/>
        <c:scaling>
          <c:orientation val="minMax"/>
        </c:scaling>
        <c:delete val="1"/>
        <c:axPos val="b"/>
        <c:numFmt formatCode="ge" sourceLinked="1"/>
        <c:majorTickMark val="none"/>
        <c:minorTickMark val="none"/>
        <c:tickLblPos val="none"/>
        <c:crossAx val="414811856"/>
        <c:crosses val="autoZero"/>
        <c:auto val="1"/>
        <c:lblOffset val="100"/>
        <c:baseTimeUnit val="years"/>
      </c:dateAx>
      <c:valAx>
        <c:axId val="41481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24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75.87</c:v>
                </c:pt>
                <c:pt idx="1">
                  <c:v>81.319999999999993</c:v>
                </c:pt>
                <c:pt idx="2">
                  <c:v>72.61</c:v>
                </c:pt>
                <c:pt idx="3">
                  <c:v>101.63</c:v>
                </c:pt>
                <c:pt idx="4">
                  <c:v>86.16</c:v>
                </c:pt>
              </c:numCache>
            </c:numRef>
          </c:val>
          <c:extLst xmlns:c16r2="http://schemas.microsoft.com/office/drawing/2015/06/chart">
            <c:ext xmlns:c16="http://schemas.microsoft.com/office/drawing/2014/chart" uri="{C3380CC4-5D6E-409C-BE32-E72D297353CC}">
              <c16:uniqueId val="{00000000-F5F3-4370-A639-F9D4920D4C1A}"/>
            </c:ext>
          </c:extLst>
        </c:ser>
        <c:dLbls>
          <c:showLegendKey val="0"/>
          <c:showVal val="0"/>
          <c:showCatName val="0"/>
          <c:showSerName val="0"/>
          <c:showPercent val="0"/>
          <c:showBubbleSize val="0"/>
        </c:dLbls>
        <c:gapWidth val="150"/>
        <c:axId val="414816952"/>
        <c:axId val="414813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68.510000000000005</c:v>
                </c:pt>
                <c:pt idx="1">
                  <c:v>69.739999999999995</c:v>
                </c:pt>
                <c:pt idx="2">
                  <c:v>86.48</c:v>
                </c:pt>
                <c:pt idx="3">
                  <c:v>86.34</c:v>
                </c:pt>
                <c:pt idx="4">
                  <c:v>86.85</c:v>
                </c:pt>
              </c:numCache>
            </c:numRef>
          </c:val>
          <c:smooth val="0"/>
          <c:extLst xmlns:c16r2="http://schemas.microsoft.com/office/drawing/2015/06/chart">
            <c:ext xmlns:c16="http://schemas.microsoft.com/office/drawing/2014/chart" uri="{C3380CC4-5D6E-409C-BE32-E72D297353CC}">
              <c16:uniqueId val="{00000001-F5F3-4370-A639-F9D4920D4C1A}"/>
            </c:ext>
          </c:extLst>
        </c:ser>
        <c:dLbls>
          <c:showLegendKey val="0"/>
          <c:showVal val="0"/>
          <c:showCatName val="0"/>
          <c:showSerName val="0"/>
          <c:showPercent val="0"/>
          <c:showBubbleSize val="0"/>
        </c:dLbls>
        <c:marker val="1"/>
        <c:smooth val="0"/>
        <c:axId val="414816952"/>
        <c:axId val="414813816"/>
      </c:lineChart>
      <c:dateAx>
        <c:axId val="414816952"/>
        <c:scaling>
          <c:orientation val="minMax"/>
        </c:scaling>
        <c:delete val="1"/>
        <c:axPos val="b"/>
        <c:numFmt formatCode="ge" sourceLinked="1"/>
        <c:majorTickMark val="none"/>
        <c:minorTickMark val="none"/>
        <c:tickLblPos val="none"/>
        <c:crossAx val="414813816"/>
        <c:crosses val="autoZero"/>
        <c:auto val="1"/>
        <c:lblOffset val="100"/>
        <c:baseTimeUnit val="years"/>
      </c:dateAx>
      <c:valAx>
        <c:axId val="414813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16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281.62</c:v>
                </c:pt>
                <c:pt idx="1">
                  <c:v>275.02999999999997</c:v>
                </c:pt>
                <c:pt idx="2">
                  <c:v>291.77999999999997</c:v>
                </c:pt>
                <c:pt idx="3">
                  <c:v>214.52</c:v>
                </c:pt>
                <c:pt idx="4">
                  <c:v>215.74</c:v>
                </c:pt>
              </c:numCache>
            </c:numRef>
          </c:val>
          <c:extLst xmlns:c16r2="http://schemas.microsoft.com/office/drawing/2015/06/chart">
            <c:ext xmlns:c16="http://schemas.microsoft.com/office/drawing/2014/chart" uri="{C3380CC4-5D6E-409C-BE32-E72D297353CC}">
              <c16:uniqueId val="{00000000-B26E-4345-A015-E4AC704D42EF}"/>
            </c:ext>
          </c:extLst>
        </c:ser>
        <c:dLbls>
          <c:showLegendKey val="0"/>
          <c:showVal val="0"/>
          <c:showCatName val="0"/>
          <c:showSerName val="0"/>
          <c:showPercent val="0"/>
          <c:showBubbleSize val="0"/>
        </c:dLbls>
        <c:gapWidth val="150"/>
        <c:axId val="414816168"/>
        <c:axId val="414820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247.43</c:v>
                </c:pt>
                <c:pt idx="1">
                  <c:v>248.89</c:v>
                </c:pt>
                <c:pt idx="2">
                  <c:v>174.38</c:v>
                </c:pt>
                <c:pt idx="3">
                  <c:v>175.12</c:v>
                </c:pt>
                <c:pt idx="4">
                  <c:v>177.15</c:v>
                </c:pt>
              </c:numCache>
            </c:numRef>
          </c:val>
          <c:smooth val="0"/>
          <c:extLst xmlns:c16r2="http://schemas.microsoft.com/office/drawing/2015/06/chart">
            <c:ext xmlns:c16="http://schemas.microsoft.com/office/drawing/2014/chart" uri="{C3380CC4-5D6E-409C-BE32-E72D297353CC}">
              <c16:uniqueId val="{00000001-B26E-4345-A015-E4AC704D42EF}"/>
            </c:ext>
          </c:extLst>
        </c:ser>
        <c:dLbls>
          <c:showLegendKey val="0"/>
          <c:showVal val="0"/>
          <c:showCatName val="0"/>
          <c:showSerName val="0"/>
          <c:showPercent val="0"/>
          <c:showBubbleSize val="0"/>
        </c:dLbls>
        <c:marker val="1"/>
        <c:smooth val="0"/>
        <c:axId val="414816168"/>
        <c:axId val="414820872"/>
      </c:lineChart>
      <c:dateAx>
        <c:axId val="414816168"/>
        <c:scaling>
          <c:orientation val="minMax"/>
        </c:scaling>
        <c:delete val="1"/>
        <c:axPos val="b"/>
        <c:numFmt formatCode="ge" sourceLinked="1"/>
        <c:majorTickMark val="none"/>
        <c:minorTickMark val="none"/>
        <c:tickLblPos val="none"/>
        <c:crossAx val="414820872"/>
        <c:crosses val="autoZero"/>
        <c:auto val="1"/>
        <c:lblOffset val="100"/>
        <c:baseTimeUnit val="years"/>
      </c:dateAx>
      <c:valAx>
        <c:axId val="414820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16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2">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2">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神奈川県　箱根町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2">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Cd1</v>
      </c>
      <c r="X8" s="47"/>
      <c r="Y8" s="47"/>
      <c r="Z8" s="47"/>
      <c r="AA8" s="47"/>
      <c r="AB8" s="47"/>
      <c r="AC8" s="47"/>
      <c r="AD8" s="48" t="str">
        <f>データ!$M$6</f>
        <v>非設置</v>
      </c>
      <c r="AE8" s="48"/>
      <c r="AF8" s="48"/>
      <c r="AG8" s="48"/>
      <c r="AH8" s="48"/>
      <c r="AI8" s="48"/>
      <c r="AJ8" s="48"/>
      <c r="AK8" s="3"/>
      <c r="AL8" s="49">
        <f>データ!S6</f>
        <v>11968</v>
      </c>
      <c r="AM8" s="49"/>
      <c r="AN8" s="49"/>
      <c r="AO8" s="49"/>
      <c r="AP8" s="49"/>
      <c r="AQ8" s="49"/>
      <c r="AR8" s="49"/>
      <c r="AS8" s="49"/>
      <c r="AT8" s="44">
        <f>データ!T6</f>
        <v>92.86</v>
      </c>
      <c r="AU8" s="44"/>
      <c r="AV8" s="44"/>
      <c r="AW8" s="44"/>
      <c r="AX8" s="44"/>
      <c r="AY8" s="44"/>
      <c r="AZ8" s="44"/>
      <c r="BA8" s="44"/>
      <c r="BB8" s="44">
        <f>データ!U6</f>
        <v>128.88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2">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54.74</v>
      </c>
      <c r="Q10" s="44"/>
      <c r="R10" s="44"/>
      <c r="S10" s="44"/>
      <c r="T10" s="44"/>
      <c r="U10" s="44"/>
      <c r="V10" s="44"/>
      <c r="W10" s="44">
        <f>データ!Q6</f>
        <v>87.65</v>
      </c>
      <c r="X10" s="44"/>
      <c r="Y10" s="44"/>
      <c r="Z10" s="44"/>
      <c r="AA10" s="44"/>
      <c r="AB10" s="44"/>
      <c r="AC10" s="44"/>
      <c r="AD10" s="49">
        <f>データ!R6</f>
        <v>2008</v>
      </c>
      <c r="AE10" s="49"/>
      <c r="AF10" s="49"/>
      <c r="AG10" s="49"/>
      <c r="AH10" s="49"/>
      <c r="AI10" s="49"/>
      <c r="AJ10" s="49"/>
      <c r="AK10" s="2"/>
      <c r="AL10" s="49">
        <f>データ!V6</f>
        <v>6460</v>
      </c>
      <c r="AM10" s="49"/>
      <c r="AN10" s="49"/>
      <c r="AO10" s="49"/>
      <c r="AP10" s="49"/>
      <c r="AQ10" s="49"/>
      <c r="AR10" s="49"/>
      <c r="AS10" s="49"/>
      <c r="AT10" s="44">
        <f>データ!W6</f>
        <v>7.78</v>
      </c>
      <c r="AU10" s="44"/>
      <c r="AV10" s="44"/>
      <c r="AW10" s="44"/>
      <c r="AX10" s="44"/>
      <c r="AY10" s="44"/>
      <c r="AZ10" s="44"/>
      <c r="BA10" s="44"/>
      <c r="BB10" s="44">
        <f>データ!X6</f>
        <v>830.33</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124</v>
      </c>
      <c r="BM16" s="84"/>
      <c r="BN16" s="84"/>
      <c r="BO16" s="84"/>
      <c r="BP16" s="84"/>
      <c r="BQ16" s="84"/>
      <c r="BR16" s="84"/>
      <c r="BS16" s="84"/>
      <c r="BT16" s="84"/>
      <c r="BU16" s="84"/>
      <c r="BV16" s="84"/>
      <c r="BW16" s="84"/>
      <c r="BX16" s="84"/>
      <c r="BY16" s="84"/>
      <c r="BZ16" s="8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x14ac:dyDescent="0.2">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83"/>
      <c r="BM34" s="84"/>
      <c r="BN34" s="84"/>
      <c r="BO34" s="84"/>
      <c r="BP34" s="84"/>
      <c r="BQ34" s="84"/>
      <c r="BR34" s="84"/>
      <c r="BS34" s="84"/>
      <c r="BT34" s="84"/>
      <c r="BU34" s="84"/>
      <c r="BV34" s="84"/>
      <c r="BW34" s="84"/>
      <c r="BX34" s="84"/>
      <c r="BY34" s="84"/>
      <c r="BZ34" s="85"/>
    </row>
    <row r="35" spans="1:78" ht="13.5" customHeight="1" x14ac:dyDescent="0.2">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83"/>
      <c r="BM35" s="84"/>
      <c r="BN35" s="84"/>
      <c r="BO35" s="84"/>
      <c r="BP35" s="84"/>
      <c r="BQ35" s="84"/>
      <c r="BR35" s="84"/>
      <c r="BS35" s="84"/>
      <c r="BT35" s="84"/>
      <c r="BU35" s="84"/>
      <c r="BV35" s="84"/>
      <c r="BW35" s="84"/>
      <c r="BX35" s="84"/>
      <c r="BY35" s="84"/>
      <c r="BZ35" s="8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2">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2">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2">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2">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DiVjserzrLP+bRiy01K9dl8XyKSbOwqJCWyOwkBXGsEGG2vnKtygVXhdBbOBBWr+Hjdn6BXuFw8ChvJP5y8WOQ==" saltValue="piEG9RMfbL2UqPshh4vUU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2">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2">
      <c r="A6" s="27" t="s">
        <v>108</v>
      </c>
      <c r="B6" s="32">
        <f>B7</f>
        <v>2017</v>
      </c>
      <c r="C6" s="32">
        <f t="shared" ref="C6:X6" si="3">C7</f>
        <v>143821</v>
      </c>
      <c r="D6" s="32">
        <f t="shared" si="3"/>
        <v>47</v>
      </c>
      <c r="E6" s="32">
        <f t="shared" si="3"/>
        <v>17</v>
      </c>
      <c r="F6" s="32">
        <f t="shared" si="3"/>
        <v>1</v>
      </c>
      <c r="G6" s="32">
        <f t="shared" si="3"/>
        <v>0</v>
      </c>
      <c r="H6" s="32" t="str">
        <f t="shared" si="3"/>
        <v>神奈川県　箱根町</v>
      </c>
      <c r="I6" s="32" t="str">
        <f t="shared" si="3"/>
        <v>法非適用</v>
      </c>
      <c r="J6" s="32" t="str">
        <f t="shared" si="3"/>
        <v>下水道事業</v>
      </c>
      <c r="K6" s="32" t="str">
        <f t="shared" si="3"/>
        <v>公共下水道</v>
      </c>
      <c r="L6" s="32" t="str">
        <f t="shared" si="3"/>
        <v>Cd1</v>
      </c>
      <c r="M6" s="32" t="str">
        <f t="shared" si="3"/>
        <v>非設置</v>
      </c>
      <c r="N6" s="33" t="str">
        <f t="shared" si="3"/>
        <v>-</v>
      </c>
      <c r="O6" s="33" t="str">
        <f t="shared" si="3"/>
        <v>該当数値なし</v>
      </c>
      <c r="P6" s="33">
        <f t="shared" si="3"/>
        <v>54.74</v>
      </c>
      <c r="Q6" s="33">
        <f t="shared" si="3"/>
        <v>87.65</v>
      </c>
      <c r="R6" s="33">
        <f t="shared" si="3"/>
        <v>2008</v>
      </c>
      <c r="S6" s="33">
        <f t="shared" si="3"/>
        <v>11968</v>
      </c>
      <c r="T6" s="33">
        <f t="shared" si="3"/>
        <v>92.86</v>
      </c>
      <c r="U6" s="33">
        <f t="shared" si="3"/>
        <v>128.88</v>
      </c>
      <c r="V6" s="33">
        <f t="shared" si="3"/>
        <v>6460</v>
      </c>
      <c r="W6" s="33">
        <f t="shared" si="3"/>
        <v>7.78</v>
      </c>
      <c r="X6" s="33">
        <f t="shared" si="3"/>
        <v>830.33</v>
      </c>
      <c r="Y6" s="34">
        <f>IF(Y7="",NA(),Y7)</f>
        <v>62.14</v>
      </c>
      <c r="Z6" s="34">
        <f t="shared" ref="Z6:AH6" si="4">IF(Z7="",NA(),Z7)</f>
        <v>67.02</v>
      </c>
      <c r="AA6" s="34">
        <f t="shared" si="4"/>
        <v>60.25</v>
      </c>
      <c r="AB6" s="34">
        <f t="shared" si="4"/>
        <v>82.66</v>
      </c>
      <c r="AC6" s="34">
        <f t="shared" si="4"/>
        <v>74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741.6</v>
      </c>
      <c r="BG6" s="34">
        <f t="shared" ref="BG6:BO6" si="7">IF(BG7="",NA(),BG7)</f>
        <v>661.82</v>
      </c>
      <c r="BH6" s="34">
        <f t="shared" si="7"/>
        <v>732.3</v>
      </c>
      <c r="BI6" s="34">
        <f t="shared" si="7"/>
        <v>434.21</v>
      </c>
      <c r="BJ6" s="34">
        <f t="shared" si="7"/>
        <v>563.71</v>
      </c>
      <c r="BK6" s="34">
        <f t="shared" si="7"/>
        <v>1306.92</v>
      </c>
      <c r="BL6" s="34">
        <f t="shared" si="7"/>
        <v>1203.71</v>
      </c>
      <c r="BM6" s="34">
        <f t="shared" si="7"/>
        <v>593.23</v>
      </c>
      <c r="BN6" s="34">
        <f t="shared" si="7"/>
        <v>671.97</v>
      </c>
      <c r="BO6" s="34">
        <f t="shared" si="7"/>
        <v>798.84</v>
      </c>
      <c r="BP6" s="33" t="str">
        <f>IF(BP7="","",IF(BP7="-","【-】","【"&amp;SUBSTITUTE(TEXT(BP7,"#,##0.00"),"-","△")&amp;"】"))</f>
        <v>【707.33】</v>
      </c>
      <c r="BQ6" s="34">
        <f>IF(BQ7="",NA(),BQ7)</f>
        <v>75.87</v>
      </c>
      <c r="BR6" s="34">
        <f t="shared" ref="BR6:BZ6" si="8">IF(BR7="",NA(),BR7)</f>
        <v>81.319999999999993</v>
      </c>
      <c r="BS6" s="34">
        <f t="shared" si="8"/>
        <v>72.61</v>
      </c>
      <c r="BT6" s="34">
        <f t="shared" si="8"/>
        <v>101.63</v>
      </c>
      <c r="BU6" s="34">
        <f t="shared" si="8"/>
        <v>86.16</v>
      </c>
      <c r="BV6" s="34">
        <f t="shared" si="8"/>
        <v>68.510000000000005</v>
      </c>
      <c r="BW6" s="34">
        <f t="shared" si="8"/>
        <v>69.739999999999995</v>
      </c>
      <c r="BX6" s="34">
        <f t="shared" si="8"/>
        <v>86.48</v>
      </c>
      <c r="BY6" s="34">
        <f t="shared" si="8"/>
        <v>86.34</v>
      </c>
      <c r="BZ6" s="34">
        <f t="shared" si="8"/>
        <v>86.85</v>
      </c>
      <c r="CA6" s="33" t="str">
        <f>IF(CA7="","",IF(CA7="-","【-】","【"&amp;SUBSTITUTE(TEXT(CA7,"#,##0.00"),"-","△")&amp;"】"))</f>
        <v>【101.26】</v>
      </c>
      <c r="CB6" s="34">
        <f>IF(CB7="",NA(),CB7)</f>
        <v>281.62</v>
      </c>
      <c r="CC6" s="34">
        <f t="shared" ref="CC6:CK6" si="9">IF(CC7="",NA(),CC7)</f>
        <v>275.02999999999997</v>
      </c>
      <c r="CD6" s="34">
        <f t="shared" si="9"/>
        <v>291.77999999999997</v>
      </c>
      <c r="CE6" s="34">
        <f t="shared" si="9"/>
        <v>214.52</v>
      </c>
      <c r="CF6" s="34">
        <f t="shared" si="9"/>
        <v>215.74</v>
      </c>
      <c r="CG6" s="34">
        <f t="shared" si="9"/>
        <v>247.43</v>
      </c>
      <c r="CH6" s="34">
        <f t="shared" si="9"/>
        <v>248.89</v>
      </c>
      <c r="CI6" s="34">
        <f t="shared" si="9"/>
        <v>174.38</v>
      </c>
      <c r="CJ6" s="34">
        <f t="shared" si="9"/>
        <v>175.12</v>
      </c>
      <c r="CK6" s="34">
        <f t="shared" si="9"/>
        <v>177.15</v>
      </c>
      <c r="CL6" s="33" t="str">
        <f>IF(CL7="","",IF(CL7="-","【-】","【"&amp;SUBSTITUTE(TEXT(CL7,"#,##0.00"),"-","△")&amp;"】"))</f>
        <v>【136.39】</v>
      </c>
      <c r="CM6" s="34">
        <f>IF(CM7="",NA(),CM7)</f>
        <v>53.55</v>
      </c>
      <c r="CN6" s="34">
        <f t="shared" ref="CN6:CV6" si="10">IF(CN7="",NA(),CN7)</f>
        <v>50.84</v>
      </c>
      <c r="CO6" s="34">
        <f t="shared" si="10"/>
        <v>41.61</v>
      </c>
      <c r="CP6" s="34">
        <f t="shared" si="10"/>
        <v>48.72</v>
      </c>
      <c r="CQ6" s="34">
        <f t="shared" si="10"/>
        <v>52.3</v>
      </c>
      <c r="CR6" s="34">
        <f t="shared" si="10"/>
        <v>50.32</v>
      </c>
      <c r="CS6" s="34">
        <f t="shared" si="10"/>
        <v>49.89</v>
      </c>
      <c r="CT6" s="34">
        <f t="shared" si="10"/>
        <v>58.04</v>
      </c>
      <c r="CU6" s="34">
        <f t="shared" si="10"/>
        <v>55.58</v>
      </c>
      <c r="CV6" s="34">
        <f t="shared" si="10"/>
        <v>54.05</v>
      </c>
      <c r="CW6" s="33" t="str">
        <f>IF(CW7="","",IF(CW7="-","【-】","【"&amp;SUBSTITUTE(TEXT(CW7,"#,##0.00"),"-","△")&amp;"】"))</f>
        <v>【60.13】</v>
      </c>
      <c r="CX6" s="34">
        <f>IF(CX7="",NA(),CX7)</f>
        <v>83.2</v>
      </c>
      <c r="CY6" s="34">
        <f t="shared" ref="CY6:DG6" si="11">IF(CY7="",NA(),CY7)</f>
        <v>83.87</v>
      </c>
      <c r="CZ6" s="34">
        <f t="shared" si="11"/>
        <v>83.62</v>
      </c>
      <c r="DA6" s="34">
        <f t="shared" si="11"/>
        <v>83.37</v>
      </c>
      <c r="DB6" s="34">
        <f t="shared" si="11"/>
        <v>85.02</v>
      </c>
      <c r="DC6" s="34">
        <f t="shared" si="11"/>
        <v>84.57</v>
      </c>
      <c r="DD6" s="34">
        <f t="shared" si="11"/>
        <v>84.73</v>
      </c>
      <c r="DE6" s="34">
        <f t="shared" si="11"/>
        <v>93.94</v>
      </c>
      <c r="DF6" s="34">
        <f t="shared" si="11"/>
        <v>93.1</v>
      </c>
      <c r="DG6" s="34">
        <f t="shared" si="11"/>
        <v>92.88</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4">
        <f t="shared" ref="EF6:EN6" si="14">IF(EF7="",NA(),EF7)</f>
        <v>0.13</v>
      </c>
      <c r="EG6" s="34">
        <f t="shared" si="14"/>
        <v>0.12</v>
      </c>
      <c r="EH6" s="34">
        <f t="shared" si="14"/>
        <v>0.19</v>
      </c>
      <c r="EI6" s="34">
        <f t="shared" si="14"/>
        <v>0.15</v>
      </c>
      <c r="EJ6" s="34">
        <f t="shared" si="14"/>
        <v>0.14000000000000001</v>
      </c>
      <c r="EK6" s="34">
        <f t="shared" si="14"/>
        <v>0.03</v>
      </c>
      <c r="EL6" s="34">
        <f t="shared" si="14"/>
        <v>0.14000000000000001</v>
      </c>
      <c r="EM6" s="34">
        <f t="shared" si="14"/>
        <v>0.16</v>
      </c>
      <c r="EN6" s="34">
        <f t="shared" si="14"/>
        <v>0.15</v>
      </c>
      <c r="EO6" s="33" t="str">
        <f>IF(EO7="","",IF(EO7="-","【-】","【"&amp;SUBSTITUTE(TEXT(EO7,"#,##0.00"),"-","△")&amp;"】"))</f>
        <v>【0.23】</v>
      </c>
    </row>
    <row r="7" spans="1:145" s="35" customFormat="1" x14ac:dyDescent="0.2">
      <c r="A7" s="27"/>
      <c r="B7" s="36">
        <v>2017</v>
      </c>
      <c r="C7" s="36">
        <v>143821</v>
      </c>
      <c r="D7" s="36">
        <v>47</v>
      </c>
      <c r="E7" s="36">
        <v>17</v>
      </c>
      <c r="F7" s="36">
        <v>1</v>
      </c>
      <c r="G7" s="36">
        <v>0</v>
      </c>
      <c r="H7" s="36" t="s">
        <v>109</v>
      </c>
      <c r="I7" s="36" t="s">
        <v>110</v>
      </c>
      <c r="J7" s="36" t="s">
        <v>111</v>
      </c>
      <c r="K7" s="36" t="s">
        <v>112</v>
      </c>
      <c r="L7" s="36" t="s">
        <v>113</v>
      </c>
      <c r="M7" s="36" t="s">
        <v>114</v>
      </c>
      <c r="N7" s="37" t="s">
        <v>115</v>
      </c>
      <c r="O7" s="37" t="s">
        <v>116</v>
      </c>
      <c r="P7" s="37">
        <v>54.74</v>
      </c>
      <c r="Q7" s="37">
        <v>87.65</v>
      </c>
      <c r="R7" s="37">
        <v>2008</v>
      </c>
      <c r="S7" s="37">
        <v>11968</v>
      </c>
      <c r="T7" s="37">
        <v>92.86</v>
      </c>
      <c r="U7" s="37">
        <v>128.88</v>
      </c>
      <c r="V7" s="37">
        <v>6460</v>
      </c>
      <c r="W7" s="37">
        <v>7.78</v>
      </c>
      <c r="X7" s="37">
        <v>830.33</v>
      </c>
      <c r="Y7" s="37">
        <v>62.14</v>
      </c>
      <c r="Z7" s="37">
        <v>67.02</v>
      </c>
      <c r="AA7" s="37">
        <v>60.25</v>
      </c>
      <c r="AB7" s="37">
        <v>82.66</v>
      </c>
      <c r="AC7" s="37">
        <v>74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741.6</v>
      </c>
      <c r="BG7" s="37">
        <v>661.82</v>
      </c>
      <c r="BH7" s="37">
        <v>732.3</v>
      </c>
      <c r="BI7" s="37">
        <v>434.21</v>
      </c>
      <c r="BJ7" s="37">
        <v>563.71</v>
      </c>
      <c r="BK7" s="37">
        <v>1306.92</v>
      </c>
      <c r="BL7" s="37">
        <v>1203.71</v>
      </c>
      <c r="BM7" s="37">
        <v>593.23</v>
      </c>
      <c r="BN7" s="37">
        <v>671.97</v>
      </c>
      <c r="BO7" s="37">
        <v>798.84</v>
      </c>
      <c r="BP7" s="37">
        <v>707.33</v>
      </c>
      <c r="BQ7" s="37">
        <v>75.87</v>
      </c>
      <c r="BR7" s="37">
        <v>81.319999999999993</v>
      </c>
      <c r="BS7" s="37">
        <v>72.61</v>
      </c>
      <c r="BT7" s="37">
        <v>101.63</v>
      </c>
      <c r="BU7" s="37">
        <v>86.16</v>
      </c>
      <c r="BV7" s="37">
        <v>68.510000000000005</v>
      </c>
      <c r="BW7" s="37">
        <v>69.739999999999995</v>
      </c>
      <c r="BX7" s="37">
        <v>86.48</v>
      </c>
      <c r="BY7" s="37">
        <v>86.34</v>
      </c>
      <c r="BZ7" s="37">
        <v>86.85</v>
      </c>
      <c r="CA7" s="37">
        <v>101.26</v>
      </c>
      <c r="CB7" s="37">
        <v>281.62</v>
      </c>
      <c r="CC7" s="37">
        <v>275.02999999999997</v>
      </c>
      <c r="CD7" s="37">
        <v>291.77999999999997</v>
      </c>
      <c r="CE7" s="37">
        <v>214.52</v>
      </c>
      <c r="CF7" s="37">
        <v>215.74</v>
      </c>
      <c r="CG7" s="37">
        <v>247.43</v>
      </c>
      <c r="CH7" s="37">
        <v>248.89</v>
      </c>
      <c r="CI7" s="37">
        <v>174.38</v>
      </c>
      <c r="CJ7" s="37">
        <v>175.12</v>
      </c>
      <c r="CK7" s="37">
        <v>177.15</v>
      </c>
      <c r="CL7" s="37">
        <v>136.38999999999999</v>
      </c>
      <c r="CM7" s="37">
        <v>53.55</v>
      </c>
      <c r="CN7" s="37">
        <v>50.84</v>
      </c>
      <c r="CO7" s="37">
        <v>41.61</v>
      </c>
      <c r="CP7" s="37">
        <v>48.72</v>
      </c>
      <c r="CQ7" s="37">
        <v>52.3</v>
      </c>
      <c r="CR7" s="37">
        <v>50.32</v>
      </c>
      <c r="CS7" s="37">
        <v>49.89</v>
      </c>
      <c r="CT7" s="37">
        <v>58.04</v>
      </c>
      <c r="CU7" s="37">
        <v>55.58</v>
      </c>
      <c r="CV7" s="37">
        <v>54.05</v>
      </c>
      <c r="CW7" s="37">
        <v>60.13</v>
      </c>
      <c r="CX7" s="37">
        <v>83.2</v>
      </c>
      <c r="CY7" s="37">
        <v>83.87</v>
      </c>
      <c r="CZ7" s="37">
        <v>83.62</v>
      </c>
      <c r="DA7" s="37">
        <v>83.37</v>
      </c>
      <c r="DB7" s="37">
        <v>85.02</v>
      </c>
      <c r="DC7" s="37">
        <v>84.57</v>
      </c>
      <c r="DD7" s="37">
        <v>84.73</v>
      </c>
      <c r="DE7" s="37">
        <v>93.94</v>
      </c>
      <c r="DF7" s="37">
        <v>93.1</v>
      </c>
      <c r="DG7" s="37">
        <v>92.88</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0.13</v>
      </c>
      <c r="EG7" s="37">
        <v>0.12</v>
      </c>
      <c r="EH7" s="37">
        <v>0.19</v>
      </c>
      <c r="EI7" s="37">
        <v>0.15</v>
      </c>
      <c r="EJ7" s="37">
        <v>0.14000000000000001</v>
      </c>
      <c r="EK7" s="37">
        <v>0.03</v>
      </c>
      <c r="EL7" s="37">
        <v>0.14000000000000001</v>
      </c>
      <c r="EM7" s="37">
        <v>0.16</v>
      </c>
      <c r="EN7" s="37">
        <v>0.15</v>
      </c>
      <c r="EO7" s="37">
        <v>0.23</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2019-02-18T00:29:41Z</cp:lastPrinted>
  <dcterms:created xsi:type="dcterms:W3CDTF">2018-12-03T09:03:00Z</dcterms:created>
  <dcterms:modified xsi:type="dcterms:W3CDTF">2019-02-18T00:35:36Z</dcterms:modified>
  <cp:category/>
</cp:coreProperties>
</file>