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6 松田町\"/>
    </mc:Choice>
  </mc:AlternateContent>
  <workbookProtection workbookAlgorithmName="SHA-512" workbookHashValue="uuPCSs4A2sfgM/bcX4LxAdmo8h2nVVwjs0sTL3xBAJzZhAKih6svPq9kEaQck7yo75KV/5q6eWBPixO2EoyJlA==" workbookSaltValue="dc4vXwPN7O2WNHGLATHg/w=="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<sst xmlns="http://schemas.openxmlformats.org/spreadsheetml/2006/main" count="233" uniqueCount="120">
  <si>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</si>
  <si>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</si>
  <si>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</si>
  <si>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</si>
  <si>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</si>
  <si>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</si>
  <si>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</si>
  <si>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</si>
  <si>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</si>
  <si>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</si>
  <si>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</si>
  <si>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</si>
  <si>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</si>
  <si>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</si>
  <si>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</si>
  <si>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</si>
  <si>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</si>
  <si>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</si>
  <si>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</si>
  <si>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</si>
  <si>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</si>
  <si>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</si>
  <si>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</si>
  <si>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</si>
  <si>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</si>
  <si>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</si>
  <si>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</si>
  <si>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</si>
  <si>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</si>
  <si>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</si>
  <si>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</si>
  <si>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</si>
  <si>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</si>
  <si>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</si>
  <si>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</si>
  <si>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</si>
  <si>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</si>
  <si>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</si>
  <si>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</si>
  <si>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</si>
  <si>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</si>
  <si>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</si>
  <si>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</si>
  <si>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</si>
  <si>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</si>
  <si>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</si>
  <si>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</si>
  <si>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</si>
  <si>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</si>
  <si>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</si>
  <si>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</si>
  <si>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</si>
  <si>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</si>
  <si>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</si>
  <si>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</si>
  <si>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</si>
  <si>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</si>
  <si>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</si>
  <si>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</si>
  <si>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</si>
  <si>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</si>
  <si>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</si>
  <si>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</si>
  <si>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</si>
  <si>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</si>
  <si>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</si>
  <si>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</si>
  <si>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</si>
  <si>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</si>
  <si>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</si>
  <si>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</si>
  <si>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</si>
  <si>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</si>
  <si>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</si>
  <si>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</si>
  <si>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</si>
  <si>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</si>
  <si>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</si>
  <si>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</si>
  <si>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</si>
  <si>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</si>
  <si>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</si>
  <si>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</si>
  <si>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</si>
  <si>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</si>
  <si>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</si>
  <si>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</si>
  <si>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</si>
  <si>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</si>
  <si>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</si>
  <si>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</si>
  <si>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</si>
  <si>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</si>
  <si>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</si>
  <si>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</si>
  <si>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</si>
  <si>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</si>
  <si>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</si>
  <si>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</si>
  <si>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</si>
  <si>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</si>
  <si>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</si>
  <si>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</si>
  <si>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</si>
  <si>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</si>
  <si>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</si>
  <si>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</si>
  <si>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</si>
  <si>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</si>
  <si>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</si>
  <si>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</si>
  <si>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</si>
  <si>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</si>
  <si>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</si>
  <si>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</si>
  <si>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</si>
  <si>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t>
    <phoneticPr fontId="4"/>
  </si>
  <si>
    <t>　固定資産の老朽化に関して、まず、管路経年化率は減価償却の法定耐用年数内にあります。これは重要管路を優先させた布設替えを毎年度実施していることによります。
　また、管路以外の施設について、全体を大きく捉えると、資産取得額の約半分まで減価償却が進んでいる状況であり、安定的な状況が保たれていると言えます。今後も法定耐用年数や施設点検結果などを基に熟慮を重ね、適正な施設更新を実施します。</t>
    <rPh sb="1" eb="3">
      <t>コテイ</t>
    </rPh>
    <rPh sb="3" eb="5">
      <t>シサン</t>
    </rPh>
    <rPh sb="6" eb="9">
      <t>ロウキュウカ</t>
    </rPh>
    <rPh sb="10" eb="11">
      <t>カン</t>
    </rPh>
    <rPh sb="17" eb="19">
      <t>カンロ</t>
    </rPh>
    <rPh sb="19" eb="22">
      <t>ケイネンカ</t>
    </rPh>
    <rPh sb="22" eb="23">
      <t>リツ</t>
    </rPh>
    <rPh sb="24" eb="26">
      <t>ゲンカ</t>
    </rPh>
    <rPh sb="26" eb="28">
      <t>ショウキャク</t>
    </rPh>
    <rPh sb="29" eb="31">
      <t>ホウテイ</t>
    </rPh>
    <rPh sb="31" eb="33">
      <t>タイヨウ</t>
    </rPh>
    <rPh sb="33" eb="35">
      <t>ネンスウ</t>
    </rPh>
    <rPh sb="35" eb="36">
      <t>ナイ</t>
    </rPh>
    <rPh sb="45" eb="47">
      <t>ジュウヨウ</t>
    </rPh>
    <rPh sb="47" eb="49">
      <t>カンロ</t>
    </rPh>
    <rPh sb="50" eb="52">
      <t>ユウセン</t>
    </rPh>
    <rPh sb="82" eb="84">
      <t>カンロ</t>
    </rPh>
    <rPh sb="84" eb="86">
      <t>イガイ</t>
    </rPh>
    <rPh sb="87" eb="89">
      <t>シセツ</t>
    </rPh>
    <rPh sb="94" eb="96">
      <t>ゼンタイ</t>
    </rPh>
    <rPh sb="97" eb="98">
      <t>オオ</t>
    </rPh>
    <rPh sb="100" eb="101">
      <t>トラ</t>
    </rPh>
    <rPh sb="105" eb="107">
      <t>シサン</t>
    </rPh>
    <rPh sb="107" eb="109">
      <t>シュトク</t>
    </rPh>
    <rPh sb="109" eb="110">
      <t>ガク</t>
    </rPh>
    <rPh sb="111" eb="112">
      <t>ヤク</t>
    </rPh>
    <rPh sb="112" eb="114">
      <t>ハンブン</t>
    </rPh>
    <rPh sb="116" eb="118">
      <t>ゲンカ</t>
    </rPh>
    <rPh sb="118" eb="120">
      <t>ショウキャク</t>
    </rPh>
    <rPh sb="121" eb="122">
      <t>スス</t>
    </rPh>
    <rPh sb="126" eb="128">
      <t>ジョウキョウ</t>
    </rPh>
    <rPh sb="170" eb="171">
      <t>モト</t>
    </rPh>
    <rPh sb="172" eb="174">
      <t>ジュクリョ</t>
    </rPh>
    <rPh sb="175" eb="176">
      <t>カサ</t>
    </rPh>
    <phoneticPr fontId="16"/>
  </si>
  <si>
    <t>　過去の事業年度において、平成24年度に経常収支比率が100％を下回った他は、黒字経営を継続しており、累積欠損金比率は０％です。
　流動比率や企業債残高対給水収益比率といった資金運用に関する指標は健全方向である事を示しており、水道事業の経営は良好であると言う事ができます。
　また、料金回収率も改善傾向にあり、平均値を上回る実績を残しています。
　施設利用率においては、施設の能力を充分に生かして稼働しておらず、このまま総配水量の減少が続くと、ダウンスケールの検討も視野に入れる必要が出てきます。今後は益々、効率的経営と費用対効果についての意識が重要になります。</t>
    <phoneticPr fontId="4"/>
  </si>
  <si>
    <t>　水道事業の経営全体を総括すると、概ね良好な経営が行われています。
　しかし、管路をはじめとする施設の老朽化や、人口減少による給水収益の減少は全国的に進行しており、これらに対する対策の検討も必要不可欠な状況です。
　松田町では給水原価が類似団体平均値の半額以下でありながら、経常収支は黒字であったため、料金改定は平成６年を最後に行われていませんでしたが、将来を見据えた時、適正な料金改定を実施する時期を迎えました。
　平成31年度以降、将来に向けた安定経営を可能とするための料金改定の検討に入ります。</t>
    <rPh sb="1" eb="3">
      <t>スイドウ</t>
    </rPh>
    <rPh sb="3" eb="5">
      <t>ジギョウ</t>
    </rPh>
    <rPh sb="6" eb="8">
      <t>ケイエイ</t>
    </rPh>
    <rPh sb="8" eb="10">
      <t>ゼンタイ</t>
    </rPh>
    <rPh sb="11" eb="13">
      <t>ソウカツ</t>
    </rPh>
    <rPh sb="17" eb="18">
      <t>オオム</t>
    </rPh>
    <rPh sb="19" eb="21">
      <t>リョウコウ</t>
    </rPh>
    <rPh sb="22" eb="24">
      <t>ケイエイ</t>
    </rPh>
    <rPh sb="25" eb="26">
      <t>オコナ</t>
    </rPh>
    <rPh sb="39" eb="41">
      <t>カンロ</t>
    </rPh>
    <rPh sb="48" eb="50">
      <t>シセツ</t>
    </rPh>
    <rPh sb="51" eb="54">
      <t>ロウキュウカ</t>
    </rPh>
    <rPh sb="56" eb="58">
      <t>ジンコウ</t>
    </rPh>
    <rPh sb="58" eb="60">
      <t>ゲンショウ</t>
    </rPh>
    <rPh sb="63" eb="65">
      <t>キュウスイ</t>
    </rPh>
    <rPh sb="65" eb="67">
      <t>シュウエキ</t>
    </rPh>
    <rPh sb="68" eb="70">
      <t>ゲンショウ</t>
    </rPh>
    <rPh sb="71" eb="74">
      <t>ゼンコクテキ</t>
    </rPh>
    <rPh sb="75" eb="77">
      <t>シンコウ</t>
    </rPh>
    <rPh sb="86" eb="87">
      <t>タイ</t>
    </rPh>
    <rPh sb="89" eb="91">
      <t>タイサク</t>
    </rPh>
    <rPh sb="92" eb="94">
      <t>ケントウ</t>
    </rPh>
    <rPh sb="95" eb="97">
      <t>ヒツヨウ</t>
    </rPh>
    <rPh sb="97" eb="100">
      <t>フカケツ</t>
    </rPh>
    <rPh sb="101" eb="103">
      <t>ジョウキョウ</t>
    </rPh>
    <rPh sb="108" eb="111">
      <t>マツダマチ</t>
    </rPh>
    <rPh sb="113" eb="115">
      <t>キュウスイ</t>
    </rPh>
    <rPh sb="115" eb="117">
      <t>ゲンカ</t>
    </rPh>
    <rPh sb="118" eb="120">
      <t>ルイジ</t>
    </rPh>
    <rPh sb="120" eb="122">
      <t>ダンタイ</t>
    </rPh>
    <rPh sb="122" eb="125">
      <t>ヘイキンチ</t>
    </rPh>
    <rPh sb="126" eb="128">
      <t>ハンガク</t>
    </rPh>
    <rPh sb="128" eb="130">
      <t>イカ</t>
    </rPh>
    <rPh sb="137" eb="139">
      <t>ケイジョウ</t>
    </rPh>
    <rPh sb="139" eb="141">
      <t>シュウシ</t>
    </rPh>
    <rPh sb="142" eb="144">
      <t>クロジ</t>
    </rPh>
    <rPh sb="151" eb="153">
      <t>リョウキン</t>
    </rPh>
    <rPh sb="153" eb="155">
      <t>カイテイ</t>
    </rPh>
    <rPh sb="156" eb="158">
      <t>ヘイセイ</t>
    </rPh>
    <rPh sb="159" eb="160">
      <t>ネン</t>
    </rPh>
    <rPh sb="161" eb="163">
      <t>サイゴ</t>
    </rPh>
    <rPh sb="164" eb="165">
      <t>オコナ</t>
    </rPh>
    <rPh sb="177" eb="179">
      <t>ショウライ</t>
    </rPh>
    <rPh sb="180" eb="182">
      <t>ミス</t>
    </rPh>
    <rPh sb="184" eb="185">
      <t>トキ</t>
    </rPh>
    <rPh sb="186" eb="188">
      <t>テキセイ</t>
    </rPh>
    <rPh sb="189" eb="191">
      <t>リョウキン</t>
    </rPh>
    <rPh sb="191" eb="193">
      <t>カイテイ</t>
    </rPh>
    <rPh sb="194" eb="196">
      <t>ジッシ</t>
    </rPh>
    <rPh sb="198" eb="200">
      <t>ジキ</t>
    </rPh>
    <rPh sb="201" eb="202">
      <t>ムカ</t>
    </rPh>
    <rPh sb="209" eb="211">
      <t>ヘイセイ</t>
    </rPh>
    <rPh sb="213" eb="214">
      <t>ネン</t>
    </rPh>
    <rPh sb="214" eb="215">
      <t>ド</t>
    </rPh>
    <rPh sb="215" eb="217">
      <t>イコウ</t>
    </rPh>
    <rPh sb="218" eb="220">
      <t>ショウライ</t>
    </rPh>
    <rPh sb="221" eb="222">
      <t>ム</t>
    </rPh>
    <rPh sb="224" eb="226">
      <t>アンテイ</t>
    </rPh>
    <rPh sb="226" eb="228">
      <t>ケイエイ</t>
    </rPh>
    <rPh sb="229" eb="231">
      <t>カノウ</t>
    </rPh>
    <rPh sb="237" eb="239">
      <t>リョウキン</t>
    </rPh>
    <rPh sb="239" eb="241">
      <t>カイテイ</t>
    </rPh>
    <rPh sb="242" eb="244">
      <t>ケントウ</t>
    </rPh>
    <rPh sb="245" eb="246">
      <t>ハイ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</si>
</sst>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9" xfId="0" applyFont="1" applyBorder="1" applyAlignment="1" applyProtection="1">
      <alignment horizontal="left" vertical="center" shrinkToFit="1"/>
      <protection locked="0"/>
    </xf>
    <xf numFmtId="0" fontId="5" fillId="0" borderId="0"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0.11</c:v>
                </c:pt>
                <c:pt idx="1">
                  <c:v>0.18</c:v>
                </c:pt>
                <c:pt idx="2">
                  <c:v>0.18</c:v>
                </c:pt>
                <c:pt idx="3">
                  <c:v>0.32</c:v>
                </c:pt>
                <c:pt idx="4">
                  <c:v>0.36</c:v>
                </c:pt>
              </c:numCache>
            </c:numRef>
          </c:val>
          <c:extLst xmlns:c16r2="http://schemas.microsoft.com/office/drawing/2015/06/chart">
            <c:ext xmlns:c16="http://schemas.microsoft.com/office/drawing/2014/chart" uri="{C3380CC4-5D6E-409C-BE32-E72D297353CC}">
              <c16:uniqueId val="{00000000-5A03-40A5-9290-96329589B878}"/>
            </c:ext>
          </c:extLst>
        </c:ser>
        <c:dLbls>
          <c:showLegendKey val="0"/>
          <c:showVal val="0"/>
          <c:showCatName val="0"/>
          <c:showSerName val="0"/>
          <c:showPercent val="0"/>
          <c:showBubbleSize val="0"/>
        </c:dLbls>
        <c:gapWidth val="150"/>
        <c:axId val="414824792"/>
        <c:axId val="41482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5A03-40A5-9290-96329589B878}"/>
            </c:ext>
          </c:extLst>
        </c:ser>
        <c:dLbls>
          <c:showLegendKey val="0"/>
          <c:showVal val="0"/>
          <c:showCatName val="0"/>
          <c:showSerName val="0"/>
          <c:showPercent val="0"/>
          <c:showBubbleSize val="0"/>
        </c:dLbls>
        <c:marker val="1"/>
        <c:smooth val="0"/>
        <c:axId val="414824792"/>
        <c:axId val="414825184"/>
      </c:lineChart>
      <c:dateAx>
        <c:axId val="414824792"/>
        <c:scaling>
          <c:orientation val="minMax"/>
        </c:scaling>
        <c:delete val="1"/>
        <c:axPos val="b"/>
        <c:numFmt formatCode="ge" sourceLinked="1"/>
        <c:majorTickMark val="none"/>
        <c:minorTickMark val="none"/>
        <c:tickLblPos val="none"/>
        <c:crossAx val="414825184"/>
        <c:crosses val="autoZero"/>
        <c:auto val="1"/>
        <c:lblOffset val="100"/>
        <c:baseTimeUnit val="years"/>
      </c:dateAx>
      <c:valAx>
        <c:axId val="4148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48.81</c:v>
                </c:pt>
                <c:pt idx="1">
                  <c:v>47.7</c:v>
                </c:pt>
                <c:pt idx="2">
                  <c:v>44.61</c:v>
                </c:pt>
                <c:pt idx="3">
                  <c:v>44.54</c:v>
                </c:pt>
                <c:pt idx="4">
                  <c:v>44.35</c:v>
                </c:pt>
              </c:numCache>
            </c:numRef>
          </c:val>
          <c:extLst xmlns:c16r2="http://schemas.microsoft.com/office/drawing/2015/06/chart">
            <c:ext xmlns:c16="http://schemas.microsoft.com/office/drawing/2014/chart" uri="{C3380CC4-5D6E-409C-BE32-E72D297353CC}">
              <c16:uniqueId val="{00000000-19B8-4585-B948-A9539A6A420C}"/>
            </c:ext>
          </c:extLst>
        </c:ser>
        <c:dLbls>
          <c:showLegendKey val="0"/>
          <c:showVal val="0"/>
          <c:showCatName val="0"/>
          <c:showSerName val="0"/>
          <c:showPercent val="0"/>
          <c:showBubbleSize val="0"/>
        </c:dLbls>
        <c:gapWidth val="150"/>
        <c:axId val="558828024"/>
        <c:axId val="56169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19B8-4585-B948-A9539A6A420C}"/>
            </c:ext>
          </c:extLst>
        </c:ser>
        <c:dLbls>
          <c:showLegendKey val="0"/>
          <c:showVal val="0"/>
          <c:showCatName val="0"/>
          <c:showSerName val="0"/>
          <c:showPercent val="0"/>
          <c:showBubbleSize val="0"/>
        </c:dLbls>
        <c:marker val="1"/>
        <c:smooth val="0"/>
        <c:axId val="558828024"/>
        <c:axId val="561692784"/>
      </c:lineChart>
      <c:dateAx>
        <c:axId val="558828024"/>
        <c:scaling>
          <c:orientation val="minMax"/>
        </c:scaling>
        <c:delete val="1"/>
        <c:axPos val="b"/>
        <c:numFmt formatCode="ge" sourceLinked="1"/>
        <c:majorTickMark val="none"/>
        <c:minorTickMark val="none"/>
        <c:tickLblPos val="none"/>
        <c:crossAx val="561692784"/>
        <c:crosses val="autoZero"/>
        <c:auto val="1"/>
        <c:lblOffset val="100"/>
        <c:baseTimeUnit val="years"/>
      </c:dateAx>
      <c:valAx>
        <c:axId val="56169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82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86.17</c:v>
                </c:pt>
                <c:pt idx="1">
                  <c:v>86.17</c:v>
                </c:pt>
                <c:pt idx="2">
                  <c:v>90</c:v>
                </c:pt>
                <c:pt idx="3">
                  <c:v>89.34</c:v>
                </c:pt>
                <c:pt idx="4">
                  <c:v>89.34</c:v>
                </c:pt>
              </c:numCache>
            </c:numRef>
          </c:val>
          <c:extLst xmlns:c16r2="http://schemas.microsoft.com/office/drawing/2015/06/chart">
            <c:ext xmlns:c16="http://schemas.microsoft.com/office/drawing/2014/chart" uri="{C3380CC4-5D6E-409C-BE32-E72D297353CC}">
              <c16:uniqueId val="{00000000-EFE6-4C74-A8F6-D34A9F260074}"/>
            </c:ext>
          </c:extLst>
        </c:ser>
        <c:dLbls>
          <c:showLegendKey val="0"/>
          <c:showVal val="0"/>
          <c:showCatName val="0"/>
          <c:showSerName val="0"/>
          <c:showPercent val="0"/>
          <c:showBubbleSize val="0"/>
        </c:dLbls>
        <c:gapWidth val="150"/>
        <c:axId val="561691216"/>
        <c:axId val="56169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EFE6-4C74-A8F6-D34A9F260074}"/>
            </c:ext>
          </c:extLst>
        </c:ser>
        <c:dLbls>
          <c:showLegendKey val="0"/>
          <c:showVal val="0"/>
          <c:showCatName val="0"/>
          <c:showSerName val="0"/>
          <c:showPercent val="0"/>
          <c:showBubbleSize val="0"/>
        </c:dLbls>
        <c:marker val="1"/>
        <c:smooth val="0"/>
        <c:axId val="561691216"/>
        <c:axId val="561692392"/>
      </c:lineChart>
      <c:dateAx>
        <c:axId val="561691216"/>
        <c:scaling>
          <c:orientation val="minMax"/>
        </c:scaling>
        <c:delete val="1"/>
        <c:axPos val="b"/>
        <c:numFmt formatCode="ge" sourceLinked="1"/>
        <c:majorTickMark val="none"/>
        <c:minorTickMark val="none"/>
        <c:tickLblPos val="none"/>
        <c:crossAx val="561692392"/>
        <c:crosses val="autoZero"/>
        <c:auto val="1"/>
        <c:lblOffset val="100"/>
        <c:baseTimeUnit val="years"/>
      </c:dateAx>
      <c:valAx>
        <c:axId val="56169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69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101</c:v>
                </c:pt>
                <c:pt idx="1">
                  <c:v>114.52</c:v>
                </c:pt>
                <c:pt idx="2">
                  <c:v>115.23</c:v>
                </c:pt>
                <c:pt idx="3">
                  <c:v>126.76</c:v>
                </c:pt>
                <c:pt idx="4">
                  <c:v>119.02</c:v>
                </c:pt>
              </c:numCache>
            </c:numRef>
          </c:val>
          <c:extLst xmlns:c16r2="http://schemas.microsoft.com/office/drawing/2015/06/chart">
            <c:ext xmlns:c16="http://schemas.microsoft.com/office/drawing/2014/chart" uri="{C3380CC4-5D6E-409C-BE32-E72D297353CC}">
              <c16:uniqueId val="{00000000-D27B-4E21-9E12-4A464C566187}"/>
            </c:ext>
          </c:extLst>
        </c:ser>
        <c:dLbls>
          <c:showLegendKey val="0"/>
          <c:showVal val="0"/>
          <c:showCatName val="0"/>
          <c:showSerName val="0"/>
          <c:showPercent val="0"/>
          <c:showBubbleSize val="0"/>
        </c:dLbls>
        <c:gapWidth val="150"/>
        <c:axId val="414825576"/>
        <c:axId val="41482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D27B-4E21-9E12-4A464C566187}"/>
            </c:ext>
          </c:extLst>
        </c:ser>
        <c:dLbls>
          <c:showLegendKey val="0"/>
          <c:showVal val="0"/>
          <c:showCatName val="0"/>
          <c:showSerName val="0"/>
          <c:showPercent val="0"/>
          <c:showBubbleSize val="0"/>
        </c:dLbls>
        <c:marker val="1"/>
        <c:smooth val="0"/>
        <c:axId val="414825576"/>
        <c:axId val="414827536"/>
      </c:lineChart>
      <c:dateAx>
        <c:axId val="414825576"/>
        <c:scaling>
          <c:orientation val="minMax"/>
        </c:scaling>
        <c:delete val="1"/>
        <c:axPos val="b"/>
        <c:numFmt formatCode="ge" sourceLinked="1"/>
        <c:majorTickMark val="none"/>
        <c:minorTickMark val="none"/>
        <c:tickLblPos val="none"/>
        <c:crossAx val="414827536"/>
        <c:crosses val="autoZero"/>
        <c:auto val="1"/>
        <c:lblOffset val="100"/>
        <c:baseTimeUnit val="years"/>
      </c:dateAx>
      <c:valAx>
        <c:axId val="414827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482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48.18</c:v>
                </c:pt>
                <c:pt idx="1">
                  <c:v>49.74</c:v>
                </c:pt>
                <c:pt idx="2">
                  <c:v>51.25</c:v>
                </c:pt>
                <c:pt idx="3">
                  <c:v>52.49</c:v>
                </c:pt>
                <c:pt idx="4">
                  <c:v>4.75</c:v>
                </c:pt>
              </c:numCache>
            </c:numRef>
          </c:val>
          <c:extLst xmlns:c16r2="http://schemas.microsoft.com/office/drawing/2015/06/chart">
            <c:ext xmlns:c16="http://schemas.microsoft.com/office/drawing/2014/chart" uri="{C3380CC4-5D6E-409C-BE32-E72D297353CC}">
              <c16:uniqueId val="{00000000-C1A2-405F-821B-DCC09DC613B7}"/>
            </c:ext>
          </c:extLst>
        </c:ser>
        <c:dLbls>
          <c:showLegendKey val="0"/>
          <c:showVal val="0"/>
          <c:showCatName val="0"/>
          <c:showSerName val="0"/>
          <c:showPercent val="0"/>
          <c:showBubbleSize val="0"/>
        </c:dLbls>
        <c:gapWidth val="150"/>
        <c:axId val="558823320"/>
        <c:axId val="558820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C1A2-405F-821B-DCC09DC613B7}"/>
            </c:ext>
          </c:extLst>
        </c:ser>
        <c:dLbls>
          <c:showLegendKey val="0"/>
          <c:showVal val="0"/>
          <c:showCatName val="0"/>
          <c:showSerName val="0"/>
          <c:showPercent val="0"/>
          <c:showBubbleSize val="0"/>
        </c:dLbls>
        <c:marker val="1"/>
        <c:smooth val="0"/>
        <c:axId val="558823320"/>
        <c:axId val="558820184"/>
      </c:lineChart>
      <c:dateAx>
        <c:axId val="558823320"/>
        <c:scaling>
          <c:orientation val="minMax"/>
        </c:scaling>
        <c:delete val="1"/>
        <c:axPos val="b"/>
        <c:numFmt formatCode="ge" sourceLinked="1"/>
        <c:majorTickMark val="none"/>
        <c:minorTickMark val="none"/>
        <c:tickLblPos val="none"/>
        <c:crossAx val="558820184"/>
        <c:crosses val="autoZero"/>
        <c:auto val="1"/>
        <c:lblOffset val="100"/>
        <c:baseTimeUnit val="years"/>
      </c:dateAx>
      <c:valAx>
        <c:axId val="55882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82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0B-4EA5-BF9E-C8129461C7D1}"/>
            </c:ext>
          </c:extLst>
        </c:ser>
        <c:dLbls>
          <c:showLegendKey val="0"/>
          <c:showVal val="0"/>
          <c:showCatName val="0"/>
          <c:showSerName val="0"/>
          <c:showPercent val="0"/>
          <c:showBubbleSize val="0"/>
        </c:dLbls>
        <c:gapWidth val="150"/>
        <c:axId val="558822928"/>
        <c:axId val="55881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210B-4EA5-BF9E-C8129461C7D1}"/>
            </c:ext>
          </c:extLst>
        </c:ser>
        <c:dLbls>
          <c:showLegendKey val="0"/>
          <c:showVal val="0"/>
          <c:showCatName val="0"/>
          <c:showSerName val="0"/>
          <c:showPercent val="0"/>
          <c:showBubbleSize val="0"/>
        </c:dLbls>
        <c:marker val="1"/>
        <c:smooth val="0"/>
        <c:axId val="558822928"/>
        <c:axId val="558813520"/>
      </c:lineChart>
      <c:dateAx>
        <c:axId val="558822928"/>
        <c:scaling>
          <c:orientation val="minMax"/>
        </c:scaling>
        <c:delete val="1"/>
        <c:axPos val="b"/>
        <c:numFmt formatCode="ge" sourceLinked="1"/>
        <c:majorTickMark val="none"/>
        <c:minorTickMark val="none"/>
        <c:tickLblPos val="none"/>
        <c:crossAx val="558813520"/>
        <c:crosses val="autoZero"/>
        <c:auto val="1"/>
        <c:lblOffset val="100"/>
        <c:baseTimeUnit val="years"/>
      </c:dateAx>
      <c:valAx>
        <c:axId val="55881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82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30D-43E2-A041-85377315967C}"/>
            </c:ext>
          </c:extLst>
        </c:ser>
        <c:dLbls>
          <c:showLegendKey val="0"/>
          <c:showVal val="0"/>
          <c:showCatName val="0"/>
          <c:showSerName val="0"/>
          <c:showPercent val="0"/>
          <c:showBubbleSize val="0"/>
        </c:dLbls>
        <c:gapWidth val="150"/>
        <c:axId val="558821752"/>
        <c:axId val="55882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230D-43E2-A041-85377315967C}"/>
            </c:ext>
          </c:extLst>
        </c:ser>
        <c:dLbls>
          <c:showLegendKey val="0"/>
          <c:showVal val="0"/>
          <c:showCatName val="0"/>
          <c:showSerName val="0"/>
          <c:showPercent val="0"/>
          <c:showBubbleSize val="0"/>
        </c:dLbls>
        <c:marker val="1"/>
        <c:smooth val="0"/>
        <c:axId val="558821752"/>
        <c:axId val="558823712"/>
      </c:lineChart>
      <c:dateAx>
        <c:axId val="558821752"/>
        <c:scaling>
          <c:orientation val="minMax"/>
        </c:scaling>
        <c:delete val="1"/>
        <c:axPos val="b"/>
        <c:numFmt formatCode="ge" sourceLinked="1"/>
        <c:majorTickMark val="none"/>
        <c:minorTickMark val="none"/>
        <c:tickLblPos val="none"/>
        <c:crossAx val="558823712"/>
        <c:crosses val="autoZero"/>
        <c:auto val="1"/>
        <c:lblOffset val="100"/>
        <c:baseTimeUnit val="years"/>
      </c:dateAx>
      <c:valAx>
        <c:axId val="558823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882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1834.97</c:v>
                </c:pt>
                <c:pt idx="1">
                  <c:v>995.18</c:v>
                </c:pt>
                <c:pt idx="2">
                  <c:v>1002.54</c:v>
                </c:pt>
                <c:pt idx="3">
                  <c:v>635.37</c:v>
                </c:pt>
                <c:pt idx="4">
                  <c:v>1296.3900000000001</c:v>
                </c:pt>
              </c:numCache>
            </c:numRef>
          </c:val>
          <c:extLst xmlns:c16r2="http://schemas.microsoft.com/office/drawing/2015/06/chart">
            <c:ext xmlns:c16="http://schemas.microsoft.com/office/drawing/2014/chart" uri="{C3380CC4-5D6E-409C-BE32-E72D297353CC}">
              <c16:uniqueId val="{00000000-73B1-4027-AFB0-BCE43D2E40A0}"/>
            </c:ext>
          </c:extLst>
        </c:ser>
        <c:dLbls>
          <c:showLegendKey val="0"/>
          <c:showVal val="0"/>
          <c:showCatName val="0"/>
          <c:showSerName val="0"/>
          <c:showPercent val="0"/>
          <c:showBubbleSize val="0"/>
        </c:dLbls>
        <c:gapWidth val="150"/>
        <c:axId val="558824496"/>
        <c:axId val="55882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73B1-4027-AFB0-BCE43D2E40A0}"/>
            </c:ext>
          </c:extLst>
        </c:ser>
        <c:dLbls>
          <c:showLegendKey val="0"/>
          <c:showVal val="0"/>
          <c:showCatName val="0"/>
          <c:showSerName val="0"/>
          <c:showPercent val="0"/>
          <c:showBubbleSize val="0"/>
        </c:dLbls>
        <c:marker val="1"/>
        <c:smooth val="0"/>
        <c:axId val="558824496"/>
        <c:axId val="558822144"/>
      </c:lineChart>
      <c:dateAx>
        <c:axId val="558824496"/>
        <c:scaling>
          <c:orientation val="minMax"/>
        </c:scaling>
        <c:delete val="1"/>
        <c:axPos val="b"/>
        <c:numFmt formatCode="ge" sourceLinked="1"/>
        <c:majorTickMark val="none"/>
        <c:minorTickMark val="none"/>
        <c:tickLblPos val="none"/>
        <c:crossAx val="558822144"/>
        <c:crosses val="autoZero"/>
        <c:auto val="1"/>
        <c:lblOffset val="100"/>
        <c:baseTimeUnit val="years"/>
      </c:dateAx>
      <c:valAx>
        <c:axId val="558822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882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136.55000000000001</c:v>
                </c:pt>
                <c:pt idx="1">
                  <c:v>129.66</c:v>
                </c:pt>
                <c:pt idx="2">
                  <c:v>136.65</c:v>
                </c:pt>
                <c:pt idx="3">
                  <c:v>183.47</c:v>
                </c:pt>
                <c:pt idx="4">
                  <c:v>219.89</c:v>
                </c:pt>
              </c:numCache>
            </c:numRef>
          </c:val>
          <c:extLst xmlns:c16r2="http://schemas.microsoft.com/office/drawing/2015/06/chart">
            <c:ext xmlns:c16="http://schemas.microsoft.com/office/drawing/2014/chart" uri="{C3380CC4-5D6E-409C-BE32-E72D297353CC}">
              <c16:uniqueId val="{00000000-0EC1-479C-9A12-2DB4F45AF5B6}"/>
            </c:ext>
          </c:extLst>
        </c:ser>
        <c:dLbls>
          <c:showLegendKey val="0"/>
          <c:showVal val="0"/>
          <c:showCatName val="0"/>
          <c:showSerName val="0"/>
          <c:showPercent val="0"/>
          <c:showBubbleSize val="0"/>
        </c:dLbls>
        <c:gapWidth val="150"/>
        <c:axId val="558812736"/>
        <c:axId val="558813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0EC1-479C-9A12-2DB4F45AF5B6}"/>
            </c:ext>
          </c:extLst>
        </c:ser>
        <c:dLbls>
          <c:showLegendKey val="0"/>
          <c:showVal val="0"/>
          <c:showCatName val="0"/>
          <c:showSerName val="0"/>
          <c:showPercent val="0"/>
          <c:showBubbleSize val="0"/>
        </c:dLbls>
        <c:marker val="1"/>
        <c:smooth val="0"/>
        <c:axId val="558812736"/>
        <c:axId val="558813128"/>
      </c:lineChart>
      <c:dateAx>
        <c:axId val="558812736"/>
        <c:scaling>
          <c:orientation val="minMax"/>
        </c:scaling>
        <c:delete val="1"/>
        <c:axPos val="b"/>
        <c:numFmt formatCode="ge" sourceLinked="1"/>
        <c:majorTickMark val="none"/>
        <c:minorTickMark val="none"/>
        <c:tickLblPos val="none"/>
        <c:crossAx val="558813128"/>
        <c:crosses val="autoZero"/>
        <c:auto val="1"/>
        <c:lblOffset val="100"/>
        <c:baseTimeUnit val="years"/>
      </c:dateAx>
      <c:valAx>
        <c:axId val="558813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881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82.41</c:v>
                </c:pt>
                <c:pt idx="1">
                  <c:v>99.32</c:v>
                </c:pt>
                <c:pt idx="2">
                  <c:v>98.45</c:v>
                </c:pt>
                <c:pt idx="3">
                  <c:v>102.86</c:v>
                </c:pt>
                <c:pt idx="4">
                  <c:v>98.45</c:v>
                </c:pt>
              </c:numCache>
            </c:numRef>
          </c:val>
          <c:extLst xmlns:c16r2="http://schemas.microsoft.com/office/drawing/2015/06/chart">
            <c:ext xmlns:c16="http://schemas.microsoft.com/office/drawing/2014/chart" uri="{C3380CC4-5D6E-409C-BE32-E72D297353CC}">
              <c16:uniqueId val="{00000000-312D-454E-9803-021F02F34ED1}"/>
            </c:ext>
          </c:extLst>
        </c:ser>
        <c:dLbls>
          <c:showLegendKey val="0"/>
          <c:showVal val="0"/>
          <c:showCatName val="0"/>
          <c:showSerName val="0"/>
          <c:showPercent val="0"/>
          <c:showBubbleSize val="0"/>
        </c:dLbls>
        <c:gapWidth val="150"/>
        <c:axId val="558820968"/>
        <c:axId val="55882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312D-454E-9803-021F02F34ED1}"/>
            </c:ext>
          </c:extLst>
        </c:ser>
        <c:dLbls>
          <c:showLegendKey val="0"/>
          <c:showVal val="0"/>
          <c:showCatName val="0"/>
          <c:showSerName val="0"/>
          <c:showPercent val="0"/>
          <c:showBubbleSize val="0"/>
        </c:dLbls>
        <c:marker val="1"/>
        <c:smooth val="0"/>
        <c:axId val="558820968"/>
        <c:axId val="558822536"/>
      </c:lineChart>
      <c:dateAx>
        <c:axId val="558820968"/>
        <c:scaling>
          <c:orientation val="minMax"/>
        </c:scaling>
        <c:delete val="1"/>
        <c:axPos val="b"/>
        <c:numFmt formatCode="ge" sourceLinked="1"/>
        <c:majorTickMark val="none"/>
        <c:minorTickMark val="none"/>
        <c:tickLblPos val="none"/>
        <c:crossAx val="558822536"/>
        <c:crosses val="autoZero"/>
        <c:auto val="1"/>
        <c:lblOffset val="100"/>
        <c:baseTimeUnit val="years"/>
      </c:dateAx>
      <c:valAx>
        <c:axId val="55882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82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102.18</c:v>
                </c:pt>
                <c:pt idx="1">
                  <c:v>84.74</c:v>
                </c:pt>
                <c:pt idx="2">
                  <c:v>85.27</c:v>
                </c:pt>
                <c:pt idx="3">
                  <c:v>81.8</c:v>
                </c:pt>
                <c:pt idx="4">
                  <c:v>85.64</c:v>
                </c:pt>
              </c:numCache>
            </c:numRef>
          </c:val>
          <c:extLst xmlns:c16r2="http://schemas.microsoft.com/office/drawing/2015/06/chart">
            <c:ext xmlns:c16="http://schemas.microsoft.com/office/drawing/2014/chart" uri="{C3380CC4-5D6E-409C-BE32-E72D297353CC}">
              <c16:uniqueId val="{00000000-F66E-43AD-83A4-F26B816B0417}"/>
            </c:ext>
          </c:extLst>
        </c:ser>
        <c:dLbls>
          <c:showLegendKey val="0"/>
          <c:showVal val="0"/>
          <c:showCatName val="0"/>
          <c:showSerName val="0"/>
          <c:showPercent val="0"/>
          <c:showBubbleSize val="0"/>
        </c:dLbls>
        <c:gapWidth val="150"/>
        <c:axId val="558826456"/>
        <c:axId val="55882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F66E-43AD-83A4-F26B816B0417}"/>
            </c:ext>
          </c:extLst>
        </c:ser>
        <c:dLbls>
          <c:showLegendKey val="0"/>
          <c:showVal val="0"/>
          <c:showCatName val="0"/>
          <c:showSerName val="0"/>
          <c:showPercent val="0"/>
          <c:showBubbleSize val="0"/>
        </c:dLbls>
        <c:marker val="1"/>
        <c:smooth val="0"/>
        <c:axId val="558826456"/>
        <c:axId val="558826848"/>
      </c:lineChart>
      <c:dateAx>
        <c:axId val="558826456"/>
        <c:scaling>
          <c:orientation val="minMax"/>
        </c:scaling>
        <c:delete val="1"/>
        <c:axPos val="b"/>
        <c:numFmt formatCode="ge" sourceLinked="1"/>
        <c:majorTickMark val="none"/>
        <c:minorTickMark val="none"/>
        <c:tickLblPos val="none"/>
        <c:crossAx val="558826848"/>
        <c:crosses val="autoZero"/>
        <c:auto val="1"/>
        <c:lblOffset val="100"/>
        <c:baseTimeUnit val="years"/>
      </c:dateAx>
      <c:valAx>
        <c:axId val="55882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82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95" t="s">
        <v>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row>
    <row r="3" spans="1:78" ht="9.75" customHeight="1" x14ac:dyDescent="0.2">
      <c r="A3" s="2"/>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row>
    <row r="4" spans="1:78" ht="9.75" customHeight="1" x14ac:dyDescent="0.2">
      <c r="A4" s="2"/>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96" t="str">
        <f>データ!H6</f>
        <v>神奈川県　松田町</v>
      </c>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7"/>
      <c r="AE6" s="97"/>
      <c r="AF6" s="97"/>
      <c r="AG6" s="9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87" t="s">
        <v>1</v>
      </c>
      <c r="C7" s="88"/>
      <c r="D7" s="88"/>
      <c r="E7" s="88"/>
      <c r="F7" s="88"/>
      <c r="G7" s="88"/>
      <c r="H7" s="88"/>
      <c r="I7" s="87" t="s">
        <v>2</v>
      </c>
      <c r="J7" s="88"/>
      <c r="K7" s="88"/>
      <c r="L7" s="88"/>
      <c r="M7" s="88"/>
      <c r="N7" s="88"/>
      <c r="O7" s="89"/>
      <c r="P7" s="90" t="s">
        <v>3</v>
      </c>
      <c r="Q7" s="90"/>
      <c r="R7" s="90"/>
      <c r="S7" s="90"/>
      <c r="T7" s="90"/>
      <c r="U7" s="90"/>
      <c r="V7" s="90"/>
      <c r="W7" s="90" t="s">
        <v>4</v>
      </c>
      <c r="X7" s="90"/>
      <c r="Y7" s="90"/>
      <c r="Z7" s="90"/>
      <c r="AA7" s="90"/>
      <c r="AB7" s="90"/>
      <c r="AC7" s="90"/>
      <c r="AD7" s="90" t="s">
        <v>5</v>
      </c>
      <c r="AE7" s="90"/>
      <c r="AF7" s="90"/>
      <c r="AG7" s="90"/>
      <c r="AH7" s="90"/>
      <c r="AI7" s="90"/>
      <c r="AJ7" s="90"/>
      <c r="AK7" s="4"/>
      <c r="AL7" s="90" t="s">
        <v>6</v>
      </c>
      <c r="AM7" s="90"/>
      <c r="AN7" s="90"/>
      <c r="AO7" s="90"/>
      <c r="AP7" s="90"/>
      <c r="AQ7" s="90"/>
      <c r="AR7" s="90"/>
      <c r="AS7" s="90"/>
      <c r="AT7" s="87" t="s">
        <v>7</v>
      </c>
      <c r="AU7" s="88"/>
      <c r="AV7" s="88"/>
      <c r="AW7" s="88"/>
      <c r="AX7" s="88"/>
      <c r="AY7" s="88"/>
      <c r="AZ7" s="88"/>
      <c r="BA7" s="88"/>
      <c r="BB7" s="90" t="s">
        <v>8</v>
      </c>
      <c r="BC7" s="90"/>
      <c r="BD7" s="90"/>
      <c r="BE7" s="90"/>
      <c r="BF7" s="90"/>
      <c r="BG7" s="90"/>
      <c r="BH7" s="90"/>
      <c r="BI7" s="90"/>
      <c r="BJ7" s="3"/>
      <c r="BK7" s="3"/>
      <c r="BL7" s="5" t="s">
        <v>9</v>
      </c>
      <c r="BM7" s="6"/>
      <c r="BN7" s="6"/>
      <c r="BO7" s="6"/>
      <c r="BP7" s="6"/>
      <c r="BQ7" s="6"/>
      <c r="BR7" s="6"/>
      <c r="BS7" s="6"/>
      <c r="BT7" s="6"/>
      <c r="BU7" s="6"/>
      <c r="BV7" s="6"/>
      <c r="BW7" s="6"/>
      <c r="BX7" s="6"/>
      <c r="BY7" s="7"/>
    </row>
    <row r="8" spans="1:78" ht="18.75" customHeight="1" x14ac:dyDescent="0.2">
      <c r="A8" s="2"/>
      <c r="B8" s="91" t="str">
        <f>データ!$I$6</f>
        <v>法適用</v>
      </c>
      <c r="C8" s="92"/>
      <c r="D8" s="92"/>
      <c r="E8" s="92"/>
      <c r="F8" s="92"/>
      <c r="G8" s="92"/>
      <c r="H8" s="92"/>
      <c r="I8" s="91" t="str">
        <f>データ!$J$6</f>
        <v>水道事業</v>
      </c>
      <c r="J8" s="92"/>
      <c r="K8" s="92"/>
      <c r="L8" s="92"/>
      <c r="M8" s="92"/>
      <c r="N8" s="92"/>
      <c r="O8" s="93"/>
      <c r="P8" s="94" t="str">
        <f>データ!$K$6</f>
        <v>末端給水事業</v>
      </c>
      <c r="Q8" s="94"/>
      <c r="R8" s="94"/>
      <c r="S8" s="94"/>
      <c r="T8" s="94"/>
      <c r="U8" s="94"/>
      <c r="V8" s="94"/>
      <c r="W8" s="94" t="str">
        <f>データ!$L$6</f>
        <v>A8</v>
      </c>
      <c r="X8" s="94"/>
      <c r="Y8" s="94"/>
      <c r="Z8" s="94"/>
      <c r="AA8" s="94"/>
      <c r="AB8" s="94"/>
      <c r="AC8" s="94"/>
      <c r="AD8" s="94" t="str">
        <f>データ!$M$6</f>
        <v>非設置</v>
      </c>
      <c r="AE8" s="94"/>
      <c r="AF8" s="94"/>
      <c r="AG8" s="94"/>
      <c r="AH8" s="94"/>
      <c r="AI8" s="94"/>
      <c r="AJ8" s="94"/>
      <c r="AK8" s="4"/>
      <c r="AL8" s="82">
        <f>データ!$R$6</f>
        <v>11249</v>
      </c>
      <c r="AM8" s="82"/>
      <c r="AN8" s="82"/>
      <c r="AO8" s="82"/>
      <c r="AP8" s="82"/>
      <c r="AQ8" s="82"/>
      <c r="AR8" s="82"/>
      <c r="AS8" s="82"/>
      <c r="AT8" s="78">
        <f>データ!$S$6</f>
        <v>37.75</v>
      </c>
      <c r="AU8" s="79"/>
      <c r="AV8" s="79"/>
      <c r="AW8" s="79"/>
      <c r="AX8" s="79"/>
      <c r="AY8" s="79"/>
      <c r="AZ8" s="79"/>
      <c r="BA8" s="79"/>
      <c r="BB8" s="81">
        <f>データ!$T$6</f>
        <v>297.99</v>
      </c>
      <c r="BC8" s="81"/>
      <c r="BD8" s="81"/>
      <c r="BE8" s="81"/>
      <c r="BF8" s="81"/>
      <c r="BG8" s="81"/>
      <c r="BH8" s="81"/>
      <c r="BI8" s="81"/>
      <c r="BJ8" s="3"/>
      <c r="BK8" s="3"/>
      <c r="BL8" s="85" t="s">
        <v>10</v>
      </c>
      <c r="BM8" s="86"/>
      <c r="BN8" s="8" t="s">
        <v>11</v>
      </c>
      <c r="BO8" s="9"/>
      <c r="BP8" s="9"/>
      <c r="BQ8" s="9"/>
      <c r="BR8" s="9"/>
      <c r="BS8" s="9"/>
      <c r="BT8" s="9"/>
      <c r="BU8" s="9"/>
      <c r="BV8" s="9"/>
      <c r="BW8" s="9"/>
      <c r="BX8" s="9"/>
      <c r="BY8" s="10"/>
    </row>
    <row r="9" spans="1:78" ht="18.75" customHeight="1" x14ac:dyDescent="0.2">
      <c r="A9" s="2"/>
      <c r="B9" s="87" t="s">
        <v>12</v>
      </c>
      <c r="C9" s="88"/>
      <c r="D9" s="88"/>
      <c r="E9" s="88"/>
      <c r="F9" s="88"/>
      <c r="G9" s="88"/>
      <c r="H9" s="88"/>
      <c r="I9" s="87" t="s">
        <v>13</v>
      </c>
      <c r="J9" s="88"/>
      <c r="K9" s="88"/>
      <c r="L9" s="88"/>
      <c r="M9" s="88"/>
      <c r="N9" s="88"/>
      <c r="O9" s="89"/>
      <c r="P9" s="90" t="s">
        <v>14</v>
      </c>
      <c r="Q9" s="90"/>
      <c r="R9" s="90"/>
      <c r="S9" s="90"/>
      <c r="T9" s="90"/>
      <c r="U9" s="90"/>
      <c r="V9" s="90"/>
      <c r="W9" s="90" t="s">
        <v>15</v>
      </c>
      <c r="X9" s="90"/>
      <c r="Y9" s="90"/>
      <c r="Z9" s="90"/>
      <c r="AA9" s="90"/>
      <c r="AB9" s="90"/>
      <c r="AC9" s="90"/>
      <c r="AD9" s="2"/>
      <c r="AE9" s="2"/>
      <c r="AF9" s="2"/>
      <c r="AG9" s="2"/>
      <c r="AH9" s="4"/>
      <c r="AI9" s="4"/>
      <c r="AJ9" s="4"/>
      <c r="AK9" s="4"/>
      <c r="AL9" s="90" t="s">
        <v>16</v>
      </c>
      <c r="AM9" s="90"/>
      <c r="AN9" s="90"/>
      <c r="AO9" s="90"/>
      <c r="AP9" s="90"/>
      <c r="AQ9" s="90"/>
      <c r="AR9" s="90"/>
      <c r="AS9" s="90"/>
      <c r="AT9" s="87" t="s">
        <v>17</v>
      </c>
      <c r="AU9" s="88"/>
      <c r="AV9" s="88"/>
      <c r="AW9" s="88"/>
      <c r="AX9" s="88"/>
      <c r="AY9" s="88"/>
      <c r="AZ9" s="88"/>
      <c r="BA9" s="88"/>
      <c r="BB9" s="90" t="s">
        <v>18</v>
      </c>
      <c r="BC9" s="90"/>
      <c r="BD9" s="90"/>
      <c r="BE9" s="90"/>
      <c r="BF9" s="90"/>
      <c r="BG9" s="90"/>
      <c r="BH9" s="90"/>
      <c r="BI9" s="90"/>
      <c r="BJ9" s="3"/>
      <c r="BK9" s="3"/>
      <c r="BL9" s="76" t="s">
        <v>19</v>
      </c>
      <c r="BM9" s="77"/>
      <c r="BN9" s="11" t="s">
        <v>20</v>
      </c>
      <c r="BO9" s="12"/>
      <c r="BP9" s="12"/>
      <c r="BQ9" s="12"/>
      <c r="BR9" s="12"/>
      <c r="BS9" s="12"/>
      <c r="BT9" s="12"/>
      <c r="BU9" s="12"/>
      <c r="BV9" s="12"/>
      <c r="BW9" s="12"/>
      <c r="BX9" s="12"/>
      <c r="BY9" s="13"/>
    </row>
    <row r="10" spans="1:78" ht="18.75" customHeight="1" x14ac:dyDescent="0.2">
      <c r="A10" s="2"/>
      <c r="B10" s="78" t="str">
        <f>データ!$N$6</f>
        <v>-</v>
      </c>
      <c r="C10" s="79"/>
      <c r="D10" s="79"/>
      <c r="E10" s="79"/>
      <c r="F10" s="79"/>
      <c r="G10" s="79"/>
      <c r="H10" s="79"/>
      <c r="I10" s="78">
        <f>データ!$O$6</f>
        <v>85.83</v>
      </c>
      <c r="J10" s="79"/>
      <c r="K10" s="79"/>
      <c r="L10" s="79"/>
      <c r="M10" s="79"/>
      <c r="N10" s="79"/>
      <c r="O10" s="80"/>
      <c r="P10" s="81">
        <f>データ!$P$6</f>
        <v>82.42</v>
      </c>
      <c r="Q10" s="81"/>
      <c r="R10" s="81"/>
      <c r="S10" s="81"/>
      <c r="T10" s="81"/>
      <c r="U10" s="81"/>
      <c r="V10" s="81"/>
      <c r="W10" s="82">
        <f>データ!$Q$6</f>
        <v>1458</v>
      </c>
      <c r="X10" s="82"/>
      <c r="Y10" s="82"/>
      <c r="Z10" s="82"/>
      <c r="AA10" s="82"/>
      <c r="AB10" s="82"/>
      <c r="AC10" s="82"/>
      <c r="AD10" s="2"/>
      <c r="AE10" s="2"/>
      <c r="AF10" s="2"/>
      <c r="AG10" s="2"/>
      <c r="AH10" s="4"/>
      <c r="AI10" s="4"/>
      <c r="AJ10" s="4"/>
      <c r="AK10" s="4"/>
      <c r="AL10" s="82">
        <f>データ!$U$6</f>
        <v>9280</v>
      </c>
      <c r="AM10" s="82"/>
      <c r="AN10" s="82"/>
      <c r="AO10" s="82"/>
      <c r="AP10" s="82"/>
      <c r="AQ10" s="82"/>
      <c r="AR10" s="82"/>
      <c r="AS10" s="82"/>
      <c r="AT10" s="78">
        <f>データ!$V$6</f>
        <v>2.5299999999999998</v>
      </c>
      <c r="AU10" s="79"/>
      <c r="AV10" s="79"/>
      <c r="AW10" s="79"/>
      <c r="AX10" s="79"/>
      <c r="AY10" s="79"/>
      <c r="AZ10" s="79"/>
      <c r="BA10" s="79"/>
      <c r="BB10" s="81">
        <f>データ!$W$6</f>
        <v>3667.98</v>
      </c>
      <c r="BC10" s="81"/>
      <c r="BD10" s="81"/>
      <c r="BE10" s="81"/>
      <c r="BF10" s="81"/>
      <c r="BG10" s="81"/>
      <c r="BH10" s="81"/>
      <c r="BI10" s="81"/>
      <c r="BJ10" s="2"/>
      <c r="BK10" s="2"/>
      <c r="BL10" s="83" t="s">
        <v>21</v>
      </c>
      <c r="BM10" s="8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2" t="s">
        <v>25</v>
      </c>
      <c r="BM14" s="53"/>
      <c r="BN14" s="53"/>
      <c r="BO14" s="53"/>
      <c r="BP14" s="53"/>
      <c r="BQ14" s="53"/>
      <c r="BR14" s="53"/>
      <c r="BS14" s="53"/>
      <c r="BT14" s="53"/>
      <c r="BU14" s="53"/>
      <c r="BV14" s="53"/>
      <c r="BW14" s="53"/>
      <c r="BX14" s="53"/>
      <c r="BY14" s="53"/>
      <c r="BZ14" s="54"/>
    </row>
    <row r="15" spans="1:78" ht="13.5" customHeight="1" x14ac:dyDescent="0.2">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55"/>
      <c r="BM15" s="56"/>
      <c r="BN15" s="56"/>
      <c r="BO15" s="56"/>
      <c r="BP15" s="56"/>
      <c r="BQ15" s="56"/>
      <c r="BR15" s="56"/>
      <c r="BS15" s="56"/>
      <c r="BT15" s="56"/>
      <c r="BU15" s="56"/>
      <c r="BV15" s="56"/>
      <c r="BW15" s="56"/>
      <c r="BX15" s="56"/>
      <c r="BY15" s="56"/>
      <c r="BZ15" s="57"/>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116</v>
      </c>
      <c r="BM16" s="50"/>
      <c r="BN16" s="50"/>
      <c r="BO16" s="50"/>
      <c r="BP16" s="50"/>
      <c r="BQ16" s="50"/>
      <c r="BR16" s="50"/>
      <c r="BS16" s="50"/>
      <c r="BT16" s="50"/>
      <c r="BU16" s="50"/>
      <c r="BV16" s="50"/>
      <c r="BW16" s="50"/>
      <c r="BX16" s="50"/>
      <c r="BY16" s="50"/>
      <c r="BZ16" s="5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t="s">
        <v>118</v>
      </c>
      <c r="BM17" s="74"/>
      <c r="BN17" s="74"/>
      <c r="BO17" s="74"/>
      <c r="BP17" s="74"/>
      <c r="BQ17" s="74"/>
      <c r="BR17" s="74"/>
      <c r="BS17" s="74"/>
      <c r="BT17" s="74"/>
      <c r="BU17" s="74"/>
      <c r="BV17" s="74"/>
      <c r="BW17" s="74"/>
      <c r="BX17" s="74"/>
      <c r="BY17" s="74"/>
      <c r="BZ17" s="75"/>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
      <c r="A34" s="2"/>
      <c r="B34" s="17"/>
      <c r="C34" s="64" t="s">
        <v>26</v>
      </c>
      <c r="D34" s="64"/>
      <c r="E34" s="64"/>
      <c r="F34" s="64"/>
      <c r="G34" s="64"/>
      <c r="H34" s="64"/>
      <c r="I34" s="64"/>
      <c r="J34" s="64"/>
      <c r="K34" s="64"/>
      <c r="L34" s="64"/>
      <c r="M34" s="64"/>
      <c r="N34" s="64"/>
      <c r="O34" s="64"/>
      <c r="P34" s="64"/>
      <c r="Q34" s="19"/>
      <c r="R34" s="64" t="s">
        <v>27</v>
      </c>
      <c r="S34" s="64"/>
      <c r="T34" s="64"/>
      <c r="U34" s="64"/>
      <c r="V34" s="64"/>
      <c r="W34" s="64"/>
      <c r="X34" s="64"/>
      <c r="Y34" s="64"/>
      <c r="Z34" s="64"/>
      <c r="AA34" s="64"/>
      <c r="AB34" s="64"/>
      <c r="AC34" s="64"/>
      <c r="AD34" s="64"/>
      <c r="AE34" s="64"/>
      <c r="AF34" s="19"/>
      <c r="AG34" s="64" t="s">
        <v>28</v>
      </c>
      <c r="AH34" s="64"/>
      <c r="AI34" s="64"/>
      <c r="AJ34" s="64"/>
      <c r="AK34" s="64"/>
      <c r="AL34" s="64"/>
      <c r="AM34" s="64"/>
      <c r="AN34" s="64"/>
      <c r="AO34" s="64"/>
      <c r="AP34" s="64"/>
      <c r="AQ34" s="64"/>
      <c r="AR34" s="64"/>
      <c r="AS34" s="64"/>
      <c r="AT34" s="64"/>
      <c r="AU34" s="19"/>
      <c r="AV34" s="64" t="s">
        <v>29</v>
      </c>
      <c r="AW34" s="64"/>
      <c r="AX34" s="64"/>
      <c r="AY34" s="64"/>
      <c r="AZ34" s="64"/>
      <c r="BA34" s="64"/>
      <c r="BB34" s="64"/>
      <c r="BC34" s="64"/>
      <c r="BD34" s="64"/>
      <c r="BE34" s="64"/>
      <c r="BF34" s="64"/>
      <c r="BG34" s="64"/>
      <c r="BH34" s="64"/>
      <c r="BI34" s="64"/>
      <c r="BJ34" s="18"/>
      <c r="BK34" s="2"/>
      <c r="BL34" s="46"/>
      <c r="BM34" s="47"/>
      <c r="BN34" s="47"/>
      <c r="BO34" s="47"/>
      <c r="BP34" s="47"/>
      <c r="BQ34" s="47"/>
      <c r="BR34" s="47"/>
      <c r="BS34" s="47"/>
      <c r="BT34" s="47"/>
      <c r="BU34" s="47"/>
      <c r="BV34" s="47"/>
      <c r="BW34" s="47"/>
      <c r="BX34" s="47"/>
      <c r="BY34" s="47"/>
      <c r="BZ34" s="48"/>
    </row>
    <row r="35" spans="1:78" ht="13.5" customHeight="1" x14ac:dyDescent="0.2">
      <c r="A35" s="2"/>
      <c r="B35" s="17"/>
      <c r="C35" s="64"/>
      <c r="D35" s="64"/>
      <c r="E35" s="64"/>
      <c r="F35" s="64"/>
      <c r="G35" s="64"/>
      <c r="H35" s="64"/>
      <c r="I35" s="64"/>
      <c r="J35" s="64"/>
      <c r="K35" s="64"/>
      <c r="L35" s="64"/>
      <c r="M35" s="64"/>
      <c r="N35" s="64"/>
      <c r="O35" s="64"/>
      <c r="P35" s="64"/>
      <c r="Q35" s="19"/>
      <c r="R35" s="64"/>
      <c r="S35" s="64"/>
      <c r="T35" s="64"/>
      <c r="U35" s="64"/>
      <c r="V35" s="64"/>
      <c r="W35" s="64"/>
      <c r="X35" s="64"/>
      <c r="Y35" s="64"/>
      <c r="Z35" s="64"/>
      <c r="AA35" s="64"/>
      <c r="AB35" s="64"/>
      <c r="AC35" s="64"/>
      <c r="AD35" s="64"/>
      <c r="AE35" s="64"/>
      <c r="AF35" s="19"/>
      <c r="AG35" s="64"/>
      <c r="AH35" s="64"/>
      <c r="AI35" s="64"/>
      <c r="AJ35" s="64"/>
      <c r="AK35" s="64"/>
      <c r="AL35" s="64"/>
      <c r="AM35" s="64"/>
      <c r="AN35" s="64"/>
      <c r="AO35" s="64"/>
      <c r="AP35" s="64"/>
      <c r="AQ35" s="64"/>
      <c r="AR35" s="64"/>
      <c r="AS35" s="64"/>
      <c r="AT35" s="64"/>
      <c r="AU35" s="19"/>
      <c r="AV35" s="64"/>
      <c r="AW35" s="64"/>
      <c r="AX35" s="64"/>
      <c r="AY35" s="64"/>
      <c r="AZ35" s="64"/>
      <c r="BA35" s="64"/>
      <c r="BB35" s="64"/>
      <c r="BC35" s="64"/>
      <c r="BD35" s="64"/>
      <c r="BE35" s="64"/>
      <c r="BF35" s="64"/>
      <c r="BG35" s="64"/>
      <c r="BH35" s="64"/>
      <c r="BI35" s="64"/>
      <c r="BJ35" s="18"/>
      <c r="BK35" s="2"/>
      <c r="BL35" s="46"/>
      <c r="BM35" s="47"/>
      <c r="BN35" s="47"/>
      <c r="BO35" s="47"/>
      <c r="BP35" s="47"/>
      <c r="BQ35" s="47"/>
      <c r="BR35" s="47"/>
      <c r="BS35" s="47"/>
      <c r="BT35" s="47"/>
      <c r="BU35" s="47"/>
      <c r="BV35" s="47"/>
      <c r="BW35" s="47"/>
      <c r="BX35" s="47"/>
      <c r="BY35" s="47"/>
      <c r="BZ35" s="48"/>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6"/>
      <c r="BM36" s="47"/>
      <c r="BN36" s="47"/>
      <c r="BO36" s="47"/>
      <c r="BP36" s="47"/>
      <c r="BQ36" s="47"/>
      <c r="BR36" s="47"/>
      <c r="BS36" s="47"/>
      <c r="BT36" s="47"/>
      <c r="BU36" s="47"/>
      <c r="BV36" s="47"/>
      <c r="BW36" s="47"/>
      <c r="BX36" s="47"/>
      <c r="BY36" s="47"/>
      <c r="BZ36" s="48"/>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6"/>
      <c r="BM37" s="47"/>
      <c r="BN37" s="47"/>
      <c r="BO37" s="47"/>
      <c r="BP37" s="47"/>
      <c r="BQ37" s="47"/>
      <c r="BR37" s="47"/>
      <c r="BS37" s="47"/>
      <c r="BT37" s="47"/>
      <c r="BU37" s="47"/>
      <c r="BV37" s="47"/>
      <c r="BW37" s="47"/>
      <c r="BX37" s="47"/>
      <c r="BY37" s="47"/>
      <c r="BZ37" s="48"/>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6"/>
      <c r="BM38" s="47"/>
      <c r="BN38" s="47"/>
      <c r="BO38" s="47"/>
      <c r="BP38" s="47"/>
      <c r="BQ38" s="47"/>
      <c r="BR38" s="47"/>
      <c r="BS38" s="47"/>
      <c r="BT38" s="47"/>
      <c r="BU38" s="47"/>
      <c r="BV38" s="47"/>
      <c r="BW38" s="47"/>
      <c r="BX38" s="47"/>
      <c r="BY38" s="47"/>
      <c r="BZ38" s="48"/>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6"/>
      <c r="BM39" s="47"/>
      <c r="BN39" s="47"/>
      <c r="BO39" s="47"/>
      <c r="BP39" s="47"/>
      <c r="BQ39" s="47"/>
      <c r="BR39" s="47"/>
      <c r="BS39" s="47"/>
      <c r="BT39" s="47"/>
      <c r="BU39" s="47"/>
      <c r="BV39" s="47"/>
      <c r="BW39" s="47"/>
      <c r="BX39" s="47"/>
      <c r="BY39" s="47"/>
      <c r="BZ39" s="48"/>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6"/>
      <c r="BM40" s="47"/>
      <c r="BN40" s="47"/>
      <c r="BO40" s="47"/>
      <c r="BP40" s="47"/>
      <c r="BQ40" s="47"/>
      <c r="BR40" s="47"/>
      <c r="BS40" s="47"/>
      <c r="BT40" s="47"/>
      <c r="BU40" s="47"/>
      <c r="BV40" s="47"/>
      <c r="BW40" s="47"/>
      <c r="BX40" s="47"/>
      <c r="BY40" s="47"/>
      <c r="BZ40" s="48"/>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6"/>
      <c r="BM41" s="47"/>
      <c r="BN41" s="47"/>
      <c r="BO41" s="47"/>
      <c r="BP41" s="47"/>
      <c r="BQ41" s="47"/>
      <c r="BR41" s="47"/>
      <c r="BS41" s="47"/>
      <c r="BT41" s="47"/>
      <c r="BU41" s="47"/>
      <c r="BV41" s="47"/>
      <c r="BW41" s="47"/>
      <c r="BX41" s="47"/>
      <c r="BY41" s="47"/>
      <c r="BZ41" s="48"/>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6"/>
      <c r="BM42" s="47"/>
      <c r="BN42" s="47"/>
      <c r="BO42" s="47"/>
      <c r="BP42" s="47"/>
      <c r="BQ42" s="47"/>
      <c r="BR42" s="47"/>
      <c r="BS42" s="47"/>
      <c r="BT42" s="47"/>
      <c r="BU42" s="47"/>
      <c r="BV42" s="47"/>
      <c r="BW42" s="47"/>
      <c r="BX42" s="47"/>
      <c r="BY42" s="47"/>
      <c r="BZ42" s="48"/>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6"/>
      <c r="BM43" s="47"/>
      <c r="BN43" s="47"/>
      <c r="BO43" s="47"/>
      <c r="BP43" s="47"/>
      <c r="BQ43" s="47"/>
      <c r="BR43" s="47"/>
      <c r="BS43" s="47"/>
      <c r="BT43" s="47"/>
      <c r="BU43" s="47"/>
      <c r="BV43" s="47"/>
      <c r="BW43" s="47"/>
      <c r="BX43" s="47"/>
      <c r="BY43" s="47"/>
      <c r="BZ43" s="48"/>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3"/>
      <c r="BM44" s="44"/>
      <c r="BN44" s="44"/>
      <c r="BO44" s="44"/>
      <c r="BP44" s="44"/>
      <c r="BQ44" s="44"/>
      <c r="BR44" s="44"/>
      <c r="BS44" s="44"/>
      <c r="BT44" s="44"/>
      <c r="BU44" s="44"/>
      <c r="BV44" s="44"/>
      <c r="BW44" s="44"/>
      <c r="BX44" s="44"/>
      <c r="BY44" s="44"/>
      <c r="BZ44" s="45"/>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52" t="s">
        <v>30</v>
      </c>
      <c r="BM45" s="53"/>
      <c r="BN45" s="53"/>
      <c r="BO45" s="53"/>
      <c r="BP45" s="53"/>
      <c r="BQ45" s="53"/>
      <c r="BR45" s="53"/>
      <c r="BS45" s="53"/>
      <c r="BT45" s="53"/>
      <c r="BU45" s="53"/>
      <c r="BV45" s="53"/>
      <c r="BW45" s="53"/>
      <c r="BX45" s="53"/>
      <c r="BY45" s="53"/>
      <c r="BZ45" s="54"/>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8" t="s">
        <v>117</v>
      </c>
      <c r="BM47" s="59"/>
      <c r="BN47" s="59"/>
      <c r="BO47" s="59"/>
      <c r="BP47" s="59"/>
      <c r="BQ47" s="59"/>
      <c r="BR47" s="59"/>
      <c r="BS47" s="59"/>
      <c r="BT47" s="59"/>
      <c r="BU47" s="59"/>
      <c r="BV47" s="59"/>
      <c r="BW47" s="59"/>
      <c r="BX47" s="59"/>
      <c r="BY47" s="59"/>
      <c r="BZ47" s="60"/>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8"/>
      <c r="BM48" s="59"/>
      <c r="BN48" s="59"/>
      <c r="BO48" s="59"/>
      <c r="BP48" s="59"/>
      <c r="BQ48" s="59"/>
      <c r="BR48" s="59"/>
      <c r="BS48" s="59"/>
      <c r="BT48" s="59"/>
      <c r="BU48" s="59"/>
      <c r="BV48" s="59"/>
      <c r="BW48" s="59"/>
      <c r="BX48" s="59"/>
      <c r="BY48" s="59"/>
      <c r="BZ48" s="60"/>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8"/>
      <c r="BM49" s="59"/>
      <c r="BN49" s="59"/>
      <c r="BO49" s="59"/>
      <c r="BP49" s="59"/>
      <c r="BQ49" s="59"/>
      <c r="BR49" s="59"/>
      <c r="BS49" s="59"/>
      <c r="BT49" s="59"/>
      <c r="BU49" s="59"/>
      <c r="BV49" s="59"/>
      <c r="BW49" s="59"/>
      <c r="BX49" s="59"/>
      <c r="BY49" s="59"/>
      <c r="BZ49" s="60"/>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8"/>
      <c r="BM50" s="59"/>
      <c r="BN50" s="59"/>
      <c r="BO50" s="59"/>
      <c r="BP50" s="59"/>
      <c r="BQ50" s="59"/>
      <c r="BR50" s="59"/>
      <c r="BS50" s="59"/>
      <c r="BT50" s="59"/>
      <c r="BU50" s="59"/>
      <c r="BV50" s="59"/>
      <c r="BW50" s="59"/>
      <c r="BX50" s="59"/>
      <c r="BY50" s="59"/>
      <c r="BZ50" s="60"/>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8"/>
      <c r="BM51" s="59"/>
      <c r="BN51" s="59"/>
      <c r="BO51" s="59"/>
      <c r="BP51" s="59"/>
      <c r="BQ51" s="59"/>
      <c r="BR51" s="59"/>
      <c r="BS51" s="59"/>
      <c r="BT51" s="59"/>
      <c r="BU51" s="59"/>
      <c r="BV51" s="59"/>
      <c r="BW51" s="59"/>
      <c r="BX51" s="59"/>
      <c r="BY51" s="59"/>
      <c r="BZ51" s="60"/>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8"/>
      <c r="BM52" s="59"/>
      <c r="BN52" s="59"/>
      <c r="BO52" s="59"/>
      <c r="BP52" s="59"/>
      <c r="BQ52" s="59"/>
      <c r="BR52" s="59"/>
      <c r="BS52" s="59"/>
      <c r="BT52" s="59"/>
      <c r="BU52" s="59"/>
      <c r="BV52" s="59"/>
      <c r="BW52" s="59"/>
      <c r="BX52" s="59"/>
      <c r="BY52" s="59"/>
      <c r="BZ52" s="60"/>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8"/>
      <c r="BM53" s="59"/>
      <c r="BN53" s="59"/>
      <c r="BO53" s="59"/>
      <c r="BP53" s="59"/>
      <c r="BQ53" s="59"/>
      <c r="BR53" s="59"/>
      <c r="BS53" s="59"/>
      <c r="BT53" s="59"/>
      <c r="BU53" s="59"/>
      <c r="BV53" s="59"/>
      <c r="BW53" s="59"/>
      <c r="BX53" s="59"/>
      <c r="BY53" s="59"/>
      <c r="BZ53" s="60"/>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8"/>
      <c r="BM54" s="59"/>
      <c r="BN54" s="59"/>
      <c r="BO54" s="59"/>
      <c r="BP54" s="59"/>
      <c r="BQ54" s="59"/>
      <c r="BR54" s="59"/>
      <c r="BS54" s="59"/>
      <c r="BT54" s="59"/>
      <c r="BU54" s="59"/>
      <c r="BV54" s="59"/>
      <c r="BW54" s="59"/>
      <c r="BX54" s="59"/>
      <c r="BY54" s="59"/>
      <c r="BZ54" s="60"/>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8"/>
      <c r="BM55" s="59"/>
      <c r="BN55" s="59"/>
      <c r="BO55" s="59"/>
      <c r="BP55" s="59"/>
      <c r="BQ55" s="59"/>
      <c r="BR55" s="59"/>
      <c r="BS55" s="59"/>
      <c r="BT55" s="59"/>
      <c r="BU55" s="59"/>
      <c r="BV55" s="59"/>
      <c r="BW55" s="59"/>
      <c r="BX55" s="59"/>
      <c r="BY55" s="59"/>
      <c r="BZ55" s="60"/>
    </row>
    <row r="56" spans="1:78" ht="13.5" customHeight="1" x14ac:dyDescent="0.2">
      <c r="A56" s="2"/>
      <c r="B56" s="17"/>
      <c r="C56" s="64" t="s">
        <v>31</v>
      </c>
      <c r="D56" s="64"/>
      <c r="E56" s="64"/>
      <c r="F56" s="64"/>
      <c r="G56" s="64"/>
      <c r="H56" s="64"/>
      <c r="I56" s="64"/>
      <c r="J56" s="64"/>
      <c r="K56" s="64"/>
      <c r="L56" s="64"/>
      <c r="M56" s="64"/>
      <c r="N56" s="64"/>
      <c r="O56" s="64"/>
      <c r="P56" s="64"/>
      <c r="Q56" s="19"/>
      <c r="R56" s="64" t="s">
        <v>32</v>
      </c>
      <c r="S56" s="64"/>
      <c r="T56" s="64"/>
      <c r="U56" s="64"/>
      <c r="V56" s="64"/>
      <c r="W56" s="64"/>
      <c r="X56" s="64"/>
      <c r="Y56" s="64"/>
      <c r="Z56" s="64"/>
      <c r="AA56" s="64"/>
      <c r="AB56" s="64"/>
      <c r="AC56" s="64"/>
      <c r="AD56" s="64"/>
      <c r="AE56" s="64"/>
      <c r="AF56" s="19"/>
      <c r="AG56" s="64" t="s">
        <v>33</v>
      </c>
      <c r="AH56" s="64"/>
      <c r="AI56" s="64"/>
      <c r="AJ56" s="64"/>
      <c r="AK56" s="64"/>
      <c r="AL56" s="64"/>
      <c r="AM56" s="64"/>
      <c r="AN56" s="64"/>
      <c r="AO56" s="64"/>
      <c r="AP56" s="64"/>
      <c r="AQ56" s="64"/>
      <c r="AR56" s="64"/>
      <c r="AS56" s="64"/>
      <c r="AT56" s="64"/>
      <c r="AU56" s="19"/>
      <c r="AV56" s="64" t="s">
        <v>34</v>
      </c>
      <c r="AW56" s="64"/>
      <c r="AX56" s="64"/>
      <c r="AY56" s="64"/>
      <c r="AZ56" s="64"/>
      <c r="BA56" s="64"/>
      <c r="BB56" s="64"/>
      <c r="BC56" s="64"/>
      <c r="BD56" s="64"/>
      <c r="BE56" s="64"/>
      <c r="BF56" s="64"/>
      <c r="BG56" s="64"/>
      <c r="BH56" s="64"/>
      <c r="BI56" s="64"/>
      <c r="BJ56" s="18"/>
      <c r="BK56" s="2"/>
      <c r="BL56" s="58"/>
      <c r="BM56" s="59"/>
      <c r="BN56" s="59"/>
      <c r="BO56" s="59"/>
      <c r="BP56" s="59"/>
      <c r="BQ56" s="59"/>
      <c r="BR56" s="59"/>
      <c r="BS56" s="59"/>
      <c r="BT56" s="59"/>
      <c r="BU56" s="59"/>
      <c r="BV56" s="59"/>
      <c r="BW56" s="59"/>
      <c r="BX56" s="59"/>
      <c r="BY56" s="59"/>
      <c r="BZ56" s="60"/>
    </row>
    <row r="57" spans="1:78" ht="13.5" customHeight="1" x14ac:dyDescent="0.2">
      <c r="A57" s="2"/>
      <c r="B57" s="17"/>
      <c r="C57" s="64"/>
      <c r="D57" s="64"/>
      <c r="E57" s="64"/>
      <c r="F57" s="64"/>
      <c r="G57" s="64"/>
      <c r="H57" s="64"/>
      <c r="I57" s="64"/>
      <c r="J57" s="64"/>
      <c r="K57" s="64"/>
      <c r="L57" s="64"/>
      <c r="M57" s="64"/>
      <c r="N57" s="64"/>
      <c r="O57" s="64"/>
      <c r="P57" s="64"/>
      <c r="Q57" s="19"/>
      <c r="R57" s="64"/>
      <c r="S57" s="64"/>
      <c r="T57" s="64"/>
      <c r="U57" s="64"/>
      <c r="V57" s="64"/>
      <c r="W57" s="64"/>
      <c r="X57" s="64"/>
      <c r="Y57" s="64"/>
      <c r="Z57" s="64"/>
      <c r="AA57" s="64"/>
      <c r="AB57" s="64"/>
      <c r="AC57" s="64"/>
      <c r="AD57" s="64"/>
      <c r="AE57" s="64"/>
      <c r="AF57" s="19"/>
      <c r="AG57" s="64"/>
      <c r="AH57" s="64"/>
      <c r="AI57" s="64"/>
      <c r="AJ57" s="64"/>
      <c r="AK57" s="64"/>
      <c r="AL57" s="64"/>
      <c r="AM57" s="64"/>
      <c r="AN57" s="64"/>
      <c r="AO57" s="64"/>
      <c r="AP57" s="64"/>
      <c r="AQ57" s="64"/>
      <c r="AR57" s="64"/>
      <c r="AS57" s="64"/>
      <c r="AT57" s="64"/>
      <c r="AU57" s="19"/>
      <c r="AV57" s="64"/>
      <c r="AW57" s="64"/>
      <c r="AX57" s="64"/>
      <c r="AY57" s="64"/>
      <c r="AZ57" s="64"/>
      <c r="BA57" s="64"/>
      <c r="BB57" s="64"/>
      <c r="BC57" s="64"/>
      <c r="BD57" s="64"/>
      <c r="BE57" s="64"/>
      <c r="BF57" s="64"/>
      <c r="BG57" s="64"/>
      <c r="BH57" s="64"/>
      <c r="BI57" s="64"/>
      <c r="BJ57" s="18"/>
      <c r="BK57" s="2"/>
      <c r="BL57" s="58"/>
      <c r="BM57" s="59"/>
      <c r="BN57" s="59"/>
      <c r="BO57" s="59"/>
      <c r="BP57" s="59"/>
      <c r="BQ57" s="59"/>
      <c r="BR57" s="59"/>
      <c r="BS57" s="59"/>
      <c r="BT57" s="59"/>
      <c r="BU57" s="59"/>
      <c r="BV57" s="59"/>
      <c r="BW57" s="59"/>
      <c r="BX57" s="59"/>
      <c r="BY57" s="59"/>
      <c r="BZ57" s="60"/>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2">
      <c r="A60" s="2"/>
      <c r="B60" s="65" t="s">
        <v>35</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58"/>
      <c r="BM60" s="59"/>
      <c r="BN60" s="59"/>
      <c r="BO60" s="59"/>
      <c r="BP60" s="59"/>
      <c r="BQ60" s="59"/>
      <c r="BR60" s="59"/>
      <c r="BS60" s="59"/>
      <c r="BT60" s="59"/>
      <c r="BU60" s="59"/>
      <c r="BV60" s="59"/>
      <c r="BW60" s="59"/>
      <c r="BX60" s="59"/>
      <c r="BY60" s="59"/>
      <c r="BZ60" s="60"/>
    </row>
    <row r="61" spans="1:78" ht="13.5" customHeight="1" x14ac:dyDescent="0.2">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58"/>
      <c r="BM61" s="59"/>
      <c r="BN61" s="59"/>
      <c r="BO61" s="59"/>
      <c r="BP61" s="59"/>
      <c r="BQ61" s="59"/>
      <c r="BR61" s="59"/>
      <c r="BS61" s="59"/>
      <c r="BT61" s="59"/>
      <c r="BU61" s="59"/>
      <c r="BV61" s="59"/>
      <c r="BW61" s="59"/>
      <c r="BX61" s="59"/>
      <c r="BY61" s="59"/>
      <c r="BZ61" s="60"/>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8"/>
      <c r="BM62" s="59"/>
      <c r="BN62" s="59"/>
      <c r="BO62" s="59"/>
      <c r="BP62" s="59"/>
      <c r="BQ62" s="59"/>
      <c r="BR62" s="59"/>
      <c r="BS62" s="59"/>
      <c r="BT62" s="59"/>
      <c r="BU62" s="59"/>
      <c r="BV62" s="59"/>
      <c r="BW62" s="59"/>
      <c r="BX62" s="59"/>
      <c r="BY62" s="59"/>
      <c r="BZ62" s="60"/>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8"/>
      <c r="BM63" s="59"/>
      <c r="BN63" s="59"/>
      <c r="BO63" s="59"/>
      <c r="BP63" s="59"/>
      <c r="BQ63" s="59"/>
      <c r="BR63" s="59"/>
      <c r="BS63" s="59"/>
      <c r="BT63" s="59"/>
      <c r="BU63" s="59"/>
      <c r="BV63" s="59"/>
      <c r="BW63" s="59"/>
      <c r="BX63" s="59"/>
      <c r="BY63" s="59"/>
      <c r="BZ63" s="60"/>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52" t="s">
        <v>36</v>
      </c>
      <c r="BM64" s="53"/>
      <c r="BN64" s="53"/>
      <c r="BO64" s="53"/>
      <c r="BP64" s="53"/>
      <c r="BQ64" s="53"/>
      <c r="BR64" s="53"/>
      <c r="BS64" s="53"/>
      <c r="BT64" s="53"/>
      <c r="BU64" s="53"/>
      <c r="BV64" s="53"/>
      <c r="BW64" s="53"/>
      <c r="BX64" s="53"/>
      <c r="BY64" s="53"/>
      <c r="BZ64" s="54"/>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8" t="s">
        <v>119</v>
      </c>
      <c r="BM66" s="59"/>
      <c r="BN66" s="59"/>
      <c r="BO66" s="59"/>
      <c r="BP66" s="59"/>
      <c r="BQ66" s="59"/>
      <c r="BR66" s="59"/>
      <c r="BS66" s="59"/>
      <c r="BT66" s="59"/>
      <c r="BU66" s="59"/>
      <c r="BV66" s="59"/>
      <c r="BW66" s="59"/>
      <c r="BX66" s="59"/>
      <c r="BY66" s="59"/>
      <c r="BZ66" s="60"/>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8"/>
      <c r="BM67" s="59"/>
      <c r="BN67" s="59"/>
      <c r="BO67" s="59"/>
      <c r="BP67" s="59"/>
      <c r="BQ67" s="59"/>
      <c r="BR67" s="59"/>
      <c r="BS67" s="59"/>
      <c r="BT67" s="59"/>
      <c r="BU67" s="59"/>
      <c r="BV67" s="59"/>
      <c r="BW67" s="59"/>
      <c r="BX67" s="59"/>
      <c r="BY67" s="59"/>
      <c r="BZ67" s="60"/>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8"/>
      <c r="BM68" s="59"/>
      <c r="BN68" s="59"/>
      <c r="BO68" s="59"/>
      <c r="BP68" s="59"/>
      <c r="BQ68" s="59"/>
      <c r="BR68" s="59"/>
      <c r="BS68" s="59"/>
      <c r="BT68" s="59"/>
      <c r="BU68" s="59"/>
      <c r="BV68" s="59"/>
      <c r="BW68" s="59"/>
      <c r="BX68" s="59"/>
      <c r="BY68" s="59"/>
      <c r="BZ68" s="60"/>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8"/>
      <c r="BM69" s="59"/>
      <c r="BN69" s="59"/>
      <c r="BO69" s="59"/>
      <c r="BP69" s="59"/>
      <c r="BQ69" s="59"/>
      <c r="BR69" s="59"/>
      <c r="BS69" s="59"/>
      <c r="BT69" s="59"/>
      <c r="BU69" s="59"/>
      <c r="BV69" s="59"/>
      <c r="BW69" s="59"/>
      <c r="BX69" s="59"/>
      <c r="BY69" s="59"/>
      <c r="BZ69" s="60"/>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8"/>
      <c r="BM70" s="59"/>
      <c r="BN70" s="59"/>
      <c r="BO70" s="59"/>
      <c r="BP70" s="59"/>
      <c r="BQ70" s="59"/>
      <c r="BR70" s="59"/>
      <c r="BS70" s="59"/>
      <c r="BT70" s="59"/>
      <c r="BU70" s="59"/>
      <c r="BV70" s="59"/>
      <c r="BW70" s="59"/>
      <c r="BX70" s="59"/>
      <c r="BY70" s="59"/>
      <c r="BZ70" s="60"/>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8"/>
      <c r="BM71" s="59"/>
      <c r="BN71" s="59"/>
      <c r="BO71" s="59"/>
      <c r="BP71" s="59"/>
      <c r="BQ71" s="59"/>
      <c r="BR71" s="59"/>
      <c r="BS71" s="59"/>
      <c r="BT71" s="59"/>
      <c r="BU71" s="59"/>
      <c r="BV71" s="59"/>
      <c r="BW71" s="59"/>
      <c r="BX71" s="59"/>
      <c r="BY71" s="59"/>
      <c r="BZ71" s="60"/>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8"/>
      <c r="BM72" s="59"/>
      <c r="BN72" s="59"/>
      <c r="BO72" s="59"/>
      <c r="BP72" s="59"/>
      <c r="BQ72" s="59"/>
      <c r="BR72" s="59"/>
      <c r="BS72" s="59"/>
      <c r="BT72" s="59"/>
      <c r="BU72" s="59"/>
      <c r="BV72" s="59"/>
      <c r="BW72" s="59"/>
      <c r="BX72" s="59"/>
      <c r="BY72" s="59"/>
      <c r="BZ72" s="60"/>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8"/>
      <c r="BM73" s="59"/>
      <c r="BN73" s="59"/>
      <c r="BO73" s="59"/>
      <c r="BP73" s="59"/>
      <c r="BQ73" s="59"/>
      <c r="BR73" s="59"/>
      <c r="BS73" s="59"/>
      <c r="BT73" s="59"/>
      <c r="BU73" s="59"/>
      <c r="BV73" s="59"/>
      <c r="BW73" s="59"/>
      <c r="BX73" s="59"/>
      <c r="BY73" s="59"/>
      <c r="BZ73" s="60"/>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8"/>
      <c r="BM74" s="59"/>
      <c r="BN74" s="59"/>
      <c r="BO74" s="59"/>
      <c r="BP74" s="59"/>
      <c r="BQ74" s="59"/>
      <c r="BR74" s="59"/>
      <c r="BS74" s="59"/>
      <c r="BT74" s="59"/>
      <c r="BU74" s="59"/>
      <c r="BV74" s="59"/>
      <c r="BW74" s="59"/>
      <c r="BX74" s="59"/>
      <c r="BY74" s="59"/>
      <c r="BZ74" s="60"/>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8"/>
      <c r="BM75" s="59"/>
      <c r="BN75" s="59"/>
      <c r="BO75" s="59"/>
      <c r="BP75" s="59"/>
      <c r="BQ75" s="59"/>
      <c r="BR75" s="59"/>
      <c r="BS75" s="59"/>
      <c r="BT75" s="59"/>
      <c r="BU75" s="59"/>
      <c r="BV75" s="59"/>
      <c r="BW75" s="59"/>
      <c r="BX75" s="59"/>
      <c r="BY75" s="59"/>
      <c r="BZ75" s="60"/>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8"/>
      <c r="BM76" s="59"/>
      <c r="BN76" s="59"/>
      <c r="BO76" s="59"/>
      <c r="BP76" s="59"/>
      <c r="BQ76" s="59"/>
      <c r="BR76" s="59"/>
      <c r="BS76" s="59"/>
      <c r="BT76" s="59"/>
      <c r="BU76" s="59"/>
      <c r="BV76" s="59"/>
      <c r="BW76" s="59"/>
      <c r="BX76" s="59"/>
      <c r="BY76" s="59"/>
      <c r="BZ76" s="60"/>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8"/>
      <c r="BM77" s="59"/>
      <c r="BN77" s="59"/>
      <c r="BO77" s="59"/>
      <c r="BP77" s="59"/>
      <c r="BQ77" s="59"/>
      <c r="BR77" s="59"/>
      <c r="BS77" s="59"/>
      <c r="BT77" s="59"/>
      <c r="BU77" s="59"/>
      <c r="BV77" s="59"/>
      <c r="BW77" s="59"/>
      <c r="BX77" s="59"/>
      <c r="BY77" s="59"/>
      <c r="BZ77" s="60"/>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8"/>
      <c r="BM78" s="59"/>
      <c r="BN78" s="59"/>
      <c r="BO78" s="59"/>
      <c r="BP78" s="59"/>
      <c r="BQ78" s="59"/>
      <c r="BR78" s="59"/>
      <c r="BS78" s="59"/>
      <c r="BT78" s="59"/>
      <c r="BU78" s="59"/>
      <c r="BV78" s="59"/>
      <c r="BW78" s="59"/>
      <c r="BX78" s="59"/>
      <c r="BY78" s="59"/>
      <c r="BZ78" s="60"/>
    </row>
    <row r="79" spans="1:78" ht="13.5" customHeight="1" x14ac:dyDescent="0.2">
      <c r="A79" s="2"/>
      <c r="B79" s="17"/>
      <c r="C79" s="64" t="s">
        <v>37</v>
      </c>
      <c r="D79" s="64"/>
      <c r="E79" s="64"/>
      <c r="F79" s="64"/>
      <c r="G79" s="64"/>
      <c r="H79" s="64"/>
      <c r="I79" s="64"/>
      <c r="J79" s="64"/>
      <c r="K79" s="64"/>
      <c r="L79" s="64"/>
      <c r="M79" s="64"/>
      <c r="N79" s="64"/>
      <c r="O79" s="64"/>
      <c r="P79" s="64"/>
      <c r="Q79" s="64"/>
      <c r="R79" s="64"/>
      <c r="S79" s="64"/>
      <c r="T79" s="64"/>
      <c r="U79" s="19"/>
      <c r="V79" s="19"/>
      <c r="W79" s="64" t="s">
        <v>38</v>
      </c>
      <c r="X79" s="64"/>
      <c r="Y79" s="64"/>
      <c r="Z79" s="64"/>
      <c r="AA79" s="64"/>
      <c r="AB79" s="64"/>
      <c r="AC79" s="64"/>
      <c r="AD79" s="64"/>
      <c r="AE79" s="64"/>
      <c r="AF79" s="64"/>
      <c r="AG79" s="64"/>
      <c r="AH79" s="64"/>
      <c r="AI79" s="64"/>
      <c r="AJ79" s="64"/>
      <c r="AK79" s="64"/>
      <c r="AL79" s="64"/>
      <c r="AM79" s="64"/>
      <c r="AN79" s="64"/>
      <c r="AO79" s="19"/>
      <c r="AP79" s="19"/>
      <c r="AQ79" s="64" t="s">
        <v>39</v>
      </c>
      <c r="AR79" s="64"/>
      <c r="AS79" s="64"/>
      <c r="AT79" s="64"/>
      <c r="AU79" s="64"/>
      <c r="AV79" s="64"/>
      <c r="AW79" s="64"/>
      <c r="AX79" s="64"/>
      <c r="AY79" s="64"/>
      <c r="AZ79" s="64"/>
      <c r="BA79" s="64"/>
      <c r="BB79" s="64"/>
      <c r="BC79" s="64"/>
      <c r="BD79" s="64"/>
      <c r="BE79" s="64"/>
      <c r="BF79" s="64"/>
      <c r="BG79" s="64"/>
      <c r="BH79" s="64"/>
      <c r="BI79" s="4"/>
      <c r="BJ79" s="18"/>
      <c r="BK79" s="2"/>
      <c r="BL79" s="58"/>
      <c r="BM79" s="59"/>
      <c r="BN79" s="59"/>
      <c r="BO79" s="59"/>
      <c r="BP79" s="59"/>
      <c r="BQ79" s="59"/>
      <c r="BR79" s="59"/>
      <c r="BS79" s="59"/>
      <c r="BT79" s="59"/>
      <c r="BU79" s="59"/>
      <c r="BV79" s="59"/>
      <c r="BW79" s="59"/>
      <c r="BX79" s="59"/>
      <c r="BY79" s="59"/>
      <c r="BZ79" s="60"/>
    </row>
    <row r="80" spans="1:78" ht="13.5" customHeight="1" x14ac:dyDescent="0.2">
      <c r="A80" s="2"/>
      <c r="B80" s="17"/>
      <c r="C80" s="64"/>
      <c r="D80" s="64"/>
      <c r="E80" s="64"/>
      <c r="F80" s="64"/>
      <c r="G80" s="64"/>
      <c r="H80" s="64"/>
      <c r="I80" s="64"/>
      <c r="J80" s="64"/>
      <c r="K80" s="64"/>
      <c r="L80" s="64"/>
      <c r="M80" s="64"/>
      <c r="N80" s="64"/>
      <c r="O80" s="64"/>
      <c r="P80" s="64"/>
      <c r="Q80" s="64"/>
      <c r="R80" s="64"/>
      <c r="S80" s="64"/>
      <c r="T80" s="64"/>
      <c r="U80" s="19"/>
      <c r="V80" s="19"/>
      <c r="W80" s="64"/>
      <c r="X80" s="64"/>
      <c r="Y80" s="64"/>
      <c r="Z80" s="64"/>
      <c r="AA80" s="64"/>
      <c r="AB80" s="64"/>
      <c r="AC80" s="64"/>
      <c r="AD80" s="64"/>
      <c r="AE80" s="64"/>
      <c r="AF80" s="64"/>
      <c r="AG80" s="64"/>
      <c r="AH80" s="64"/>
      <c r="AI80" s="64"/>
      <c r="AJ80" s="64"/>
      <c r="AK80" s="64"/>
      <c r="AL80" s="64"/>
      <c r="AM80" s="64"/>
      <c r="AN80" s="64"/>
      <c r="AO80" s="19"/>
      <c r="AP80" s="19"/>
      <c r="AQ80" s="64"/>
      <c r="AR80" s="64"/>
      <c r="AS80" s="64"/>
      <c r="AT80" s="64"/>
      <c r="AU80" s="64"/>
      <c r="AV80" s="64"/>
      <c r="AW80" s="64"/>
      <c r="AX80" s="64"/>
      <c r="AY80" s="64"/>
      <c r="AZ80" s="64"/>
      <c r="BA80" s="64"/>
      <c r="BB80" s="64"/>
      <c r="BC80" s="64"/>
      <c r="BD80" s="64"/>
      <c r="BE80" s="64"/>
      <c r="BF80" s="64"/>
      <c r="BG80" s="64"/>
      <c r="BH80" s="64"/>
      <c r="BI80" s="4"/>
      <c r="BJ80" s="18"/>
      <c r="BK80" s="2"/>
      <c r="BL80" s="58"/>
      <c r="BM80" s="59"/>
      <c r="BN80" s="59"/>
      <c r="BO80" s="59"/>
      <c r="BP80" s="59"/>
      <c r="BQ80" s="59"/>
      <c r="BR80" s="59"/>
      <c r="BS80" s="59"/>
      <c r="BT80" s="59"/>
      <c r="BU80" s="59"/>
      <c r="BV80" s="59"/>
      <c r="BW80" s="59"/>
      <c r="BX80" s="59"/>
      <c r="BY80" s="59"/>
      <c r="BZ80" s="60"/>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58"/>
      <c r="BM81" s="59"/>
      <c r="BN81" s="59"/>
      <c r="BO81" s="59"/>
      <c r="BP81" s="59"/>
      <c r="BQ81" s="59"/>
      <c r="BR81" s="59"/>
      <c r="BS81" s="59"/>
      <c r="BT81" s="59"/>
      <c r="BU81" s="59"/>
      <c r="BV81" s="59"/>
      <c r="BW81" s="59"/>
      <c r="BX81" s="59"/>
      <c r="BY81" s="59"/>
      <c r="BZ81" s="6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1"/>
      <c r="BM82" s="62"/>
      <c r="BN82" s="62"/>
      <c r="BO82" s="62"/>
      <c r="BP82" s="62"/>
      <c r="BQ82" s="62"/>
      <c r="BR82" s="62"/>
      <c r="BS82" s="62"/>
      <c r="BT82" s="62"/>
      <c r="BU82" s="62"/>
      <c r="BV82" s="62"/>
      <c r="BW82" s="62"/>
      <c r="BX82" s="62"/>
      <c r="BY82" s="62"/>
      <c r="BZ82" s="63"/>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P7+GRnFBqxmTJPQETCaMJ/z17x+lhL3eoNohsPSr0V8kbZIyOOAiD29JkcB+IrhyddY3wkCYAeM/XX3NgUsw==" saltValue="9G0NHla5xitC4+mRRjjIZ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C34:P35"/>
    <mergeCell ref="R34:AE35"/>
    <mergeCell ref="AG34:AT35"/>
    <mergeCell ref="AV34:BI35"/>
    <mergeCell ref="BL17:BZ33"/>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99" t="s">
        <v>62</v>
      </c>
      <c r="I3" s="100"/>
      <c r="J3" s="100"/>
      <c r="K3" s="100"/>
      <c r="L3" s="100"/>
      <c r="M3" s="100"/>
      <c r="N3" s="100"/>
      <c r="O3" s="100"/>
      <c r="P3" s="100"/>
      <c r="Q3" s="100"/>
      <c r="R3" s="100"/>
      <c r="S3" s="100"/>
      <c r="T3" s="100"/>
      <c r="U3" s="100"/>
      <c r="V3" s="100"/>
      <c r="W3" s="101"/>
      <c r="X3" s="105" t="s">
        <v>63</v>
      </c>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t="s">
        <v>35</v>
      </c>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row>
    <row r="4" spans="1:144" x14ac:dyDescent="0.2">
      <c r="A4" s="28" t="s">
        <v>64</v>
      </c>
      <c r="B4" s="30"/>
      <c r="C4" s="30"/>
      <c r="D4" s="30"/>
      <c r="E4" s="30"/>
      <c r="F4" s="30"/>
      <c r="G4" s="30"/>
      <c r="H4" s="102"/>
      <c r="I4" s="103"/>
      <c r="J4" s="103"/>
      <c r="K4" s="103"/>
      <c r="L4" s="103"/>
      <c r="M4" s="103"/>
      <c r="N4" s="103"/>
      <c r="O4" s="103"/>
      <c r="P4" s="103"/>
      <c r="Q4" s="103"/>
      <c r="R4" s="103"/>
      <c r="S4" s="103"/>
      <c r="T4" s="103"/>
      <c r="U4" s="103"/>
      <c r="V4" s="103"/>
      <c r="W4" s="104"/>
      <c r="X4" s="98" t="s">
        <v>65</v>
      </c>
      <c r="Y4" s="98"/>
      <c r="Z4" s="98"/>
      <c r="AA4" s="98"/>
      <c r="AB4" s="98"/>
      <c r="AC4" s="98"/>
      <c r="AD4" s="98"/>
      <c r="AE4" s="98"/>
      <c r="AF4" s="98"/>
      <c r="AG4" s="98"/>
      <c r="AH4" s="98"/>
      <c r="AI4" s="98" t="s">
        <v>66</v>
      </c>
      <c r="AJ4" s="98"/>
      <c r="AK4" s="98"/>
      <c r="AL4" s="98"/>
      <c r="AM4" s="98"/>
      <c r="AN4" s="98"/>
      <c r="AO4" s="98"/>
      <c r="AP4" s="98"/>
      <c r="AQ4" s="98"/>
      <c r="AR4" s="98"/>
      <c r="AS4" s="98"/>
      <c r="AT4" s="98" t="s">
        <v>67</v>
      </c>
      <c r="AU4" s="98"/>
      <c r="AV4" s="98"/>
      <c r="AW4" s="98"/>
      <c r="AX4" s="98"/>
      <c r="AY4" s="98"/>
      <c r="AZ4" s="98"/>
      <c r="BA4" s="98"/>
      <c r="BB4" s="98"/>
      <c r="BC4" s="98"/>
      <c r="BD4" s="98"/>
      <c r="BE4" s="98" t="s">
        <v>68</v>
      </c>
      <c r="BF4" s="98"/>
      <c r="BG4" s="98"/>
      <c r="BH4" s="98"/>
      <c r="BI4" s="98"/>
      <c r="BJ4" s="98"/>
      <c r="BK4" s="98"/>
      <c r="BL4" s="98"/>
      <c r="BM4" s="98"/>
      <c r="BN4" s="98"/>
      <c r="BO4" s="98"/>
      <c r="BP4" s="98" t="s">
        <v>69</v>
      </c>
      <c r="BQ4" s="98"/>
      <c r="BR4" s="98"/>
      <c r="BS4" s="98"/>
      <c r="BT4" s="98"/>
      <c r="BU4" s="98"/>
      <c r="BV4" s="98"/>
      <c r="BW4" s="98"/>
      <c r="BX4" s="98"/>
      <c r="BY4" s="98"/>
      <c r="BZ4" s="98"/>
      <c r="CA4" s="98" t="s">
        <v>70</v>
      </c>
      <c r="CB4" s="98"/>
      <c r="CC4" s="98"/>
      <c r="CD4" s="98"/>
      <c r="CE4" s="98"/>
      <c r="CF4" s="98"/>
      <c r="CG4" s="98"/>
      <c r="CH4" s="98"/>
      <c r="CI4" s="98"/>
      <c r="CJ4" s="98"/>
      <c r="CK4" s="98"/>
      <c r="CL4" s="98" t="s">
        <v>71</v>
      </c>
      <c r="CM4" s="98"/>
      <c r="CN4" s="98"/>
      <c r="CO4" s="98"/>
      <c r="CP4" s="98"/>
      <c r="CQ4" s="98"/>
      <c r="CR4" s="98"/>
      <c r="CS4" s="98"/>
      <c r="CT4" s="98"/>
      <c r="CU4" s="98"/>
      <c r="CV4" s="98"/>
      <c r="CW4" s="98" t="s">
        <v>72</v>
      </c>
      <c r="CX4" s="98"/>
      <c r="CY4" s="98"/>
      <c r="CZ4" s="98"/>
      <c r="DA4" s="98"/>
      <c r="DB4" s="98"/>
      <c r="DC4" s="98"/>
      <c r="DD4" s="98"/>
      <c r="DE4" s="98"/>
      <c r="DF4" s="98"/>
      <c r="DG4" s="98"/>
      <c r="DH4" s="98" t="s">
        <v>73</v>
      </c>
      <c r="DI4" s="98"/>
      <c r="DJ4" s="98"/>
      <c r="DK4" s="98"/>
      <c r="DL4" s="98"/>
      <c r="DM4" s="98"/>
      <c r="DN4" s="98"/>
      <c r="DO4" s="98"/>
      <c r="DP4" s="98"/>
      <c r="DQ4" s="98"/>
      <c r="DR4" s="98"/>
      <c r="DS4" s="98" t="s">
        <v>74</v>
      </c>
      <c r="DT4" s="98"/>
      <c r="DU4" s="98"/>
      <c r="DV4" s="98"/>
      <c r="DW4" s="98"/>
      <c r="DX4" s="98"/>
      <c r="DY4" s="98"/>
      <c r="DZ4" s="98"/>
      <c r="EA4" s="98"/>
      <c r="EB4" s="98"/>
      <c r="EC4" s="98"/>
      <c r="ED4" s="98" t="s">
        <v>75</v>
      </c>
      <c r="EE4" s="98"/>
      <c r="EF4" s="98"/>
      <c r="EG4" s="98"/>
      <c r="EH4" s="98"/>
      <c r="EI4" s="98"/>
      <c r="EJ4" s="98"/>
      <c r="EK4" s="98"/>
      <c r="EL4" s="98"/>
      <c r="EM4" s="98"/>
      <c r="EN4" s="98"/>
    </row>
    <row r="5" spans="1:144" x14ac:dyDescent="0.2">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2">
      <c r="A6" s="28" t="s">
        <v>103</v>
      </c>
      <c r="B6" s="33">
        <f>B7</f>
        <v>2017</v>
      </c>
      <c r="C6" s="33">
        <f t="shared" ref="C6:W6" si="3">C7</f>
        <v>143634</v>
      </c>
      <c r="D6" s="33">
        <f t="shared" si="3"/>
        <v>46</v>
      </c>
      <c r="E6" s="33">
        <f t="shared" si="3"/>
        <v>1</v>
      </c>
      <c r="F6" s="33">
        <f t="shared" si="3"/>
        <v>0</v>
      </c>
      <c r="G6" s="33">
        <f t="shared" si="3"/>
        <v>1</v>
      </c>
      <c r="H6" s="33" t="str">
        <f t="shared" si="3"/>
        <v>神奈川県　松田町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85.83</v>
      </c>
      <c r="P6" s="34">
        <f t="shared" si="3"/>
        <v>82.42</v>
      </c>
      <c r="Q6" s="34">
        <f t="shared" si="3"/>
        <v>1458</v>
      </c>
      <c r="R6" s="34">
        <f t="shared" si="3"/>
        <v>11249</v>
      </c>
      <c r="S6" s="34">
        <f t="shared" si="3"/>
        <v>37.75</v>
      </c>
      <c r="T6" s="34">
        <f t="shared" si="3"/>
        <v>297.99</v>
      </c>
      <c r="U6" s="34">
        <f t="shared" si="3"/>
        <v>9280</v>
      </c>
      <c r="V6" s="34">
        <f t="shared" si="3"/>
        <v>2.5299999999999998</v>
      </c>
      <c r="W6" s="34">
        <f t="shared" si="3"/>
        <v>3667.98</v>
      </c>
      <c r="X6" s="35">
        <f>IF(X7="",NA(),X7)</f>
        <v>101</v>
      </c>
      <c r="Y6" s="35">
        <f t="shared" ref="Y6:AG6" si="4">IF(Y7="",NA(),Y7)</f>
        <v>114.52</v>
      </c>
      <c r="Z6" s="35">
        <f t="shared" si="4"/>
        <v>115.23</v>
      </c>
      <c r="AA6" s="35">
        <f t="shared" si="4"/>
        <v>126.76</v>
      </c>
      <c r="AB6" s="35">
        <f t="shared" si="4"/>
        <v>119.02</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1834.97</v>
      </c>
      <c r="AU6" s="35">
        <f t="shared" ref="AU6:BC6" si="6">IF(AU7="",NA(),AU7)</f>
        <v>995.18</v>
      </c>
      <c r="AV6" s="35">
        <f t="shared" si="6"/>
        <v>1002.54</v>
      </c>
      <c r="AW6" s="35">
        <f t="shared" si="6"/>
        <v>635.37</v>
      </c>
      <c r="AX6" s="35">
        <f t="shared" si="6"/>
        <v>1296.3900000000001</v>
      </c>
      <c r="AY6" s="35">
        <f t="shared" si="6"/>
        <v>1164.51</v>
      </c>
      <c r="AZ6" s="35">
        <f t="shared" si="6"/>
        <v>434.72</v>
      </c>
      <c r="BA6" s="35">
        <f t="shared" si="6"/>
        <v>416.14</v>
      </c>
      <c r="BB6" s="35">
        <f t="shared" si="6"/>
        <v>371.89</v>
      </c>
      <c r="BC6" s="35">
        <f t="shared" si="6"/>
        <v>293.23</v>
      </c>
      <c r="BD6" s="34" t="str">
        <f>IF(BD7="","",IF(BD7="-","【-】","【"&amp;SUBSTITUTE(TEXT(BD7,"#,##0.00"),"-","△")&amp;"】"))</f>
        <v>【264.34】</v>
      </c>
      <c r="BE6" s="35">
        <f>IF(BE7="",NA(),BE7)</f>
        <v>136.55000000000001</v>
      </c>
      <c r="BF6" s="35">
        <f t="shared" ref="BF6:BN6" si="7">IF(BF7="",NA(),BF7)</f>
        <v>129.66</v>
      </c>
      <c r="BG6" s="35">
        <f t="shared" si="7"/>
        <v>136.65</v>
      </c>
      <c r="BH6" s="35">
        <f t="shared" si="7"/>
        <v>183.47</v>
      </c>
      <c r="BI6" s="35">
        <f t="shared" si="7"/>
        <v>219.89</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82.41</v>
      </c>
      <c r="BQ6" s="35">
        <f t="shared" ref="BQ6:BY6" si="8">IF(BQ7="",NA(),BQ7)</f>
        <v>99.32</v>
      </c>
      <c r="BR6" s="35">
        <f t="shared" si="8"/>
        <v>98.45</v>
      </c>
      <c r="BS6" s="35">
        <f t="shared" si="8"/>
        <v>102.86</v>
      </c>
      <c r="BT6" s="35">
        <f t="shared" si="8"/>
        <v>98.45</v>
      </c>
      <c r="BU6" s="35">
        <f t="shared" si="8"/>
        <v>90.64</v>
      </c>
      <c r="BV6" s="35">
        <f t="shared" si="8"/>
        <v>93.66</v>
      </c>
      <c r="BW6" s="35">
        <f t="shared" si="8"/>
        <v>92.76</v>
      </c>
      <c r="BX6" s="35">
        <f t="shared" si="8"/>
        <v>93.28</v>
      </c>
      <c r="BY6" s="35">
        <f t="shared" si="8"/>
        <v>87.51</v>
      </c>
      <c r="BZ6" s="34" t="str">
        <f>IF(BZ7="","",IF(BZ7="-","【-】","【"&amp;SUBSTITUTE(TEXT(BZ7,"#,##0.00"),"-","△")&amp;"】"))</f>
        <v>【104.36】</v>
      </c>
      <c r="CA6" s="35">
        <f>IF(CA7="",NA(),CA7)</f>
        <v>102.18</v>
      </c>
      <c r="CB6" s="35">
        <f t="shared" ref="CB6:CJ6" si="9">IF(CB7="",NA(),CB7)</f>
        <v>84.74</v>
      </c>
      <c r="CC6" s="35">
        <f t="shared" si="9"/>
        <v>85.27</v>
      </c>
      <c r="CD6" s="35">
        <f t="shared" si="9"/>
        <v>81.8</v>
      </c>
      <c r="CE6" s="35">
        <f t="shared" si="9"/>
        <v>85.64</v>
      </c>
      <c r="CF6" s="35">
        <f t="shared" si="9"/>
        <v>213.52</v>
      </c>
      <c r="CG6" s="35">
        <f t="shared" si="9"/>
        <v>208.21</v>
      </c>
      <c r="CH6" s="35">
        <f t="shared" si="9"/>
        <v>208.67</v>
      </c>
      <c r="CI6" s="35">
        <f t="shared" si="9"/>
        <v>208.29</v>
      </c>
      <c r="CJ6" s="35">
        <f t="shared" si="9"/>
        <v>218.42</v>
      </c>
      <c r="CK6" s="34" t="str">
        <f>IF(CK7="","",IF(CK7="-","【-】","【"&amp;SUBSTITUTE(TEXT(CK7,"#,##0.00"),"-","△")&amp;"】"))</f>
        <v>【165.71】</v>
      </c>
      <c r="CL6" s="35">
        <f>IF(CL7="",NA(),CL7)</f>
        <v>48.81</v>
      </c>
      <c r="CM6" s="35">
        <f t="shared" ref="CM6:CU6" si="10">IF(CM7="",NA(),CM7)</f>
        <v>47.7</v>
      </c>
      <c r="CN6" s="35">
        <f t="shared" si="10"/>
        <v>44.61</v>
      </c>
      <c r="CO6" s="35">
        <f t="shared" si="10"/>
        <v>44.54</v>
      </c>
      <c r="CP6" s="35">
        <f t="shared" si="10"/>
        <v>44.35</v>
      </c>
      <c r="CQ6" s="35">
        <f t="shared" si="10"/>
        <v>49.77</v>
      </c>
      <c r="CR6" s="35">
        <f t="shared" si="10"/>
        <v>49.22</v>
      </c>
      <c r="CS6" s="35">
        <f t="shared" si="10"/>
        <v>49.08</v>
      </c>
      <c r="CT6" s="35">
        <f t="shared" si="10"/>
        <v>49.32</v>
      </c>
      <c r="CU6" s="35">
        <f t="shared" si="10"/>
        <v>50.24</v>
      </c>
      <c r="CV6" s="34" t="str">
        <f>IF(CV7="","",IF(CV7="-","【-】","【"&amp;SUBSTITUTE(TEXT(CV7,"#,##0.00"),"-","△")&amp;"】"))</f>
        <v>【60.41】</v>
      </c>
      <c r="CW6" s="35">
        <f>IF(CW7="",NA(),CW7)</f>
        <v>86.17</v>
      </c>
      <c r="CX6" s="35">
        <f t="shared" ref="CX6:DF6" si="11">IF(CX7="",NA(),CX7)</f>
        <v>86.17</v>
      </c>
      <c r="CY6" s="35">
        <f t="shared" si="11"/>
        <v>90</v>
      </c>
      <c r="CZ6" s="35">
        <f t="shared" si="11"/>
        <v>89.34</v>
      </c>
      <c r="DA6" s="35">
        <f t="shared" si="11"/>
        <v>89.34</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48.18</v>
      </c>
      <c r="DI6" s="35">
        <f t="shared" ref="DI6:DQ6" si="12">IF(DI7="",NA(),DI7)</f>
        <v>49.74</v>
      </c>
      <c r="DJ6" s="35">
        <f t="shared" si="12"/>
        <v>51.25</v>
      </c>
      <c r="DK6" s="35">
        <f t="shared" si="12"/>
        <v>52.49</v>
      </c>
      <c r="DL6" s="35">
        <f t="shared" si="12"/>
        <v>4.75</v>
      </c>
      <c r="DM6" s="35">
        <f t="shared" si="12"/>
        <v>36.43</v>
      </c>
      <c r="DN6" s="35">
        <f t="shared" si="12"/>
        <v>46.12</v>
      </c>
      <c r="DO6" s="35">
        <f t="shared" si="12"/>
        <v>47.44</v>
      </c>
      <c r="DP6" s="35">
        <f t="shared" si="12"/>
        <v>48.3</v>
      </c>
      <c r="DQ6" s="35">
        <f t="shared" si="12"/>
        <v>45.14</v>
      </c>
      <c r="DR6" s="34" t="str">
        <f>IF(DR7="","",IF(DR7="-","【-】","【"&amp;SUBSTITUTE(TEXT(DR7,"#,##0.00"),"-","△")&amp;"】"))</f>
        <v>【48.12】</v>
      </c>
      <c r="DS6" s="34">
        <f>IF(DS7="",NA(),DS7)</f>
        <v>0</v>
      </c>
      <c r="DT6" s="34">
        <f t="shared" ref="DT6:EB6" si="13">IF(DT7="",NA(),DT7)</f>
        <v>0</v>
      </c>
      <c r="DU6" s="34">
        <f t="shared" si="13"/>
        <v>0</v>
      </c>
      <c r="DV6" s="34">
        <f t="shared" si="13"/>
        <v>0</v>
      </c>
      <c r="DW6" s="34">
        <f t="shared" si="13"/>
        <v>0</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0.11</v>
      </c>
      <c r="EE6" s="35">
        <f t="shared" ref="EE6:EM6" si="14">IF(EE7="",NA(),EE7)</f>
        <v>0.18</v>
      </c>
      <c r="EF6" s="35">
        <f t="shared" si="14"/>
        <v>0.18</v>
      </c>
      <c r="EG6" s="35">
        <f t="shared" si="14"/>
        <v>0.32</v>
      </c>
      <c r="EH6" s="35">
        <f t="shared" si="14"/>
        <v>0.36</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2">
      <c r="A7" s="28"/>
      <c r="B7" s="37">
        <v>2017</v>
      </c>
      <c r="C7" s="37">
        <v>143634</v>
      </c>
      <c r="D7" s="37">
        <v>46</v>
      </c>
      <c r="E7" s="37">
        <v>1</v>
      </c>
      <c r="F7" s="37">
        <v>0</v>
      </c>
      <c r="G7" s="37">
        <v>1</v>
      </c>
      <c r="H7" s="37" t="s">
        <v>104</v>
      </c>
      <c r="I7" s="37" t="s">
        <v>105</v>
      </c>
      <c r="J7" s="37" t="s">
        <v>106</v>
      </c>
      <c r="K7" s="37" t="s">
        <v>107</v>
      </c>
      <c r="L7" s="37" t="s">
        <v>108</v>
      </c>
      <c r="M7" s="37" t="s">
        <v>109</v>
      </c>
      <c r="N7" s="38" t="s">
        <v>110</v>
      </c>
      <c r="O7" s="38">
        <v>85.83</v>
      </c>
      <c r="P7" s="38">
        <v>82.42</v>
      </c>
      <c r="Q7" s="38">
        <v>1458</v>
      </c>
      <c r="R7" s="38">
        <v>11249</v>
      </c>
      <c r="S7" s="38">
        <v>37.75</v>
      </c>
      <c r="T7" s="38">
        <v>297.99</v>
      </c>
      <c r="U7" s="38">
        <v>9280</v>
      </c>
      <c r="V7" s="38">
        <v>2.5299999999999998</v>
      </c>
      <c r="W7" s="38">
        <v>3667.98</v>
      </c>
      <c r="X7" s="38">
        <v>101</v>
      </c>
      <c r="Y7" s="38">
        <v>114.52</v>
      </c>
      <c r="Z7" s="38">
        <v>115.23</v>
      </c>
      <c r="AA7" s="38">
        <v>126.76</v>
      </c>
      <c r="AB7" s="38">
        <v>119.02</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1834.97</v>
      </c>
      <c r="AU7" s="38">
        <v>995.18</v>
      </c>
      <c r="AV7" s="38">
        <v>1002.54</v>
      </c>
      <c r="AW7" s="38">
        <v>635.37</v>
      </c>
      <c r="AX7" s="38">
        <v>1296.3900000000001</v>
      </c>
      <c r="AY7" s="38">
        <v>1164.51</v>
      </c>
      <c r="AZ7" s="38">
        <v>434.72</v>
      </c>
      <c r="BA7" s="38">
        <v>416.14</v>
      </c>
      <c r="BB7" s="38">
        <v>371.89</v>
      </c>
      <c r="BC7" s="38">
        <v>293.23</v>
      </c>
      <c r="BD7" s="38">
        <v>264.33999999999997</v>
      </c>
      <c r="BE7" s="38">
        <v>136.55000000000001</v>
      </c>
      <c r="BF7" s="38">
        <v>129.66</v>
      </c>
      <c r="BG7" s="38">
        <v>136.65</v>
      </c>
      <c r="BH7" s="38">
        <v>183.47</v>
      </c>
      <c r="BI7" s="38">
        <v>219.89</v>
      </c>
      <c r="BJ7" s="38">
        <v>498.27</v>
      </c>
      <c r="BK7" s="38">
        <v>495.76</v>
      </c>
      <c r="BL7" s="38">
        <v>487.22</v>
      </c>
      <c r="BM7" s="38">
        <v>483.11</v>
      </c>
      <c r="BN7" s="38">
        <v>542.29999999999995</v>
      </c>
      <c r="BO7" s="38">
        <v>274.27</v>
      </c>
      <c r="BP7" s="38">
        <v>82.41</v>
      </c>
      <c r="BQ7" s="38">
        <v>99.32</v>
      </c>
      <c r="BR7" s="38">
        <v>98.45</v>
      </c>
      <c r="BS7" s="38">
        <v>102.86</v>
      </c>
      <c r="BT7" s="38">
        <v>98.45</v>
      </c>
      <c r="BU7" s="38">
        <v>90.64</v>
      </c>
      <c r="BV7" s="38">
        <v>93.66</v>
      </c>
      <c r="BW7" s="38">
        <v>92.76</v>
      </c>
      <c r="BX7" s="38">
        <v>93.28</v>
      </c>
      <c r="BY7" s="38">
        <v>87.51</v>
      </c>
      <c r="BZ7" s="38">
        <v>104.36</v>
      </c>
      <c r="CA7" s="38">
        <v>102.18</v>
      </c>
      <c r="CB7" s="38">
        <v>84.74</v>
      </c>
      <c r="CC7" s="38">
        <v>85.27</v>
      </c>
      <c r="CD7" s="38">
        <v>81.8</v>
      </c>
      <c r="CE7" s="38">
        <v>85.64</v>
      </c>
      <c r="CF7" s="38">
        <v>213.52</v>
      </c>
      <c r="CG7" s="38">
        <v>208.21</v>
      </c>
      <c r="CH7" s="38">
        <v>208.67</v>
      </c>
      <c r="CI7" s="38">
        <v>208.29</v>
      </c>
      <c r="CJ7" s="38">
        <v>218.42</v>
      </c>
      <c r="CK7" s="38">
        <v>165.71</v>
      </c>
      <c r="CL7" s="38">
        <v>48.81</v>
      </c>
      <c r="CM7" s="38">
        <v>47.7</v>
      </c>
      <c r="CN7" s="38">
        <v>44.61</v>
      </c>
      <c r="CO7" s="38">
        <v>44.54</v>
      </c>
      <c r="CP7" s="38">
        <v>44.35</v>
      </c>
      <c r="CQ7" s="38">
        <v>49.77</v>
      </c>
      <c r="CR7" s="38">
        <v>49.22</v>
      </c>
      <c r="CS7" s="38">
        <v>49.08</v>
      </c>
      <c r="CT7" s="38">
        <v>49.32</v>
      </c>
      <c r="CU7" s="38">
        <v>50.24</v>
      </c>
      <c r="CV7" s="38">
        <v>60.41</v>
      </c>
      <c r="CW7" s="38">
        <v>86.17</v>
      </c>
      <c r="CX7" s="38">
        <v>86.17</v>
      </c>
      <c r="CY7" s="38">
        <v>90</v>
      </c>
      <c r="CZ7" s="38">
        <v>89.34</v>
      </c>
      <c r="DA7" s="38">
        <v>89.34</v>
      </c>
      <c r="DB7" s="38">
        <v>79.98</v>
      </c>
      <c r="DC7" s="38">
        <v>79.48</v>
      </c>
      <c r="DD7" s="38">
        <v>79.3</v>
      </c>
      <c r="DE7" s="38">
        <v>79.34</v>
      </c>
      <c r="DF7" s="38">
        <v>78.650000000000006</v>
      </c>
      <c r="DG7" s="38">
        <v>89.93</v>
      </c>
      <c r="DH7" s="38">
        <v>48.18</v>
      </c>
      <c r="DI7" s="38">
        <v>49.74</v>
      </c>
      <c r="DJ7" s="38">
        <v>51.25</v>
      </c>
      <c r="DK7" s="38">
        <v>52.49</v>
      </c>
      <c r="DL7" s="38">
        <v>4.75</v>
      </c>
      <c r="DM7" s="38">
        <v>36.43</v>
      </c>
      <c r="DN7" s="38">
        <v>46.12</v>
      </c>
      <c r="DO7" s="38">
        <v>47.44</v>
      </c>
      <c r="DP7" s="38">
        <v>48.3</v>
      </c>
      <c r="DQ7" s="38">
        <v>45.14</v>
      </c>
      <c r="DR7" s="38">
        <v>48.12</v>
      </c>
      <c r="DS7" s="38">
        <v>0</v>
      </c>
      <c r="DT7" s="38">
        <v>0</v>
      </c>
      <c r="DU7" s="38">
        <v>0</v>
      </c>
      <c r="DV7" s="38">
        <v>0</v>
      </c>
      <c r="DW7" s="38">
        <v>0</v>
      </c>
      <c r="DX7" s="38">
        <v>8.7200000000000006</v>
      </c>
      <c r="DY7" s="38">
        <v>9.86</v>
      </c>
      <c r="DZ7" s="38">
        <v>11.16</v>
      </c>
      <c r="EA7" s="38">
        <v>12.43</v>
      </c>
      <c r="EB7" s="38">
        <v>13.58</v>
      </c>
      <c r="EC7" s="38">
        <v>15.89</v>
      </c>
      <c r="ED7" s="38">
        <v>0.11</v>
      </c>
      <c r="EE7" s="38">
        <v>0.18</v>
      </c>
      <c r="EF7" s="38">
        <v>0.18</v>
      </c>
      <c r="EG7" s="38">
        <v>0.32</v>
      </c>
      <c r="EH7" s="38">
        <v>0.36</v>
      </c>
      <c r="EI7" s="38">
        <v>0.64</v>
      </c>
      <c r="EJ7" s="38">
        <v>0.56000000000000005</v>
      </c>
      <c r="EK7" s="38">
        <v>0.65</v>
      </c>
      <c r="EL7" s="38">
        <v>0.46</v>
      </c>
      <c r="EM7" s="38">
        <v>0.44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2019-02-05T04:48:10Z</cp:lastPrinted>
  <dcterms:created xsi:type="dcterms:W3CDTF">2018-12-03T08:30:01Z</dcterms:created>
  <dcterms:modified xsi:type="dcterms:W3CDTF">2019-02-18T00:04:40Z</dcterms:modified>
</cp:coreProperties>
</file>