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経営比較分析表\25 大井町\"/>
    </mc:Choice>
  </mc:AlternateContent>
  <workbookProtection workbookAlgorithmName="SHA-512" workbookHashValue="EHgLSuLD+hkJ1KDrCO9+vC3Nb9lAdEkhmckzO2jQZB0SbQQqQeFAx5Vg1aF4bVoNItUpg3mokdBQTI1NZZoNkg==" workbookSaltValue="eVcXO9STMKxKlLLXMaTeOQ==" workbookSpinCount="100000" lockStructure="1"/>
  <bookViews>
    <workbookView xWindow="0" yWindow="0" windowWidth="15360" windowHeight="7632"/>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P10" i="4"/>
  <c r="B10" i="4"/>
  <c r="AT8" i="4"/>
  <c r="AD8" i="4"/>
  <c r="I8" i="4"/>
  <c r="B8" i="4"/>
  <c r="D10" i="5" l="1"/>
  <c r="E10" i="5"/>
  <c r="B10" i="5"/>
</calcChain>
</file>

<file path=xl/sharedStrings.xml><?xml version="1.0" encoding="utf-8"?>
<sst xmlns="http://schemas.openxmlformats.org/spreadsheetml/2006/main" count="245" uniqueCount="124">
  <si>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</si>
  <si>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</si>
  <si>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</si>
  <si>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</si>
  <si>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</si>
  <si>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</si>
  <si>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</si>
  <si>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</si>
  <si>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</si>
  <si>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</si>
  <si>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</si>
  <si>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</si>
  <si>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</si>
  <si>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</si>
  <si>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</si>
  <si>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</si>
  <si>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</si>
  <si>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</si>
  <si>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</si>
  <si>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</si>
  <si>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</si>
  <si>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</si>
  <si>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</si>
  <si>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</si>
  <si>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</si>
  <si>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</si>
  <si>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</si>
  <si>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</si>
  <si>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</si>
  <si>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</si>
  <si>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</si>
  <si>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</si>
  <si>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</si>
  <si>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</si>
  <si>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</si>
  <si>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</si>
  <si>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</si>
  <si>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</si>
  <si>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</si>
  <si>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</si>
  <si>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</si>
  <si>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</si>
  <si>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</si>
  <si>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</si>
  <si>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</si>
  <si>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</si>
  <si>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</si>
  <si>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</si>
  <si>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</si>
  <si>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</si>
  <si>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</si>
  <si>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</si>
  <si>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</si>
  <si>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</si>
  <si>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</si>
  <si>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</si>
  <si>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</si>
  <si>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</si>
  <si>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</si>
  <si>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</si>
  <si>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</si>
  <si>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</si>
  <si>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</si>
  <si>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</si>
  <si>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</si>
  <si>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</si>
  <si>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</si>
  <si>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</si>
  <si>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</si>
  <si>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</si>
  <si>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</si>
  <si>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</si>
  <si>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</si>
  <si>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</si>
  <si>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</si>
  <si>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</si>
  <si>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</si>
  <si>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</si>
  <si>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</si>
  <si>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</si>
  <si>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</si>
  <si>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</si>
  <si>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</si>
  <si>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</si>
  <si>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</si>
  <si>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</si>
  <si>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</si>
  <si>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</si>
  <si>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</si>
  <si>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</si>
  <si>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</si>
  <si>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</si>
  <si>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</si>
  <si>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</si>
  <si>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</si>
  <si>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</si>
  <si>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</si>
  <si>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</si>
  <si>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</si>
  <si>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</si>
  <si>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</si>
  <si>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</si>
  <si>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</si>
  <si>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</si>
  <si>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</si>
  <si>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</si>
  <si>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</si>
  <si>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</si>
  <si>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大井町</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</si>
  <si>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</si>
  <si>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</si>
  <si>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</si>
  <si>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</si>
  <si>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</si>
  <si>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</si>
  <si>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</si>
  <si>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</si>
  <si>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</si>
  <si>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</si>
  <si>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</si>
  <si>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</si>
  <si>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供用開始が昭和60年であり、現在のところ、下水道管渠の耐用年数基準となる50年に達する管渠はなく、更新や改築を行う施設はありません。
　引き続き定期的な調査・点検・清掃を行い、施設の維持管理を段階的に進めていく計画を検討していきます。</t>
    <rPh sb="1" eb="3">
      <t>キョウヨウ</t>
    </rPh>
    <rPh sb="3" eb="5">
      <t>カイシ</t>
    </rPh>
    <rPh sb="6" eb="8">
      <t>ショウワ</t>
    </rPh>
    <rPh sb="10" eb="11">
      <t>ネン</t>
    </rPh>
    <rPh sb="15" eb="17">
      <t>ゲンザイ</t>
    </rPh>
    <rPh sb="22" eb="25">
      <t>ゲスイドウ</t>
    </rPh>
    <rPh sb="25" eb="27">
      <t>カンキョ</t>
    </rPh>
    <rPh sb="28" eb="30">
      <t>タイヨウ</t>
    </rPh>
    <rPh sb="30" eb="32">
      <t>ネンスウ</t>
    </rPh>
    <rPh sb="32" eb="34">
      <t>キジュン</t>
    </rPh>
    <rPh sb="39" eb="40">
      <t>ネン</t>
    </rPh>
    <rPh sb="41" eb="42">
      <t>タッ</t>
    </rPh>
    <rPh sb="44" eb="46">
      <t>カンキョ</t>
    </rPh>
    <rPh sb="50" eb="52">
      <t>コウシン</t>
    </rPh>
    <rPh sb="53" eb="55">
      <t>カイチク</t>
    </rPh>
    <rPh sb="56" eb="57">
      <t>オコナ</t>
    </rPh>
    <rPh sb="58" eb="60">
      <t>シセツ</t>
    </rPh>
    <rPh sb="69" eb="70">
      <t>ヒ</t>
    </rPh>
    <rPh sb="71" eb="72">
      <t>ツヅ</t>
    </rPh>
    <rPh sb="73" eb="76">
      <t>テイキテキ</t>
    </rPh>
    <rPh sb="77" eb="79">
      <t>チョウサ</t>
    </rPh>
    <rPh sb="80" eb="82">
      <t>テンケン</t>
    </rPh>
    <rPh sb="83" eb="85">
      <t>セイソウ</t>
    </rPh>
    <rPh sb="86" eb="87">
      <t>オコナ</t>
    </rPh>
    <rPh sb="89" eb="91">
      <t>シセツ</t>
    </rPh>
    <rPh sb="92" eb="94">
      <t>イジ</t>
    </rPh>
    <rPh sb="94" eb="96">
      <t>カンリ</t>
    </rPh>
    <rPh sb="97" eb="99">
      <t>ダンカイ</t>
    </rPh>
    <rPh sb="99" eb="100">
      <t>テキ</t>
    </rPh>
    <rPh sb="101" eb="102">
      <t>スス</t>
    </rPh>
    <rPh sb="106" eb="108">
      <t>ケイカク</t>
    </rPh>
    <rPh sb="109" eb="111">
      <t>ケントウ</t>
    </rPh>
    <phoneticPr fontId="4"/>
  </si>
  <si>
    <t>　収益的収支比率、経費回収率の改善に向け、使用料収入の増加と水洗化率の向上のための啓発活動に取り組んでいきます。
　また、平成32年度からの地方公営企業法の適用を予定しており、経営状況や課題を把握し、経営の健全化を図っていきます。</t>
    <rPh sb="1" eb="4">
      <t>シュウエキテキ</t>
    </rPh>
    <rPh sb="4" eb="6">
      <t>シュウシ</t>
    </rPh>
    <rPh sb="6" eb="8">
      <t>ヒリツ</t>
    </rPh>
    <rPh sb="9" eb="11">
      <t>ケイヒ</t>
    </rPh>
    <rPh sb="11" eb="13">
      <t>カイシュウ</t>
    </rPh>
    <rPh sb="13" eb="14">
      <t>リツ</t>
    </rPh>
    <rPh sb="15" eb="17">
      <t>カイゼン</t>
    </rPh>
    <rPh sb="18" eb="19">
      <t>ム</t>
    </rPh>
    <rPh sb="21" eb="24">
      <t>シヨウリョウ</t>
    </rPh>
    <rPh sb="24" eb="26">
      <t>シュウニュウ</t>
    </rPh>
    <rPh sb="27" eb="29">
      <t>ゾウカ</t>
    </rPh>
    <rPh sb="30" eb="33">
      <t>スイセンカ</t>
    </rPh>
    <rPh sb="33" eb="34">
      <t>リツ</t>
    </rPh>
    <rPh sb="35" eb="37">
      <t>コウジョウ</t>
    </rPh>
    <rPh sb="41" eb="43">
      <t>ケイハツ</t>
    </rPh>
    <rPh sb="43" eb="45">
      <t>カツドウ</t>
    </rPh>
    <rPh sb="46" eb="47">
      <t>ト</t>
    </rPh>
    <rPh sb="48" eb="49">
      <t>ク</t>
    </rPh>
    <rPh sb="61" eb="63">
      <t>ヘイセイ</t>
    </rPh>
    <rPh sb="65" eb="66">
      <t>ネン</t>
    </rPh>
    <rPh sb="66" eb="67">
      <t>ド</t>
    </rPh>
    <rPh sb="70" eb="72">
      <t>チホウ</t>
    </rPh>
    <rPh sb="72" eb="74">
      <t>コウエイ</t>
    </rPh>
    <rPh sb="74" eb="76">
      <t>キギョウ</t>
    </rPh>
    <rPh sb="103" eb="106">
      <t>ケンゼンカ</t>
    </rPh>
    <rPh sb="107" eb="108">
      <t>ハカ</t>
    </rPh>
    <phoneticPr fontId="4"/>
  </si>
  <si>
    <t>　①収益的収支比率は、総収益で総費用等を賄えているかの指標であり、前年度より増加しています。これは、使用料収入が人口減少等により微増となっていますが、地方債償還金が減少しているからです。しかしながら、依然として一般会計からの繰入金が収入の大半を占めているため、使用料金の改定も視野に入れ、比率100％に向けた経営改善に向け取り組む必要があります。
　④企業債残高対事業規模比率は企業債残高のピークが過ぎ、年々減少しています。類似団体との比較においても、平均値を下回っています。
　⑤経費回収率は増加傾向となっていますが、類似団体平均より低い状況にあり、適正な使用料収入の確保と汚水処理費の削減が必要となります。
　⑥汚水処理原価は近年減少傾向にありますが、全国平均と比較すると高い状況であるため、水量の確保である接続率の向上が望まれます。
　⑧水洗化率向上のため、引き続き啓発活動を行っていきます。</t>
    <rPh sb="2" eb="4">
      <t>シュウエキ</t>
    </rPh>
    <rPh sb="4" eb="5">
      <t>テキ</t>
    </rPh>
    <rPh sb="5" eb="7">
      <t>シュウシ</t>
    </rPh>
    <rPh sb="7" eb="9">
      <t>ヒリツ</t>
    </rPh>
    <rPh sb="11" eb="14">
      <t>ソウシュウエキ</t>
    </rPh>
    <rPh sb="15" eb="18">
      <t>ソウヒヨウ</t>
    </rPh>
    <rPh sb="18" eb="19">
      <t>トウ</t>
    </rPh>
    <rPh sb="20" eb="21">
      <t>マカナ</t>
    </rPh>
    <rPh sb="27" eb="29">
      <t>シヒョウ</t>
    </rPh>
    <rPh sb="33" eb="36">
      <t>ゼンネンド</t>
    </rPh>
    <rPh sb="38" eb="40">
      <t>ゾウカ</t>
    </rPh>
    <rPh sb="53" eb="55">
      <t>シュウニュウ</t>
    </rPh>
    <rPh sb="56" eb="58">
      <t>ジンコウ</t>
    </rPh>
    <rPh sb="58" eb="60">
      <t>ゲンショウ</t>
    </rPh>
    <rPh sb="60" eb="61">
      <t>トウ</t>
    </rPh>
    <rPh sb="64" eb="66">
      <t>ビゾウ</t>
    </rPh>
    <rPh sb="75" eb="77">
      <t>チホウ</t>
    </rPh>
    <rPh sb="77" eb="78">
      <t>サイ</t>
    </rPh>
    <rPh sb="78" eb="81">
      <t>ショウカンキン</t>
    </rPh>
    <rPh sb="82" eb="84">
      <t>ゲンショウ</t>
    </rPh>
    <rPh sb="100" eb="102">
      <t>イゼン</t>
    </rPh>
    <rPh sb="105" eb="107">
      <t>イッパン</t>
    </rPh>
    <rPh sb="107" eb="109">
      <t>カイケイ</t>
    </rPh>
    <rPh sb="112" eb="114">
      <t>クリイレ</t>
    </rPh>
    <rPh sb="114" eb="115">
      <t>キン</t>
    </rPh>
    <rPh sb="116" eb="118">
      <t>シュウニュウ</t>
    </rPh>
    <rPh sb="119" eb="121">
      <t>タイハン</t>
    </rPh>
    <rPh sb="122" eb="123">
      <t>シ</t>
    </rPh>
    <rPh sb="130" eb="133">
      <t>シヨウリョウ</t>
    </rPh>
    <rPh sb="133" eb="134">
      <t>キン</t>
    </rPh>
    <rPh sb="135" eb="137">
      <t>カイテイ</t>
    </rPh>
    <rPh sb="138" eb="140">
      <t>シヤ</t>
    </rPh>
    <rPh sb="141" eb="142">
      <t>イ</t>
    </rPh>
    <rPh sb="144" eb="146">
      <t>ヒリツ</t>
    </rPh>
    <rPh sb="151" eb="152">
      <t>ム</t>
    </rPh>
    <rPh sb="154" eb="156">
      <t>ケイエイ</t>
    </rPh>
    <rPh sb="156" eb="158">
      <t>カイゼン</t>
    </rPh>
    <rPh sb="159" eb="160">
      <t>ム</t>
    </rPh>
    <rPh sb="161" eb="162">
      <t>ト</t>
    </rPh>
    <rPh sb="163" eb="164">
      <t>ク</t>
    </rPh>
    <rPh sb="165" eb="167">
      <t>ヒツヨウ</t>
    </rPh>
    <rPh sb="176" eb="178">
      <t>キギョウ</t>
    </rPh>
    <rPh sb="178" eb="179">
      <t>サイ</t>
    </rPh>
    <rPh sb="179" eb="181">
      <t>ザンダカ</t>
    </rPh>
    <rPh sb="181" eb="182">
      <t>タイ</t>
    </rPh>
    <rPh sb="182" eb="184">
      <t>ジギョウ</t>
    </rPh>
    <rPh sb="184" eb="186">
      <t>キボ</t>
    </rPh>
    <rPh sb="186" eb="188">
      <t>ヒリツ</t>
    </rPh>
    <rPh sb="189" eb="191">
      <t>キギョウ</t>
    </rPh>
    <rPh sb="191" eb="192">
      <t>サイ</t>
    </rPh>
    <rPh sb="192" eb="194">
      <t>ザンダカ</t>
    </rPh>
    <rPh sb="199" eb="200">
      <t>ス</t>
    </rPh>
    <rPh sb="202" eb="204">
      <t>ネンネン</t>
    </rPh>
    <rPh sb="204" eb="206">
      <t>ゲンショウ</t>
    </rPh>
    <rPh sb="212" eb="214">
      <t>ルイジ</t>
    </rPh>
    <rPh sb="214" eb="216">
      <t>ダンタイ</t>
    </rPh>
    <rPh sb="218" eb="220">
      <t>ヒカク</t>
    </rPh>
    <rPh sb="226" eb="229">
      <t>ヘイキンチ</t>
    </rPh>
    <rPh sb="230" eb="232">
      <t>シタマワ</t>
    </rPh>
    <rPh sb="241" eb="243">
      <t>ケイヒ</t>
    </rPh>
    <rPh sb="243" eb="245">
      <t>カイシュウ</t>
    </rPh>
    <rPh sb="245" eb="246">
      <t>リツ</t>
    </rPh>
    <rPh sb="247" eb="249">
      <t>ゾウカ</t>
    </rPh>
    <rPh sb="249" eb="251">
      <t>ケイコウ</t>
    </rPh>
    <rPh sb="260" eb="262">
      <t>ルイジ</t>
    </rPh>
    <rPh sb="262" eb="264">
      <t>ダンタイ</t>
    </rPh>
    <rPh sb="264" eb="266">
      <t>ヘイキン</t>
    </rPh>
    <rPh sb="268" eb="269">
      <t>ヒク</t>
    </rPh>
    <rPh sb="270" eb="272">
      <t>ジョウキョウ</t>
    </rPh>
    <rPh sb="276" eb="278">
      <t>テキセイ</t>
    </rPh>
    <rPh sb="279" eb="282">
      <t>シヨウリョウ</t>
    </rPh>
    <rPh sb="282" eb="284">
      <t>シュウニュウ</t>
    </rPh>
    <rPh sb="285" eb="287">
      <t>カクホ</t>
    </rPh>
    <rPh sb="288" eb="290">
      <t>オスイ</t>
    </rPh>
    <rPh sb="290" eb="292">
      <t>ショリ</t>
    </rPh>
    <rPh sb="292" eb="293">
      <t>ヒ</t>
    </rPh>
    <rPh sb="294" eb="296">
      <t>サクゲン</t>
    </rPh>
    <rPh sb="297" eb="299">
      <t>ヒツヨウ</t>
    </rPh>
    <rPh sb="308" eb="310">
      <t>オスイ</t>
    </rPh>
    <rPh sb="310" eb="312">
      <t>ショリ</t>
    </rPh>
    <rPh sb="312" eb="314">
      <t>ゲンカ</t>
    </rPh>
    <rPh sb="315" eb="317">
      <t>キンネン</t>
    </rPh>
    <rPh sb="317" eb="319">
      <t>ゲンショウ</t>
    </rPh>
    <rPh sb="319" eb="321">
      <t>ケイコウ</t>
    </rPh>
    <rPh sb="328" eb="330">
      <t>ゼンコク</t>
    </rPh>
    <rPh sb="330" eb="332">
      <t>ヘイキン</t>
    </rPh>
    <rPh sb="333" eb="335">
      <t>ヒカク</t>
    </rPh>
    <rPh sb="338" eb="339">
      <t>タカ</t>
    </rPh>
    <rPh sb="340" eb="342">
      <t>ジョウキョウ</t>
    </rPh>
    <rPh sb="348" eb="350">
      <t>スイリョウ</t>
    </rPh>
    <rPh sb="351" eb="353">
      <t>カクホ</t>
    </rPh>
    <rPh sb="356" eb="358">
      <t>セツゾク</t>
    </rPh>
    <rPh sb="358" eb="359">
      <t>リツ</t>
    </rPh>
    <rPh sb="360" eb="362">
      <t>コウジョウ</t>
    </rPh>
    <rPh sb="363" eb="364">
      <t>ノゾ</t>
    </rPh>
    <rPh sb="372" eb="375">
      <t>スイセンカ</t>
    </rPh>
    <rPh sb="375" eb="376">
      <t>リツ</t>
    </rPh>
    <rPh sb="376" eb="378">
      <t>コウジョウ</t>
    </rPh>
    <rPh sb="382" eb="383">
      <t>ヒ</t>
    </rPh>
    <rPh sb="384" eb="385">
      <t>ツヅ</t>
    </rPh>
    <rPh sb="386" eb="388">
      <t>ケイハツ</t>
    </rPh>
    <rPh sb="388" eb="390">
      <t>カツドウ</t>
    </rPh>
    <rPh sb="391" eb="392">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</si>
</sst>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66E-4413-BCEC-E4B229BFFB06}"/>
            </c:ext>
          </c:extLst>
        </c:ser>
        <c:dLbls>
          <c:showLegendKey val="0"/>
          <c:showVal val="0"/>
          <c:showCatName val="0"/>
          <c:showSerName val="0"/>
          <c:showPercent val="0"/>
          <c:showBubbleSize val="0"/>
        </c:dLbls>
        <c:gapWidth val="150"/>
        <c:axId val="488838968"/>
        <c:axId val="488840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0.04</c:v>
                </c:pt>
                <c:pt idx="2">
                  <c:v>0.11</c:v>
                </c:pt>
                <c:pt idx="3">
                  <c:v>0.19</c:v>
                </c:pt>
                <c:pt idx="4">
                  <c:v>0.23</c:v>
                </c:pt>
              </c:numCache>
            </c:numRef>
          </c:val>
          <c:smooth val="0"/>
          <c:extLst xmlns:c16r2="http://schemas.microsoft.com/office/drawing/2015/06/chart">
            <c:ext xmlns:c16="http://schemas.microsoft.com/office/drawing/2014/chart" uri="{C3380CC4-5D6E-409C-BE32-E72D297353CC}">
              <c16:uniqueId val="{00000001-866E-4413-BCEC-E4B229BFFB06}"/>
            </c:ext>
          </c:extLst>
        </c:ser>
        <c:dLbls>
          <c:showLegendKey val="0"/>
          <c:showVal val="0"/>
          <c:showCatName val="0"/>
          <c:showSerName val="0"/>
          <c:showPercent val="0"/>
          <c:showBubbleSize val="0"/>
        </c:dLbls>
        <c:marker val="1"/>
        <c:smooth val="0"/>
        <c:axId val="488838968"/>
        <c:axId val="488840144"/>
      </c:lineChart>
      <c:dateAx>
        <c:axId val="488838968"/>
        <c:scaling>
          <c:orientation val="minMax"/>
        </c:scaling>
        <c:delete val="1"/>
        <c:axPos val="b"/>
        <c:numFmt formatCode="ge" sourceLinked="1"/>
        <c:majorTickMark val="none"/>
        <c:minorTickMark val="none"/>
        <c:tickLblPos val="none"/>
        <c:crossAx val="488840144"/>
        <c:crosses val="autoZero"/>
        <c:auto val="1"/>
        <c:lblOffset val="100"/>
        <c:baseTimeUnit val="years"/>
      </c:dateAx>
      <c:valAx>
        <c:axId val="48884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8838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6A6-40FA-9783-1FD2886BD538}"/>
            </c:ext>
          </c:extLst>
        </c:ser>
        <c:dLbls>
          <c:showLegendKey val="0"/>
          <c:showVal val="0"/>
          <c:showCatName val="0"/>
          <c:showSerName val="0"/>
          <c:showPercent val="0"/>
          <c:showBubbleSize val="0"/>
        </c:dLbls>
        <c:gapWidth val="150"/>
        <c:axId val="488848376"/>
        <c:axId val="493418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55.81</c:v>
                </c:pt>
                <c:pt idx="1">
                  <c:v>54.44</c:v>
                </c:pt>
                <c:pt idx="2">
                  <c:v>54.67</c:v>
                </c:pt>
                <c:pt idx="3">
                  <c:v>59.35</c:v>
                </c:pt>
                <c:pt idx="4">
                  <c:v>58.4</c:v>
                </c:pt>
              </c:numCache>
            </c:numRef>
          </c:val>
          <c:smooth val="0"/>
          <c:extLst xmlns:c16r2="http://schemas.microsoft.com/office/drawing/2015/06/chart">
            <c:ext xmlns:c16="http://schemas.microsoft.com/office/drawing/2014/chart" uri="{C3380CC4-5D6E-409C-BE32-E72D297353CC}">
              <c16:uniqueId val="{00000001-F6A6-40FA-9783-1FD2886BD538}"/>
            </c:ext>
          </c:extLst>
        </c:ser>
        <c:dLbls>
          <c:showLegendKey val="0"/>
          <c:showVal val="0"/>
          <c:showCatName val="0"/>
          <c:showSerName val="0"/>
          <c:showPercent val="0"/>
          <c:showBubbleSize val="0"/>
        </c:dLbls>
        <c:marker val="1"/>
        <c:smooth val="0"/>
        <c:axId val="488848376"/>
        <c:axId val="493418936"/>
      </c:lineChart>
      <c:dateAx>
        <c:axId val="488848376"/>
        <c:scaling>
          <c:orientation val="minMax"/>
        </c:scaling>
        <c:delete val="1"/>
        <c:axPos val="b"/>
        <c:numFmt formatCode="ge" sourceLinked="1"/>
        <c:majorTickMark val="none"/>
        <c:minorTickMark val="none"/>
        <c:tickLblPos val="none"/>
        <c:crossAx val="493418936"/>
        <c:crosses val="autoZero"/>
        <c:auto val="1"/>
        <c:lblOffset val="100"/>
        <c:baseTimeUnit val="years"/>
      </c:dateAx>
      <c:valAx>
        <c:axId val="493418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8848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95.68</c:v>
                </c:pt>
                <c:pt idx="1">
                  <c:v>95.94</c:v>
                </c:pt>
                <c:pt idx="2">
                  <c:v>95.9</c:v>
                </c:pt>
                <c:pt idx="3">
                  <c:v>95.57</c:v>
                </c:pt>
                <c:pt idx="4">
                  <c:v>95.58</c:v>
                </c:pt>
              </c:numCache>
            </c:numRef>
          </c:val>
          <c:extLst xmlns:c16r2="http://schemas.microsoft.com/office/drawing/2015/06/chart">
            <c:ext xmlns:c16="http://schemas.microsoft.com/office/drawing/2014/chart" uri="{C3380CC4-5D6E-409C-BE32-E72D297353CC}">
              <c16:uniqueId val="{00000000-CE4E-4DBD-AFBE-A7C7A81C095D}"/>
            </c:ext>
          </c:extLst>
        </c:ser>
        <c:dLbls>
          <c:showLegendKey val="0"/>
          <c:showVal val="0"/>
          <c:showCatName val="0"/>
          <c:showSerName val="0"/>
          <c:showPercent val="0"/>
          <c:showBubbleSize val="0"/>
        </c:dLbls>
        <c:gapWidth val="150"/>
        <c:axId val="493409528"/>
        <c:axId val="493418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84.41</c:v>
                </c:pt>
                <c:pt idx="1">
                  <c:v>84.2</c:v>
                </c:pt>
                <c:pt idx="2">
                  <c:v>83.8</c:v>
                </c:pt>
                <c:pt idx="3">
                  <c:v>89.88</c:v>
                </c:pt>
                <c:pt idx="4">
                  <c:v>89.68</c:v>
                </c:pt>
              </c:numCache>
            </c:numRef>
          </c:val>
          <c:smooth val="0"/>
          <c:extLst xmlns:c16r2="http://schemas.microsoft.com/office/drawing/2015/06/chart">
            <c:ext xmlns:c16="http://schemas.microsoft.com/office/drawing/2014/chart" uri="{C3380CC4-5D6E-409C-BE32-E72D297353CC}">
              <c16:uniqueId val="{00000001-CE4E-4DBD-AFBE-A7C7A81C095D}"/>
            </c:ext>
          </c:extLst>
        </c:ser>
        <c:dLbls>
          <c:showLegendKey val="0"/>
          <c:showVal val="0"/>
          <c:showCatName val="0"/>
          <c:showSerName val="0"/>
          <c:showPercent val="0"/>
          <c:showBubbleSize val="0"/>
        </c:dLbls>
        <c:marker val="1"/>
        <c:smooth val="0"/>
        <c:axId val="493409528"/>
        <c:axId val="493418152"/>
      </c:lineChart>
      <c:dateAx>
        <c:axId val="493409528"/>
        <c:scaling>
          <c:orientation val="minMax"/>
        </c:scaling>
        <c:delete val="1"/>
        <c:axPos val="b"/>
        <c:numFmt formatCode="ge" sourceLinked="1"/>
        <c:majorTickMark val="none"/>
        <c:minorTickMark val="none"/>
        <c:tickLblPos val="none"/>
        <c:crossAx val="493418152"/>
        <c:crosses val="autoZero"/>
        <c:auto val="1"/>
        <c:lblOffset val="100"/>
        <c:baseTimeUnit val="years"/>
      </c:dateAx>
      <c:valAx>
        <c:axId val="493418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3409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76.37</c:v>
                </c:pt>
                <c:pt idx="1">
                  <c:v>77.239999999999995</c:v>
                </c:pt>
                <c:pt idx="2">
                  <c:v>75.349999999999994</c:v>
                </c:pt>
                <c:pt idx="3">
                  <c:v>78.459999999999994</c:v>
                </c:pt>
                <c:pt idx="4">
                  <c:v>86.97</c:v>
                </c:pt>
              </c:numCache>
            </c:numRef>
          </c:val>
          <c:extLst xmlns:c16r2="http://schemas.microsoft.com/office/drawing/2015/06/chart">
            <c:ext xmlns:c16="http://schemas.microsoft.com/office/drawing/2014/chart" uri="{C3380CC4-5D6E-409C-BE32-E72D297353CC}">
              <c16:uniqueId val="{00000000-F703-4C6B-80F3-D7CD5938FDA6}"/>
            </c:ext>
          </c:extLst>
        </c:ser>
        <c:dLbls>
          <c:showLegendKey val="0"/>
          <c:showVal val="0"/>
          <c:showCatName val="0"/>
          <c:showSerName val="0"/>
          <c:showPercent val="0"/>
          <c:showBubbleSize val="0"/>
        </c:dLbls>
        <c:gapWidth val="150"/>
        <c:axId val="488842104"/>
        <c:axId val="488841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703-4C6B-80F3-D7CD5938FDA6}"/>
            </c:ext>
          </c:extLst>
        </c:ser>
        <c:dLbls>
          <c:showLegendKey val="0"/>
          <c:showVal val="0"/>
          <c:showCatName val="0"/>
          <c:showSerName val="0"/>
          <c:showPercent val="0"/>
          <c:showBubbleSize val="0"/>
        </c:dLbls>
        <c:marker val="1"/>
        <c:smooth val="0"/>
        <c:axId val="488842104"/>
        <c:axId val="488841320"/>
      </c:lineChart>
      <c:dateAx>
        <c:axId val="488842104"/>
        <c:scaling>
          <c:orientation val="minMax"/>
        </c:scaling>
        <c:delete val="1"/>
        <c:axPos val="b"/>
        <c:numFmt formatCode="ge" sourceLinked="1"/>
        <c:majorTickMark val="none"/>
        <c:minorTickMark val="none"/>
        <c:tickLblPos val="none"/>
        <c:crossAx val="488841320"/>
        <c:crosses val="autoZero"/>
        <c:auto val="1"/>
        <c:lblOffset val="100"/>
        <c:baseTimeUnit val="years"/>
      </c:dateAx>
      <c:valAx>
        <c:axId val="488841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8842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9B4-4BFD-A7E2-53FDC13AC6F2}"/>
            </c:ext>
          </c:extLst>
        </c:ser>
        <c:dLbls>
          <c:showLegendKey val="0"/>
          <c:showVal val="0"/>
          <c:showCatName val="0"/>
          <c:showSerName val="0"/>
          <c:showPercent val="0"/>
          <c:showBubbleSize val="0"/>
        </c:dLbls>
        <c:gapWidth val="150"/>
        <c:axId val="488838576"/>
        <c:axId val="488839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9B4-4BFD-A7E2-53FDC13AC6F2}"/>
            </c:ext>
          </c:extLst>
        </c:ser>
        <c:dLbls>
          <c:showLegendKey val="0"/>
          <c:showVal val="0"/>
          <c:showCatName val="0"/>
          <c:showSerName val="0"/>
          <c:showPercent val="0"/>
          <c:showBubbleSize val="0"/>
        </c:dLbls>
        <c:marker val="1"/>
        <c:smooth val="0"/>
        <c:axId val="488838576"/>
        <c:axId val="488839360"/>
      </c:lineChart>
      <c:dateAx>
        <c:axId val="488838576"/>
        <c:scaling>
          <c:orientation val="minMax"/>
        </c:scaling>
        <c:delete val="1"/>
        <c:axPos val="b"/>
        <c:numFmt formatCode="ge" sourceLinked="1"/>
        <c:majorTickMark val="none"/>
        <c:minorTickMark val="none"/>
        <c:tickLblPos val="none"/>
        <c:crossAx val="488839360"/>
        <c:crosses val="autoZero"/>
        <c:auto val="1"/>
        <c:lblOffset val="100"/>
        <c:baseTimeUnit val="years"/>
      </c:dateAx>
      <c:valAx>
        <c:axId val="48883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883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246-44C4-8552-52653F9FB10F}"/>
            </c:ext>
          </c:extLst>
        </c:ser>
        <c:dLbls>
          <c:showLegendKey val="0"/>
          <c:showVal val="0"/>
          <c:showCatName val="0"/>
          <c:showSerName val="0"/>
          <c:showPercent val="0"/>
          <c:showBubbleSize val="0"/>
        </c:dLbls>
        <c:gapWidth val="150"/>
        <c:axId val="488844848"/>
        <c:axId val="488834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246-44C4-8552-52653F9FB10F}"/>
            </c:ext>
          </c:extLst>
        </c:ser>
        <c:dLbls>
          <c:showLegendKey val="0"/>
          <c:showVal val="0"/>
          <c:showCatName val="0"/>
          <c:showSerName val="0"/>
          <c:showPercent val="0"/>
          <c:showBubbleSize val="0"/>
        </c:dLbls>
        <c:marker val="1"/>
        <c:smooth val="0"/>
        <c:axId val="488844848"/>
        <c:axId val="488834264"/>
      </c:lineChart>
      <c:dateAx>
        <c:axId val="488844848"/>
        <c:scaling>
          <c:orientation val="minMax"/>
        </c:scaling>
        <c:delete val="1"/>
        <c:axPos val="b"/>
        <c:numFmt formatCode="ge" sourceLinked="1"/>
        <c:majorTickMark val="none"/>
        <c:minorTickMark val="none"/>
        <c:tickLblPos val="none"/>
        <c:crossAx val="488834264"/>
        <c:crosses val="autoZero"/>
        <c:auto val="1"/>
        <c:lblOffset val="100"/>
        <c:baseTimeUnit val="years"/>
      </c:dateAx>
      <c:valAx>
        <c:axId val="488834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884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F6E-4EE1-8B04-AC5E21A38AA7}"/>
            </c:ext>
          </c:extLst>
        </c:ser>
        <c:dLbls>
          <c:showLegendKey val="0"/>
          <c:showVal val="0"/>
          <c:showCatName val="0"/>
          <c:showSerName val="0"/>
          <c:showPercent val="0"/>
          <c:showBubbleSize val="0"/>
        </c:dLbls>
        <c:gapWidth val="150"/>
        <c:axId val="488835440"/>
        <c:axId val="488843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F6E-4EE1-8B04-AC5E21A38AA7}"/>
            </c:ext>
          </c:extLst>
        </c:ser>
        <c:dLbls>
          <c:showLegendKey val="0"/>
          <c:showVal val="0"/>
          <c:showCatName val="0"/>
          <c:showSerName val="0"/>
          <c:showPercent val="0"/>
          <c:showBubbleSize val="0"/>
        </c:dLbls>
        <c:marker val="1"/>
        <c:smooth val="0"/>
        <c:axId val="488835440"/>
        <c:axId val="488843672"/>
      </c:lineChart>
      <c:dateAx>
        <c:axId val="488835440"/>
        <c:scaling>
          <c:orientation val="minMax"/>
        </c:scaling>
        <c:delete val="1"/>
        <c:axPos val="b"/>
        <c:numFmt formatCode="ge" sourceLinked="1"/>
        <c:majorTickMark val="none"/>
        <c:minorTickMark val="none"/>
        <c:tickLblPos val="none"/>
        <c:crossAx val="488843672"/>
        <c:crosses val="autoZero"/>
        <c:auto val="1"/>
        <c:lblOffset val="100"/>
        <c:baseTimeUnit val="years"/>
      </c:dateAx>
      <c:valAx>
        <c:axId val="488843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883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47F-4402-A611-619E7A926D78}"/>
            </c:ext>
          </c:extLst>
        </c:ser>
        <c:dLbls>
          <c:showLegendKey val="0"/>
          <c:showVal val="0"/>
          <c:showCatName val="0"/>
          <c:showSerName val="0"/>
          <c:showPercent val="0"/>
          <c:showBubbleSize val="0"/>
        </c:dLbls>
        <c:gapWidth val="150"/>
        <c:axId val="488834656"/>
        <c:axId val="488845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47F-4402-A611-619E7A926D78}"/>
            </c:ext>
          </c:extLst>
        </c:ser>
        <c:dLbls>
          <c:showLegendKey val="0"/>
          <c:showVal val="0"/>
          <c:showCatName val="0"/>
          <c:showSerName val="0"/>
          <c:showPercent val="0"/>
          <c:showBubbleSize val="0"/>
        </c:dLbls>
        <c:marker val="1"/>
        <c:smooth val="0"/>
        <c:axId val="488834656"/>
        <c:axId val="488845240"/>
      </c:lineChart>
      <c:dateAx>
        <c:axId val="488834656"/>
        <c:scaling>
          <c:orientation val="minMax"/>
        </c:scaling>
        <c:delete val="1"/>
        <c:axPos val="b"/>
        <c:numFmt formatCode="ge" sourceLinked="1"/>
        <c:majorTickMark val="none"/>
        <c:minorTickMark val="none"/>
        <c:tickLblPos val="none"/>
        <c:crossAx val="488845240"/>
        <c:crosses val="autoZero"/>
        <c:auto val="1"/>
        <c:lblOffset val="100"/>
        <c:baseTimeUnit val="years"/>
      </c:dateAx>
      <c:valAx>
        <c:axId val="488845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883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658.75</c:v>
                </c:pt>
                <c:pt idx="1">
                  <c:v>601.14</c:v>
                </c:pt>
                <c:pt idx="2">
                  <c:v>567.87</c:v>
                </c:pt>
                <c:pt idx="3">
                  <c:v>488.38</c:v>
                </c:pt>
                <c:pt idx="4">
                  <c:v>338.39</c:v>
                </c:pt>
              </c:numCache>
            </c:numRef>
          </c:val>
          <c:extLst xmlns:c16r2="http://schemas.microsoft.com/office/drawing/2015/06/chart">
            <c:ext xmlns:c16="http://schemas.microsoft.com/office/drawing/2014/chart" uri="{C3380CC4-5D6E-409C-BE32-E72D297353CC}">
              <c16:uniqueId val="{00000000-331D-49DE-8D78-8716C6ACB454}"/>
            </c:ext>
          </c:extLst>
        </c:ser>
        <c:dLbls>
          <c:showLegendKey val="0"/>
          <c:showVal val="0"/>
          <c:showCatName val="0"/>
          <c:showSerName val="0"/>
          <c:showPercent val="0"/>
          <c:showBubbleSize val="0"/>
        </c:dLbls>
        <c:gapWidth val="150"/>
        <c:axId val="488844456"/>
        <c:axId val="488833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1209.95</c:v>
                </c:pt>
                <c:pt idx="1">
                  <c:v>1136.5</c:v>
                </c:pt>
                <c:pt idx="2">
                  <c:v>1118.56</c:v>
                </c:pt>
                <c:pt idx="3">
                  <c:v>716.96</c:v>
                </c:pt>
                <c:pt idx="4">
                  <c:v>799.11</c:v>
                </c:pt>
              </c:numCache>
            </c:numRef>
          </c:val>
          <c:smooth val="0"/>
          <c:extLst xmlns:c16r2="http://schemas.microsoft.com/office/drawing/2015/06/chart">
            <c:ext xmlns:c16="http://schemas.microsoft.com/office/drawing/2014/chart" uri="{C3380CC4-5D6E-409C-BE32-E72D297353CC}">
              <c16:uniqueId val="{00000001-331D-49DE-8D78-8716C6ACB454}"/>
            </c:ext>
          </c:extLst>
        </c:ser>
        <c:dLbls>
          <c:showLegendKey val="0"/>
          <c:showVal val="0"/>
          <c:showCatName val="0"/>
          <c:showSerName val="0"/>
          <c:showPercent val="0"/>
          <c:showBubbleSize val="0"/>
        </c:dLbls>
        <c:marker val="1"/>
        <c:smooth val="0"/>
        <c:axId val="488844456"/>
        <c:axId val="488833872"/>
      </c:lineChart>
      <c:dateAx>
        <c:axId val="488844456"/>
        <c:scaling>
          <c:orientation val="minMax"/>
        </c:scaling>
        <c:delete val="1"/>
        <c:axPos val="b"/>
        <c:numFmt formatCode="ge" sourceLinked="1"/>
        <c:majorTickMark val="none"/>
        <c:minorTickMark val="none"/>
        <c:tickLblPos val="none"/>
        <c:crossAx val="488833872"/>
        <c:crosses val="autoZero"/>
        <c:auto val="1"/>
        <c:lblOffset val="100"/>
        <c:baseTimeUnit val="years"/>
      </c:dateAx>
      <c:valAx>
        <c:axId val="488833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8844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61.46</c:v>
                </c:pt>
                <c:pt idx="1">
                  <c:v>63.1</c:v>
                </c:pt>
                <c:pt idx="2">
                  <c:v>61.28</c:v>
                </c:pt>
                <c:pt idx="3">
                  <c:v>66.040000000000006</c:v>
                </c:pt>
                <c:pt idx="4">
                  <c:v>76.63</c:v>
                </c:pt>
              </c:numCache>
            </c:numRef>
          </c:val>
          <c:extLst xmlns:c16r2="http://schemas.microsoft.com/office/drawing/2015/06/chart">
            <c:ext xmlns:c16="http://schemas.microsoft.com/office/drawing/2014/chart" uri="{C3380CC4-5D6E-409C-BE32-E72D297353CC}">
              <c16:uniqueId val="{00000000-FF97-498A-B3F0-E8541608DED3}"/>
            </c:ext>
          </c:extLst>
        </c:ser>
        <c:dLbls>
          <c:showLegendKey val="0"/>
          <c:showVal val="0"/>
          <c:showCatName val="0"/>
          <c:showSerName val="0"/>
          <c:showPercent val="0"/>
          <c:showBubbleSize val="0"/>
        </c:dLbls>
        <c:gapWidth val="150"/>
        <c:axId val="488836224"/>
        <c:axId val="488837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69.48</c:v>
                </c:pt>
                <c:pt idx="1">
                  <c:v>71.650000000000006</c:v>
                </c:pt>
                <c:pt idx="2">
                  <c:v>72.33</c:v>
                </c:pt>
                <c:pt idx="3">
                  <c:v>88.09</c:v>
                </c:pt>
                <c:pt idx="4">
                  <c:v>87.69</c:v>
                </c:pt>
              </c:numCache>
            </c:numRef>
          </c:val>
          <c:smooth val="0"/>
          <c:extLst xmlns:c16r2="http://schemas.microsoft.com/office/drawing/2015/06/chart">
            <c:ext xmlns:c16="http://schemas.microsoft.com/office/drawing/2014/chart" uri="{C3380CC4-5D6E-409C-BE32-E72D297353CC}">
              <c16:uniqueId val="{00000001-FF97-498A-B3F0-E8541608DED3}"/>
            </c:ext>
          </c:extLst>
        </c:ser>
        <c:dLbls>
          <c:showLegendKey val="0"/>
          <c:showVal val="0"/>
          <c:showCatName val="0"/>
          <c:showSerName val="0"/>
          <c:showPercent val="0"/>
          <c:showBubbleSize val="0"/>
        </c:dLbls>
        <c:marker val="1"/>
        <c:smooth val="0"/>
        <c:axId val="488836224"/>
        <c:axId val="488837400"/>
      </c:lineChart>
      <c:dateAx>
        <c:axId val="488836224"/>
        <c:scaling>
          <c:orientation val="minMax"/>
        </c:scaling>
        <c:delete val="1"/>
        <c:axPos val="b"/>
        <c:numFmt formatCode="ge" sourceLinked="1"/>
        <c:majorTickMark val="none"/>
        <c:minorTickMark val="none"/>
        <c:tickLblPos val="none"/>
        <c:crossAx val="488837400"/>
        <c:crosses val="autoZero"/>
        <c:auto val="1"/>
        <c:lblOffset val="100"/>
        <c:baseTimeUnit val="years"/>
      </c:dateAx>
      <c:valAx>
        <c:axId val="488837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883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184.45</c:v>
                </c:pt>
                <c:pt idx="1">
                  <c:v>180.82</c:v>
                </c:pt>
                <c:pt idx="2">
                  <c:v>187.44</c:v>
                </c:pt>
                <c:pt idx="3">
                  <c:v>174.15</c:v>
                </c:pt>
                <c:pt idx="4">
                  <c:v>150</c:v>
                </c:pt>
              </c:numCache>
            </c:numRef>
          </c:val>
          <c:extLst xmlns:c16r2="http://schemas.microsoft.com/office/drawing/2015/06/chart">
            <c:ext xmlns:c16="http://schemas.microsoft.com/office/drawing/2014/chart" uri="{C3380CC4-5D6E-409C-BE32-E72D297353CC}">
              <c16:uniqueId val="{00000000-3CDF-49DE-A9A0-D1C1701D090B}"/>
            </c:ext>
          </c:extLst>
        </c:ser>
        <c:dLbls>
          <c:showLegendKey val="0"/>
          <c:showVal val="0"/>
          <c:showCatName val="0"/>
          <c:showSerName val="0"/>
          <c:showPercent val="0"/>
          <c:showBubbleSize val="0"/>
        </c:dLbls>
        <c:gapWidth val="150"/>
        <c:axId val="488847200"/>
        <c:axId val="488847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220.67</c:v>
                </c:pt>
                <c:pt idx="1">
                  <c:v>217.82</c:v>
                </c:pt>
                <c:pt idx="2">
                  <c:v>215.28</c:v>
                </c:pt>
                <c:pt idx="3">
                  <c:v>181.8</c:v>
                </c:pt>
                <c:pt idx="4">
                  <c:v>180.07</c:v>
                </c:pt>
              </c:numCache>
            </c:numRef>
          </c:val>
          <c:smooth val="0"/>
          <c:extLst xmlns:c16r2="http://schemas.microsoft.com/office/drawing/2015/06/chart">
            <c:ext xmlns:c16="http://schemas.microsoft.com/office/drawing/2014/chart" uri="{C3380CC4-5D6E-409C-BE32-E72D297353CC}">
              <c16:uniqueId val="{00000001-3CDF-49DE-A9A0-D1C1701D090B}"/>
            </c:ext>
          </c:extLst>
        </c:ser>
        <c:dLbls>
          <c:showLegendKey val="0"/>
          <c:showVal val="0"/>
          <c:showCatName val="0"/>
          <c:showSerName val="0"/>
          <c:showPercent val="0"/>
          <c:showBubbleSize val="0"/>
        </c:dLbls>
        <c:marker val="1"/>
        <c:smooth val="0"/>
        <c:axId val="488847200"/>
        <c:axId val="488847592"/>
      </c:lineChart>
      <c:dateAx>
        <c:axId val="488847200"/>
        <c:scaling>
          <c:orientation val="minMax"/>
        </c:scaling>
        <c:delete val="1"/>
        <c:axPos val="b"/>
        <c:numFmt formatCode="ge" sourceLinked="1"/>
        <c:majorTickMark val="none"/>
        <c:minorTickMark val="none"/>
        <c:tickLblPos val="none"/>
        <c:crossAx val="488847592"/>
        <c:crosses val="autoZero"/>
        <c:auto val="1"/>
        <c:lblOffset val="100"/>
        <c:baseTimeUnit val="years"/>
      </c:dateAx>
      <c:valAx>
        <c:axId val="488847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884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2">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2">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2" t="str">
        <f>データ!H6</f>
        <v>神奈川県　大井町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2">
      <c r="A8" s="2"/>
      <c r="B8" s="47" t="str">
        <f>データ!I6</f>
        <v>法非適用</v>
      </c>
      <c r="C8" s="47"/>
      <c r="D8" s="47"/>
      <c r="E8" s="47"/>
      <c r="F8" s="47"/>
      <c r="G8" s="47"/>
      <c r="H8" s="47"/>
      <c r="I8" s="47" t="str">
        <f>データ!J6</f>
        <v>下水道事業</v>
      </c>
      <c r="J8" s="47"/>
      <c r="K8" s="47"/>
      <c r="L8" s="47"/>
      <c r="M8" s="47"/>
      <c r="N8" s="47"/>
      <c r="O8" s="47"/>
      <c r="P8" s="47" t="str">
        <f>データ!K6</f>
        <v>公共下水道</v>
      </c>
      <c r="Q8" s="47"/>
      <c r="R8" s="47"/>
      <c r="S8" s="47"/>
      <c r="T8" s="47"/>
      <c r="U8" s="47"/>
      <c r="V8" s="47"/>
      <c r="W8" s="47" t="str">
        <f>データ!L6</f>
        <v>Cc1</v>
      </c>
      <c r="X8" s="47"/>
      <c r="Y8" s="47"/>
      <c r="Z8" s="47"/>
      <c r="AA8" s="47"/>
      <c r="AB8" s="47"/>
      <c r="AC8" s="47"/>
      <c r="AD8" s="48" t="str">
        <f>データ!$M$6</f>
        <v>非設置</v>
      </c>
      <c r="AE8" s="48"/>
      <c r="AF8" s="48"/>
      <c r="AG8" s="48"/>
      <c r="AH8" s="48"/>
      <c r="AI8" s="48"/>
      <c r="AJ8" s="48"/>
      <c r="AK8" s="3"/>
      <c r="AL8" s="49">
        <f>データ!S6</f>
        <v>17214</v>
      </c>
      <c r="AM8" s="49"/>
      <c r="AN8" s="49"/>
      <c r="AO8" s="49"/>
      <c r="AP8" s="49"/>
      <c r="AQ8" s="49"/>
      <c r="AR8" s="49"/>
      <c r="AS8" s="49"/>
      <c r="AT8" s="44">
        <f>データ!T6</f>
        <v>14.38</v>
      </c>
      <c r="AU8" s="44"/>
      <c r="AV8" s="44"/>
      <c r="AW8" s="44"/>
      <c r="AX8" s="44"/>
      <c r="AY8" s="44"/>
      <c r="AZ8" s="44"/>
      <c r="BA8" s="44"/>
      <c r="BB8" s="44">
        <f>データ!U6</f>
        <v>1197.08</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2">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89.42</v>
      </c>
      <c r="Q10" s="44"/>
      <c r="R10" s="44"/>
      <c r="S10" s="44"/>
      <c r="T10" s="44"/>
      <c r="U10" s="44"/>
      <c r="V10" s="44"/>
      <c r="W10" s="44">
        <f>データ!Q6</f>
        <v>89.12</v>
      </c>
      <c r="X10" s="44"/>
      <c r="Y10" s="44"/>
      <c r="Z10" s="44"/>
      <c r="AA10" s="44"/>
      <c r="AB10" s="44"/>
      <c r="AC10" s="44"/>
      <c r="AD10" s="49">
        <f>データ!R6</f>
        <v>1792</v>
      </c>
      <c r="AE10" s="49"/>
      <c r="AF10" s="49"/>
      <c r="AG10" s="49"/>
      <c r="AH10" s="49"/>
      <c r="AI10" s="49"/>
      <c r="AJ10" s="49"/>
      <c r="AK10" s="2"/>
      <c r="AL10" s="49">
        <f>データ!V6</f>
        <v>15366</v>
      </c>
      <c r="AM10" s="49"/>
      <c r="AN10" s="49"/>
      <c r="AO10" s="49"/>
      <c r="AP10" s="49"/>
      <c r="AQ10" s="49"/>
      <c r="AR10" s="49"/>
      <c r="AS10" s="49"/>
      <c r="AT10" s="44">
        <f>データ!W6</f>
        <v>4.17</v>
      </c>
      <c r="AU10" s="44"/>
      <c r="AV10" s="44"/>
      <c r="AW10" s="44"/>
      <c r="AX10" s="44"/>
      <c r="AY10" s="44"/>
      <c r="AZ10" s="44"/>
      <c r="BA10" s="44"/>
      <c r="BB10" s="44">
        <f>データ!X6</f>
        <v>3684.89</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2">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2">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123</v>
      </c>
      <c r="BM16" s="69"/>
      <c r="BN16" s="69"/>
      <c r="BO16" s="69"/>
      <c r="BP16" s="69"/>
      <c r="BQ16" s="69"/>
      <c r="BR16" s="69"/>
      <c r="BS16" s="69"/>
      <c r="BT16" s="69"/>
      <c r="BU16" s="69"/>
      <c r="BV16" s="69"/>
      <c r="BW16" s="69"/>
      <c r="BX16" s="69"/>
      <c r="BY16" s="69"/>
      <c r="BZ16" s="70"/>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2">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2">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121</v>
      </c>
      <c r="BM47" s="69"/>
      <c r="BN47" s="69"/>
      <c r="BO47" s="69"/>
      <c r="BP47" s="69"/>
      <c r="BQ47" s="69"/>
      <c r="BR47" s="69"/>
      <c r="BS47" s="69"/>
      <c r="BT47" s="69"/>
      <c r="BU47" s="69"/>
      <c r="BV47" s="69"/>
      <c r="BW47" s="69"/>
      <c r="BX47" s="69"/>
      <c r="BY47" s="69"/>
      <c r="BZ47" s="70"/>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2">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2">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2">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2">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122</v>
      </c>
      <c r="BM66" s="69"/>
      <c r="BN66" s="69"/>
      <c r="BO66" s="69"/>
      <c r="BP66" s="69"/>
      <c r="BQ66" s="69"/>
      <c r="BR66" s="69"/>
      <c r="BS66" s="69"/>
      <c r="BT66" s="69"/>
      <c r="BU66" s="69"/>
      <c r="BV66" s="69"/>
      <c r="BW66" s="69"/>
      <c r="BX66" s="69"/>
      <c r="BY66" s="69"/>
      <c r="BZ66" s="70"/>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2">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2">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2">
      <c r="C83" s="2" t="s">
        <v>41</v>
      </c>
    </row>
    <row r="84" spans="1:78" x14ac:dyDescent="0.2">
      <c r="C84" s="2" t="s">
        <v>42</v>
      </c>
    </row>
    <row r="85" spans="1:78" hidden="1" x14ac:dyDescent="0.2">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2">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55</v>
      </c>
      <c r="N86" s="25" t="s">
        <v>55</v>
      </c>
      <c r="O86" s="25" t="str">
        <f>データ!EO6</f>
        <v>【0.23】</v>
      </c>
    </row>
  </sheetData>
  <sheetProtection algorithmName="SHA-512" hashValue="aaYRn1gePVvxkgfc2Jo4fdvIRP3UiUk4HNEtCCDUTS3zEbt7DaUX0XEuXBl5IDcTopGvLVVDbaX3FlM8Krb4rw==" saltValue="KmTAU1vsfkc+hxKomZH9H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2">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2">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36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7" t="s">
        <v>67</v>
      </c>
      <c r="B4" s="29"/>
      <c r="C4" s="29"/>
      <c r="D4" s="29"/>
      <c r="E4" s="29"/>
      <c r="F4" s="29"/>
      <c r="G4" s="29"/>
      <c r="H4" s="79"/>
      <c r="I4" s="80"/>
      <c r="J4" s="80"/>
      <c r="K4" s="80"/>
      <c r="L4" s="80"/>
      <c r="M4" s="80"/>
      <c r="N4" s="80"/>
      <c r="O4" s="80"/>
      <c r="P4" s="80"/>
      <c r="Q4" s="80"/>
      <c r="R4" s="80"/>
      <c r="S4" s="80"/>
      <c r="T4" s="80"/>
      <c r="U4" s="80"/>
      <c r="V4" s="80"/>
      <c r="W4" s="80"/>
      <c r="X4" s="81"/>
      <c r="Y4" s="75" t="s">
        <v>68</v>
      </c>
      <c r="Z4" s="75"/>
      <c r="AA4" s="75"/>
      <c r="AB4" s="75"/>
      <c r="AC4" s="75"/>
      <c r="AD4" s="75"/>
      <c r="AE4" s="75"/>
      <c r="AF4" s="75"/>
      <c r="AG4" s="75"/>
      <c r="AH4" s="75"/>
      <c r="AI4" s="75"/>
      <c r="AJ4" s="75" t="s">
        <v>69</v>
      </c>
      <c r="AK4" s="75"/>
      <c r="AL4" s="75"/>
      <c r="AM4" s="75"/>
      <c r="AN4" s="75"/>
      <c r="AO4" s="75"/>
      <c r="AP4" s="75"/>
      <c r="AQ4" s="75"/>
      <c r="AR4" s="75"/>
      <c r="AS4" s="75"/>
      <c r="AT4" s="75"/>
      <c r="AU4" s="75" t="s">
        <v>70</v>
      </c>
      <c r="AV4" s="75"/>
      <c r="AW4" s="75"/>
      <c r="AX4" s="75"/>
      <c r="AY4" s="75"/>
      <c r="AZ4" s="75"/>
      <c r="BA4" s="75"/>
      <c r="BB4" s="75"/>
      <c r="BC4" s="75"/>
      <c r="BD4" s="75"/>
      <c r="BE4" s="75"/>
      <c r="BF4" s="75" t="s">
        <v>71</v>
      </c>
      <c r="BG4" s="75"/>
      <c r="BH4" s="75"/>
      <c r="BI4" s="75"/>
      <c r="BJ4" s="75"/>
      <c r="BK4" s="75"/>
      <c r="BL4" s="75"/>
      <c r="BM4" s="75"/>
      <c r="BN4" s="75"/>
      <c r="BO4" s="75"/>
      <c r="BP4" s="75"/>
      <c r="BQ4" s="75" t="s">
        <v>72</v>
      </c>
      <c r="BR4" s="75"/>
      <c r="BS4" s="75"/>
      <c r="BT4" s="75"/>
      <c r="BU4" s="75"/>
      <c r="BV4" s="75"/>
      <c r="BW4" s="75"/>
      <c r="BX4" s="75"/>
      <c r="BY4" s="75"/>
      <c r="BZ4" s="75"/>
      <c r="CA4" s="75"/>
      <c r="CB4" s="75" t="s">
        <v>73</v>
      </c>
      <c r="CC4" s="75"/>
      <c r="CD4" s="75"/>
      <c r="CE4" s="75"/>
      <c r="CF4" s="75"/>
      <c r="CG4" s="75"/>
      <c r="CH4" s="75"/>
      <c r="CI4" s="75"/>
      <c r="CJ4" s="75"/>
      <c r="CK4" s="75"/>
      <c r="CL4" s="75"/>
      <c r="CM4" s="75" t="s">
        <v>74</v>
      </c>
      <c r="CN4" s="75"/>
      <c r="CO4" s="75"/>
      <c r="CP4" s="75"/>
      <c r="CQ4" s="75"/>
      <c r="CR4" s="75"/>
      <c r="CS4" s="75"/>
      <c r="CT4" s="75"/>
      <c r="CU4" s="75"/>
      <c r="CV4" s="75"/>
      <c r="CW4" s="75"/>
      <c r="CX4" s="75" t="s">
        <v>75</v>
      </c>
      <c r="CY4" s="75"/>
      <c r="CZ4" s="75"/>
      <c r="DA4" s="75"/>
      <c r="DB4" s="75"/>
      <c r="DC4" s="75"/>
      <c r="DD4" s="75"/>
      <c r="DE4" s="75"/>
      <c r="DF4" s="75"/>
      <c r="DG4" s="75"/>
      <c r="DH4" s="75"/>
      <c r="DI4" s="75" t="s">
        <v>76</v>
      </c>
      <c r="DJ4" s="75"/>
      <c r="DK4" s="75"/>
      <c r="DL4" s="75"/>
      <c r="DM4" s="75"/>
      <c r="DN4" s="75"/>
      <c r="DO4" s="75"/>
      <c r="DP4" s="75"/>
      <c r="DQ4" s="75"/>
      <c r="DR4" s="75"/>
      <c r="DS4" s="75"/>
      <c r="DT4" s="75" t="s">
        <v>77</v>
      </c>
      <c r="DU4" s="75"/>
      <c r="DV4" s="75"/>
      <c r="DW4" s="75"/>
      <c r="DX4" s="75"/>
      <c r="DY4" s="75"/>
      <c r="DZ4" s="75"/>
      <c r="EA4" s="75"/>
      <c r="EB4" s="75"/>
      <c r="EC4" s="75"/>
      <c r="ED4" s="75"/>
      <c r="EE4" s="75" t="s">
        <v>78</v>
      </c>
      <c r="EF4" s="75"/>
      <c r="EG4" s="75"/>
      <c r="EH4" s="75"/>
      <c r="EI4" s="75"/>
      <c r="EJ4" s="75"/>
      <c r="EK4" s="75"/>
      <c r="EL4" s="75"/>
      <c r="EM4" s="75"/>
      <c r="EN4" s="75"/>
      <c r="EO4" s="75"/>
    </row>
    <row r="5" spans="1:145" x14ac:dyDescent="0.2">
      <c r="A5" s="27" t="s">
        <v>79</v>
      </c>
      <c r="B5" s="30"/>
      <c r="C5" s="30"/>
      <c r="D5" s="30"/>
      <c r="E5" s="30"/>
      <c r="F5" s="30"/>
      <c r="G5" s="30"/>
      <c r="H5" s="31" t="s">
        <v>80</v>
      </c>
      <c r="I5" s="31" t="s">
        <v>81</v>
      </c>
      <c r="J5" s="31" t="s">
        <v>82</v>
      </c>
      <c r="K5" s="31" t="s">
        <v>83</v>
      </c>
      <c r="L5" s="31" t="s">
        <v>84</v>
      </c>
      <c r="M5" s="31" t="s">
        <v>5</v>
      </c>
      <c r="N5" s="31" t="s">
        <v>85</v>
      </c>
      <c r="O5" s="31" t="s">
        <v>86</v>
      </c>
      <c r="P5" s="31" t="s">
        <v>87</v>
      </c>
      <c r="Q5" s="31" t="s">
        <v>88</v>
      </c>
      <c r="R5" s="31" t="s">
        <v>89</v>
      </c>
      <c r="S5" s="31" t="s">
        <v>90</v>
      </c>
      <c r="T5" s="31" t="s">
        <v>91</v>
      </c>
      <c r="U5" s="31" t="s">
        <v>92</v>
      </c>
      <c r="V5" s="31" t="s">
        <v>93</v>
      </c>
      <c r="W5" s="31" t="s">
        <v>94</v>
      </c>
      <c r="X5" s="31" t="s">
        <v>95</v>
      </c>
      <c r="Y5" s="31" t="s">
        <v>96</v>
      </c>
      <c r="Z5" s="31" t="s">
        <v>97</v>
      </c>
      <c r="AA5" s="31" t="s">
        <v>98</v>
      </c>
      <c r="AB5" s="31" t="s">
        <v>99</v>
      </c>
      <c r="AC5" s="31" t="s">
        <v>100</v>
      </c>
      <c r="AD5" s="31" t="s">
        <v>101</v>
      </c>
      <c r="AE5" s="31" t="s">
        <v>102</v>
      </c>
      <c r="AF5" s="31" t="s">
        <v>103</v>
      </c>
      <c r="AG5" s="31" t="s">
        <v>104</v>
      </c>
      <c r="AH5" s="31" t="s">
        <v>105</v>
      </c>
      <c r="AI5" s="31" t="s">
        <v>43</v>
      </c>
      <c r="AJ5" s="31" t="s">
        <v>96</v>
      </c>
      <c r="AK5" s="31" t="s">
        <v>97</v>
      </c>
      <c r="AL5" s="31" t="s">
        <v>98</v>
      </c>
      <c r="AM5" s="31" t="s">
        <v>99</v>
      </c>
      <c r="AN5" s="31" t="s">
        <v>100</v>
      </c>
      <c r="AO5" s="31" t="s">
        <v>101</v>
      </c>
      <c r="AP5" s="31" t="s">
        <v>102</v>
      </c>
      <c r="AQ5" s="31" t="s">
        <v>103</v>
      </c>
      <c r="AR5" s="31" t="s">
        <v>104</v>
      </c>
      <c r="AS5" s="31" t="s">
        <v>105</v>
      </c>
      <c r="AT5" s="31" t="s">
        <v>106</v>
      </c>
      <c r="AU5" s="31" t="s">
        <v>96</v>
      </c>
      <c r="AV5" s="31" t="s">
        <v>97</v>
      </c>
      <c r="AW5" s="31" t="s">
        <v>98</v>
      </c>
      <c r="AX5" s="31" t="s">
        <v>99</v>
      </c>
      <c r="AY5" s="31" t="s">
        <v>100</v>
      </c>
      <c r="AZ5" s="31" t="s">
        <v>101</v>
      </c>
      <c r="BA5" s="31" t="s">
        <v>102</v>
      </c>
      <c r="BB5" s="31" t="s">
        <v>103</v>
      </c>
      <c r="BC5" s="31" t="s">
        <v>104</v>
      </c>
      <c r="BD5" s="31" t="s">
        <v>105</v>
      </c>
      <c r="BE5" s="31" t="s">
        <v>106</v>
      </c>
      <c r="BF5" s="31" t="s">
        <v>96</v>
      </c>
      <c r="BG5" s="31" t="s">
        <v>97</v>
      </c>
      <c r="BH5" s="31" t="s">
        <v>98</v>
      </c>
      <c r="BI5" s="31" t="s">
        <v>99</v>
      </c>
      <c r="BJ5" s="31" t="s">
        <v>100</v>
      </c>
      <c r="BK5" s="31" t="s">
        <v>101</v>
      </c>
      <c r="BL5" s="31" t="s">
        <v>102</v>
      </c>
      <c r="BM5" s="31" t="s">
        <v>103</v>
      </c>
      <c r="BN5" s="31" t="s">
        <v>104</v>
      </c>
      <c r="BO5" s="31" t="s">
        <v>105</v>
      </c>
      <c r="BP5" s="31" t="s">
        <v>106</v>
      </c>
      <c r="BQ5" s="31" t="s">
        <v>96</v>
      </c>
      <c r="BR5" s="31" t="s">
        <v>97</v>
      </c>
      <c r="BS5" s="31" t="s">
        <v>98</v>
      </c>
      <c r="BT5" s="31" t="s">
        <v>99</v>
      </c>
      <c r="BU5" s="31" t="s">
        <v>100</v>
      </c>
      <c r="BV5" s="31" t="s">
        <v>101</v>
      </c>
      <c r="BW5" s="31" t="s">
        <v>102</v>
      </c>
      <c r="BX5" s="31" t="s">
        <v>103</v>
      </c>
      <c r="BY5" s="31" t="s">
        <v>104</v>
      </c>
      <c r="BZ5" s="31" t="s">
        <v>105</v>
      </c>
      <c r="CA5" s="31" t="s">
        <v>106</v>
      </c>
      <c r="CB5" s="31" t="s">
        <v>96</v>
      </c>
      <c r="CC5" s="31" t="s">
        <v>97</v>
      </c>
      <c r="CD5" s="31" t="s">
        <v>98</v>
      </c>
      <c r="CE5" s="31" t="s">
        <v>99</v>
      </c>
      <c r="CF5" s="31" t="s">
        <v>100</v>
      </c>
      <c r="CG5" s="31" t="s">
        <v>101</v>
      </c>
      <c r="CH5" s="31" t="s">
        <v>102</v>
      </c>
      <c r="CI5" s="31" t="s">
        <v>103</v>
      </c>
      <c r="CJ5" s="31" t="s">
        <v>104</v>
      </c>
      <c r="CK5" s="31" t="s">
        <v>105</v>
      </c>
      <c r="CL5" s="31" t="s">
        <v>106</v>
      </c>
      <c r="CM5" s="31" t="s">
        <v>96</v>
      </c>
      <c r="CN5" s="31" t="s">
        <v>97</v>
      </c>
      <c r="CO5" s="31" t="s">
        <v>98</v>
      </c>
      <c r="CP5" s="31" t="s">
        <v>99</v>
      </c>
      <c r="CQ5" s="31" t="s">
        <v>100</v>
      </c>
      <c r="CR5" s="31" t="s">
        <v>101</v>
      </c>
      <c r="CS5" s="31" t="s">
        <v>102</v>
      </c>
      <c r="CT5" s="31" t="s">
        <v>103</v>
      </c>
      <c r="CU5" s="31" t="s">
        <v>104</v>
      </c>
      <c r="CV5" s="31" t="s">
        <v>105</v>
      </c>
      <c r="CW5" s="31" t="s">
        <v>106</v>
      </c>
      <c r="CX5" s="31" t="s">
        <v>96</v>
      </c>
      <c r="CY5" s="31" t="s">
        <v>97</v>
      </c>
      <c r="CZ5" s="31" t="s">
        <v>98</v>
      </c>
      <c r="DA5" s="31" t="s">
        <v>99</v>
      </c>
      <c r="DB5" s="31" t="s">
        <v>100</v>
      </c>
      <c r="DC5" s="31" t="s">
        <v>101</v>
      </c>
      <c r="DD5" s="31" t="s">
        <v>102</v>
      </c>
      <c r="DE5" s="31" t="s">
        <v>103</v>
      </c>
      <c r="DF5" s="31" t="s">
        <v>104</v>
      </c>
      <c r="DG5" s="31" t="s">
        <v>105</v>
      </c>
      <c r="DH5" s="31" t="s">
        <v>106</v>
      </c>
      <c r="DI5" s="31" t="s">
        <v>96</v>
      </c>
      <c r="DJ5" s="31" t="s">
        <v>97</v>
      </c>
      <c r="DK5" s="31" t="s">
        <v>98</v>
      </c>
      <c r="DL5" s="31" t="s">
        <v>99</v>
      </c>
      <c r="DM5" s="31" t="s">
        <v>100</v>
      </c>
      <c r="DN5" s="31" t="s">
        <v>101</v>
      </c>
      <c r="DO5" s="31" t="s">
        <v>102</v>
      </c>
      <c r="DP5" s="31" t="s">
        <v>103</v>
      </c>
      <c r="DQ5" s="31" t="s">
        <v>104</v>
      </c>
      <c r="DR5" s="31" t="s">
        <v>105</v>
      </c>
      <c r="DS5" s="31" t="s">
        <v>106</v>
      </c>
      <c r="DT5" s="31" t="s">
        <v>96</v>
      </c>
      <c r="DU5" s="31" t="s">
        <v>97</v>
      </c>
      <c r="DV5" s="31" t="s">
        <v>98</v>
      </c>
      <c r="DW5" s="31" t="s">
        <v>99</v>
      </c>
      <c r="DX5" s="31" t="s">
        <v>100</v>
      </c>
      <c r="DY5" s="31" t="s">
        <v>101</v>
      </c>
      <c r="DZ5" s="31" t="s">
        <v>102</v>
      </c>
      <c r="EA5" s="31" t="s">
        <v>103</v>
      </c>
      <c r="EB5" s="31" t="s">
        <v>104</v>
      </c>
      <c r="EC5" s="31" t="s">
        <v>105</v>
      </c>
      <c r="ED5" s="31" t="s">
        <v>106</v>
      </c>
      <c r="EE5" s="31" t="s">
        <v>96</v>
      </c>
      <c r="EF5" s="31" t="s">
        <v>97</v>
      </c>
      <c r="EG5" s="31" t="s">
        <v>98</v>
      </c>
      <c r="EH5" s="31" t="s">
        <v>99</v>
      </c>
      <c r="EI5" s="31" t="s">
        <v>100</v>
      </c>
      <c r="EJ5" s="31" t="s">
        <v>101</v>
      </c>
      <c r="EK5" s="31" t="s">
        <v>102</v>
      </c>
      <c r="EL5" s="31" t="s">
        <v>103</v>
      </c>
      <c r="EM5" s="31" t="s">
        <v>104</v>
      </c>
      <c r="EN5" s="31" t="s">
        <v>105</v>
      </c>
      <c r="EO5" s="31" t="s">
        <v>106</v>
      </c>
    </row>
    <row r="6" spans="1:145" s="35" customFormat="1" x14ac:dyDescent="0.2">
      <c r="A6" s="27" t="s">
        <v>107</v>
      </c>
      <c r="B6" s="32">
        <f>B7</f>
        <v>2017</v>
      </c>
      <c r="C6" s="32">
        <f t="shared" ref="C6:X6" si="3">C7</f>
        <v>143626</v>
      </c>
      <c r="D6" s="32">
        <f t="shared" si="3"/>
        <v>47</v>
      </c>
      <c r="E6" s="32">
        <f t="shared" si="3"/>
        <v>17</v>
      </c>
      <c r="F6" s="32">
        <f t="shared" si="3"/>
        <v>1</v>
      </c>
      <c r="G6" s="32">
        <f t="shared" si="3"/>
        <v>0</v>
      </c>
      <c r="H6" s="32" t="str">
        <f t="shared" si="3"/>
        <v>神奈川県　大井町</v>
      </c>
      <c r="I6" s="32" t="str">
        <f t="shared" si="3"/>
        <v>法非適用</v>
      </c>
      <c r="J6" s="32" t="str">
        <f t="shared" si="3"/>
        <v>下水道事業</v>
      </c>
      <c r="K6" s="32" t="str">
        <f t="shared" si="3"/>
        <v>公共下水道</v>
      </c>
      <c r="L6" s="32" t="str">
        <f t="shared" si="3"/>
        <v>Cc1</v>
      </c>
      <c r="M6" s="32" t="str">
        <f t="shared" si="3"/>
        <v>非設置</v>
      </c>
      <c r="N6" s="33" t="str">
        <f t="shared" si="3"/>
        <v>-</v>
      </c>
      <c r="O6" s="33" t="str">
        <f t="shared" si="3"/>
        <v>該当数値なし</v>
      </c>
      <c r="P6" s="33">
        <f t="shared" si="3"/>
        <v>89.42</v>
      </c>
      <c r="Q6" s="33">
        <f t="shared" si="3"/>
        <v>89.12</v>
      </c>
      <c r="R6" s="33">
        <f t="shared" si="3"/>
        <v>1792</v>
      </c>
      <c r="S6" s="33">
        <f t="shared" si="3"/>
        <v>17214</v>
      </c>
      <c r="T6" s="33">
        <f t="shared" si="3"/>
        <v>14.38</v>
      </c>
      <c r="U6" s="33">
        <f t="shared" si="3"/>
        <v>1197.08</v>
      </c>
      <c r="V6" s="33">
        <f t="shared" si="3"/>
        <v>15366</v>
      </c>
      <c r="W6" s="33">
        <f t="shared" si="3"/>
        <v>4.17</v>
      </c>
      <c r="X6" s="33">
        <f t="shared" si="3"/>
        <v>3684.89</v>
      </c>
      <c r="Y6" s="34">
        <f>IF(Y7="",NA(),Y7)</f>
        <v>76.37</v>
      </c>
      <c r="Z6" s="34">
        <f t="shared" ref="Z6:AH6" si="4">IF(Z7="",NA(),Z7)</f>
        <v>77.239999999999995</v>
      </c>
      <c r="AA6" s="34">
        <f t="shared" si="4"/>
        <v>75.349999999999994</v>
      </c>
      <c r="AB6" s="34">
        <f t="shared" si="4"/>
        <v>78.459999999999994</v>
      </c>
      <c r="AC6" s="34">
        <f t="shared" si="4"/>
        <v>86.97</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658.75</v>
      </c>
      <c r="BG6" s="34">
        <f t="shared" ref="BG6:BO6" si="7">IF(BG7="",NA(),BG7)</f>
        <v>601.14</v>
      </c>
      <c r="BH6" s="34">
        <f t="shared" si="7"/>
        <v>567.87</v>
      </c>
      <c r="BI6" s="34">
        <f t="shared" si="7"/>
        <v>488.38</v>
      </c>
      <c r="BJ6" s="34">
        <f t="shared" si="7"/>
        <v>338.39</v>
      </c>
      <c r="BK6" s="34">
        <f t="shared" si="7"/>
        <v>1209.95</v>
      </c>
      <c r="BL6" s="34">
        <f t="shared" si="7"/>
        <v>1136.5</v>
      </c>
      <c r="BM6" s="34">
        <f t="shared" si="7"/>
        <v>1118.56</v>
      </c>
      <c r="BN6" s="34">
        <f t="shared" si="7"/>
        <v>716.96</v>
      </c>
      <c r="BO6" s="34">
        <f t="shared" si="7"/>
        <v>799.11</v>
      </c>
      <c r="BP6" s="33" t="str">
        <f>IF(BP7="","",IF(BP7="-","【-】","【"&amp;SUBSTITUTE(TEXT(BP7,"#,##0.00"),"-","△")&amp;"】"))</f>
        <v>【707.33】</v>
      </c>
      <c r="BQ6" s="34">
        <f>IF(BQ7="",NA(),BQ7)</f>
        <v>61.46</v>
      </c>
      <c r="BR6" s="34">
        <f t="shared" ref="BR6:BZ6" si="8">IF(BR7="",NA(),BR7)</f>
        <v>63.1</v>
      </c>
      <c r="BS6" s="34">
        <f t="shared" si="8"/>
        <v>61.28</v>
      </c>
      <c r="BT6" s="34">
        <f t="shared" si="8"/>
        <v>66.040000000000006</v>
      </c>
      <c r="BU6" s="34">
        <f t="shared" si="8"/>
        <v>76.63</v>
      </c>
      <c r="BV6" s="34">
        <f t="shared" si="8"/>
        <v>69.48</v>
      </c>
      <c r="BW6" s="34">
        <f t="shared" si="8"/>
        <v>71.650000000000006</v>
      </c>
      <c r="BX6" s="34">
        <f t="shared" si="8"/>
        <v>72.33</v>
      </c>
      <c r="BY6" s="34">
        <f t="shared" si="8"/>
        <v>88.09</v>
      </c>
      <c r="BZ6" s="34">
        <f t="shared" si="8"/>
        <v>87.69</v>
      </c>
      <c r="CA6" s="33" t="str">
        <f>IF(CA7="","",IF(CA7="-","【-】","【"&amp;SUBSTITUTE(TEXT(CA7,"#,##0.00"),"-","△")&amp;"】"))</f>
        <v>【101.26】</v>
      </c>
      <c r="CB6" s="34">
        <f>IF(CB7="",NA(),CB7)</f>
        <v>184.45</v>
      </c>
      <c r="CC6" s="34">
        <f t="shared" ref="CC6:CK6" si="9">IF(CC7="",NA(),CC7)</f>
        <v>180.82</v>
      </c>
      <c r="CD6" s="34">
        <f t="shared" si="9"/>
        <v>187.44</v>
      </c>
      <c r="CE6" s="34">
        <f t="shared" si="9"/>
        <v>174.15</v>
      </c>
      <c r="CF6" s="34">
        <f t="shared" si="9"/>
        <v>150</v>
      </c>
      <c r="CG6" s="34">
        <f t="shared" si="9"/>
        <v>220.67</v>
      </c>
      <c r="CH6" s="34">
        <f t="shared" si="9"/>
        <v>217.82</v>
      </c>
      <c r="CI6" s="34">
        <f t="shared" si="9"/>
        <v>215.28</v>
      </c>
      <c r="CJ6" s="34">
        <f t="shared" si="9"/>
        <v>181.8</v>
      </c>
      <c r="CK6" s="34">
        <f t="shared" si="9"/>
        <v>180.07</v>
      </c>
      <c r="CL6" s="33" t="str">
        <f>IF(CL7="","",IF(CL7="-","【-】","【"&amp;SUBSTITUTE(TEXT(CL7,"#,##0.00"),"-","△")&amp;"】"))</f>
        <v>【136.39】</v>
      </c>
      <c r="CM6" s="34" t="str">
        <f>IF(CM7="",NA(),CM7)</f>
        <v>-</v>
      </c>
      <c r="CN6" s="34" t="str">
        <f t="shared" ref="CN6:CV6" si="10">IF(CN7="",NA(),CN7)</f>
        <v>-</v>
      </c>
      <c r="CO6" s="34" t="str">
        <f t="shared" si="10"/>
        <v>-</v>
      </c>
      <c r="CP6" s="34" t="str">
        <f t="shared" si="10"/>
        <v>-</v>
      </c>
      <c r="CQ6" s="34" t="str">
        <f t="shared" si="10"/>
        <v>-</v>
      </c>
      <c r="CR6" s="34">
        <f t="shared" si="10"/>
        <v>55.81</v>
      </c>
      <c r="CS6" s="34">
        <f t="shared" si="10"/>
        <v>54.44</v>
      </c>
      <c r="CT6" s="34">
        <f t="shared" si="10"/>
        <v>54.67</v>
      </c>
      <c r="CU6" s="34">
        <f t="shared" si="10"/>
        <v>59.35</v>
      </c>
      <c r="CV6" s="34">
        <f t="shared" si="10"/>
        <v>58.4</v>
      </c>
      <c r="CW6" s="33" t="str">
        <f>IF(CW7="","",IF(CW7="-","【-】","【"&amp;SUBSTITUTE(TEXT(CW7,"#,##0.00"),"-","△")&amp;"】"))</f>
        <v>【60.13】</v>
      </c>
      <c r="CX6" s="34">
        <f>IF(CX7="",NA(),CX7)</f>
        <v>95.68</v>
      </c>
      <c r="CY6" s="34">
        <f t="shared" ref="CY6:DG6" si="11">IF(CY7="",NA(),CY7)</f>
        <v>95.94</v>
      </c>
      <c r="CZ6" s="34">
        <f t="shared" si="11"/>
        <v>95.9</v>
      </c>
      <c r="DA6" s="34">
        <f t="shared" si="11"/>
        <v>95.57</v>
      </c>
      <c r="DB6" s="34">
        <f t="shared" si="11"/>
        <v>95.58</v>
      </c>
      <c r="DC6" s="34">
        <f t="shared" si="11"/>
        <v>84.41</v>
      </c>
      <c r="DD6" s="34">
        <f t="shared" si="11"/>
        <v>84.2</v>
      </c>
      <c r="DE6" s="34">
        <f t="shared" si="11"/>
        <v>83.8</v>
      </c>
      <c r="DF6" s="34">
        <f t="shared" si="11"/>
        <v>89.88</v>
      </c>
      <c r="DG6" s="34">
        <f t="shared" si="11"/>
        <v>89.68</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0.04</v>
      </c>
      <c r="EL6" s="34">
        <f t="shared" si="14"/>
        <v>0.11</v>
      </c>
      <c r="EM6" s="34">
        <f t="shared" si="14"/>
        <v>0.19</v>
      </c>
      <c r="EN6" s="34">
        <f t="shared" si="14"/>
        <v>0.23</v>
      </c>
      <c r="EO6" s="33" t="str">
        <f>IF(EO7="","",IF(EO7="-","【-】","【"&amp;SUBSTITUTE(TEXT(EO7,"#,##0.00"),"-","△")&amp;"】"))</f>
        <v>【0.23】</v>
      </c>
    </row>
    <row r="7" spans="1:145" s="35" customFormat="1" x14ac:dyDescent="0.2">
      <c r="A7" s="27"/>
      <c r="B7" s="36">
        <v>2017</v>
      </c>
      <c r="C7" s="36">
        <v>143626</v>
      </c>
      <c r="D7" s="36">
        <v>47</v>
      </c>
      <c r="E7" s="36">
        <v>17</v>
      </c>
      <c r="F7" s="36">
        <v>1</v>
      </c>
      <c r="G7" s="36">
        <v>0</v>
      </c>
      <c r="H7" s="36" t="s">
        <v>108</v>
      </c>
      <c r="I7" s="36" t="s">
        <v>109</v>
      </c>
      <c r="J7" s="36" t="s">
        <v>110</v>
      </c>
      <c r="K7" s="36" t="s">
        <v>111</v>
      </c>
      <c r="L7" s="36" t="s">
        <v>112</v>
      </c>
      <c r="M7" s="36" t="s">
        <v>113</v>
      </c>
      <c r="N7" s="37" t="s">
        <v>114</v>
      </c>
      <c r="O7" s="37" t="s">
        <v>115</v>
      </c>
      <c r="P7" s="37">
        <v>89.42</v>
      </c>
      <c r="Q7" s="37">
        <v>89.12</v>
      </c>
      <c r="R7" s="37">
        <v>1792</v>
      </c>
      <c r="S7" s="37">
        <v>17214</v>
      </c>
      <c r="T7" s="37">
        <v>14.38</v>
      </c>
      <c r="U7" s="37">
        <v>1197.08</v>
      </c>
      <c r="V7" s="37">
        <v>15366</v>
      </c>
      <c r="W7" s="37">
        <v>4.17</v>
      </c>
      <c r="X7" s="37">
        <v>3684.89</v>
      </c>
      <c r="Y7" s="37">
        <v>76.37</v>
      </c>
      <c r="Z7" s="37">
        <v>77.239999999999995</v>
      </c>
      <c r="AA7" s="37">
        <v>75.349999999999994</v>
      </c>
      <c r="AB7" s="37">
        <v>78.459999999999994</v>
      </c>
      <c r="AC7" s="37">
        <v>86.97</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658.75</v>
      </c>
      <c r="BG7" s="37">
        <v>601.14</v>
      </c>
      <c r="BH7" s="37">
        <v>567.87</v>
      </c>
      <c r="BI7" s="37">
        <v>488.38</v>
      </c>
      <c r="BJ7" s="37">
        <v>338.39</v>
      </c>
      <c r="BK7" s="37">
        <v>1209.95</v>
      </c>
      <c r="BL7" s="37">
        <v>1136.5</v>
      </c>
      <c r="BM7" s="37">
        <v>1118.56</v>
      </c>
      <c r="BN7" s="37">
        <v>716.96</v>
      </c>
      <c r="BO7" s="37">
        <v>799.11</v>
      </c>
      <c r="BP7" s="37">
        <v>707.33</v>
      </c>
      <c r="BQ7" s="37">
        <v>61.46</v>
      </c>
      <c r="BR7" s="37">
        <v>63.1</v>
      </c>
      <c r="BS7" s="37">
        <v>61.28</v>
      </c>
      <c r="BT7" s="37">
        <v>66.040000000000006</v>
      </c>
      <c r="BU7" s="37">
        <v>76.63</v>
      </c>
      <c r="BV7" s="37">
        <v>69.48</v>
      </c>
      <c r="BW7" s="37">
        <v>71.650000000000006</v>
      </c>
      <c r="BX7" s="37">
        <v>72.33</v>
      </c>
      <c r="BY7" s="37">
        <v>88.09</v>
      </c>
      <c r="BZ7" s="37">
        <v>87.69</v>
      </c>
      <c r="CA7" s="37">
        <v>101.26</v>
      </c>
      <c r="CB7" s="37">
        <v>184.45</v>
      </c>
      <c r="CC7" s="37">
        <v>180.82</v>
      </c>
      <c r="CD7" s="37">
        <v>187.44</v>
      </c>
      <c r="CE7" s="37">
        <v>174.15</v>
      </c>
      <c r="CF7" s="37">
        <v>150</v>
      </c>
      <c r="CG7" s="37">
        <v>220.67</v>
      </c>
      <c r="CH7" s="37">
        <v>217.82</v>
      </c>
      <c r="CI7" s="37">
        <v>215.28</v>
      </c>
      <c r="CJ7" s="37">
        <v>181.8</v>
      </c>
      <c r="CK7" s="37">
        <v>180.07</v>
      </c>
      <c r="CL7" s="37">
        <v>136.38999999999999</v>
      </c>
      <c r="CM7" s="37" t="s">
        <v>114</v>
      </c>
      <c r="CN7" s="37" t="s">
        <v>114</v>
      </c>
      <c r="CO7" s="37" t="s">
        <v>114</v>
      </c>
      <c r="CP7" s="37" t="s">
        <v>114</v>
      </c>
      <c r="CQ7" s="37" t="s">
        <v>114</v>
      </c>
      <c r="CR7" s="37">
        <v>55.81</v>
      </c>
      <c r="CS7" s="37">
        <v>54.44</v>
      </c>
      <c r="CT7" s="37">
        <v>54.67</v>
      </c>
      <c r="CU7" s="37">
        <v>59.35</v>
      </c>
      <c r="CV7" s="37">
        <v>58.4</v>
      </c>
      <c r="CW7" s="37">
        <v>60.13</v>
      </c>
      <c r="CX7" s="37">
        <v>95.68</v>
      </c>
      <c r="CY7" s="37">
        <v>95.94</v>
      </c>
      <c r="CZ7" s="37">
        <v>95.9</v>
      </c>
      <c r="DA7" s="37">
        <v>95.57</v>
      </c>
      <c r="DB7" s="37">
        <v>95.58</v>
      </c>
      <c r="DC7" s="37">
        <v>84.41</v>
      </c>
      <c r="DD7" s="37">
        <v>84.2</v>
      </c>
      <c r="DE7" s="37">
        <v>83.8</v>
      </c>
      <c r="DF7" s="37">
        <v>89.88</v>
      </c>
      <c r="DG7" s="37">
        <v>89.68</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0.04</v>
      </c>
      <c r="EL7" s="37">
        <v>0.11</v>
      </c>
      <c r="EM7" s="37">
        <v>0.19</v>
      </c>
      <c r="EN7" s="37">
        <v>0.23</v>
      </c>
      <c r="EO7" s="37">
        <v>0.23</v>
      </c>
    </row>
    <row r="8" spans="1:145" x14ac:dyDescent="0.2">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2">
      <c r="A9" s="39"/>
      <c r="B9" s="39" t="s">
        <v>116</v>
      </c>
      <c r="C9" s="39" t="s">
        <v>117</v>
      </c>
      <c r="D9" s="39" t="s">
        <v>118</v>
      </c>
      <c r="E9" s="39" t="s">
        <v>119</v>
      </c>
      <c r="F9" s="39" t="s">
        <v>120</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2">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2019-01-25T02:57:09Z</cp:lastPrinted>
  <dcterms:created xsi:type="dcterms:W3CDTF">2018-12-03T09:02:57Z</dcterms:created>
  <dcterms:modified xsi:type="dcterms:W3CDTF">2019-02-15T08:20:10Z</dcterms:modified>
  <cp:category/>
</cp:coreProperties>
</file>