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4 中井町×\"/>
    </mc:Choice>
  </mc:AlternateContent>
  <workbookProtection workbookAlgorithmName="SHA-512" workbookHashValue="JFR9VIbkqfcCJHSW5k+tk8iT/JxFbTfOz62zZu1ch0txlMiy/WTbj1krXB2IsKmen52VyXUaV7bUjufEcNvFeQ==" workbookSaltValue="3PjWiclGsTY8/lJnH9wBs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<sst xmlns="http://schemas.openxmlformats.org/spreadsheetml/2006/main" count="245" uniqueCount="126">
  <si>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</si>
  <si>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</si>
  <si>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</si>
  <si>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</si>
  <si>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</si>
  <si>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</si>
  <si>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</si>
  <si>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</si>
  <si>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</si>
  <si>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</si>
  <si>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</si>
  <si>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</si>
  <si>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</si>
  <si>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</si>
  <si>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</si>
  <si>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</si>
  <si>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</si>
  <si>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</si>
  <si>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</si>
  <si>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</si>
  <si>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</si>
  <si>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</si>
  <si>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</si>
  <si>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</si>
  <si>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</si>
  <si>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</si>
  <si>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</si>
  <si>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</si>
  <si>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</si>
  <si>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</si>
  <si>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</si>
  <si>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</si>
  <si>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</si>
  <si>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</si>
  <si>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</si>
  <si>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</si>
  <si>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</si>
  <si>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</si>
  <si>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</si>
  <si>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</si>
  <si>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</si>
  <si>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</si>
  <si>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</si>
  <si>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</si>
  <si>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</si>
  <si>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</si>
  <si>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</si>
  <si>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</si>
  <si>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</si>
  <si>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</si>
  <si>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</si>
  <si>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</si>
  <si>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</si>
  <si>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</si>
  <si>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</si>
  <si>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</si>
  <si>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</si>
  <si>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</si>
  <si>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</si>
  <si>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</si>
  <si>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</si>
  <si>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</si>
  <si>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</si>
  <si>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</si>
  <si>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</si>
  <si>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</si>
  <si>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</si>
  <si>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</si>
  <si>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</si>
  <si>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</si>
  <si>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</si>
  <si>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</si>
  <si>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</si>
  <si>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</si>
  <si>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</si>
  <si>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</si>
  <si>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</si>
  <si>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</si>
  <si>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</si>
  <si>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</si>
  <si>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</si>
  <si>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</si>
  <si>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</si>
  <si>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</si>
  <si>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</si>
  <si>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</si>
  <si>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</si>
  <si>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</si>
  <si>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</si>
  <si>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</si>
  <si>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</si>
  <si>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</si>
  <si>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</si>
  <si>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</si>
  <si>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</si>
  <si>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</si>
  <si>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</si>
  <si>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</si>
  <si>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</si>
  <si>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</si>
  <si>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</si>
  <si>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</si>
  <si>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</si>
  <si>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</si>
  <si>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</si>
  <si>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</si>
  <si>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</si>
  <si>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</si>
  <si>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</si>
  <si>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</si>
  <si>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</si>
  <si>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</si>
  <si>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</si>
  <si>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</si>
  <si>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</si>
  <si>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</si>
  <si>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</si>
  <si>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</si>
  <si>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</si>
  <si>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</si>
  <si>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</si>
  <si>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</si>
  <si>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</si>
  <si>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本町においては、平成11年度の供用開始で、管路施設は供用開始後約19年と比較的新しい施設であることから、現在、老朽化対策は実施しておりません。
　しかし、平成15年に県（企業庁）から移管を受けたコミュニティ・プラント施設が施工から43年を経過しており、改修更新時期を迎えている現状と、今後、施設の老朽化に伴い増大する維持管理費を踏まえると、施設の長寿命化や計画的な更新等を実施していく必要があります。</t>
    <rPh sb="1" eb="3">
      <t>ホンチョウ</t>
    </rPh>
    <rPh sb="9" eb="11">
      <t>ヘイセイ</t>
    </rPh>
    <rPh sb="13" eb="15">
      <t>ネンド</t>
    </rPh>
    <rPh sb="16" eb="18">
      <t>キョウヨウ</t>
    </rPh>
    <rPh sb="18" eb="20">
      <t>カイシ</t>
    </rPh>
    <rPh sb="22" eb="24">
      <t>カンロ</t>
    </rPh>
    <rPh sb="24" eb="26">
      <t>シセツ</t>
    </rPh>
    <rPh sb="27" eb="29">
      <t>キョウヨウ</t>
    </rPh>
    <rPh sb="29" eb="32">
      <t>カイシゴ</t>
    </rPh>
    <rPh sb="32" eb="33">
      <t>ヤク</t>
    </rPh>
    <rPh sb="35" eb="36">
      <t>ネン</t>
    </rPh>
    <rPh sb="37" eb="40">
      <t>ヒカクテキ</t>
    </rPh>
    <rPh sb="40" eb="41">
      <t>アタラ</t>
    </rPh>
    <rPh sb="43" eb="45">
      <t>シセツ</t>
    </rPh>
    <rPh sb="53" eb="55">
      <t>ゲンザイ</t>
    </rPh>
    <rPh sb="56" eb="59">
      <t>ロウキュウカ</t>
    </rPh>
    <rPh sb="59" eb="61">
      <t>タイサク</t>
    </rPh>
    <rPh sb="62" eb="64">
      <t>ジッシ</t>
    </rPh>
    <rPh sb="78" eb="80">
      <t>ヘイセイ</t>
    </rPh>
    <rPh sb="82" eb="83">
      <t>ネン</t>
    </rPh>
    <rPh sb="84" eb="85">
      <t>ケン</t>
    </rPh>
    <rPh sb="86" eb="89">
      <t>キギョウチョウ</t>
    </rPh>
    <rPh sb="92" eb="94">
      <t>イカン</t>
    </rPh>
    <rPh sb="95" eb="96">
      <t>ウ</t>
    </rPh>
    <rPh sb="109" eb="111">
      <t>シセツ</t>
    </rPh>
    <rPh sb="112" eb="114">
      <t>セコウ</t>
    </rPh>
    <rPh sb="118" eb="119">
      <t>ネン</t>
    </rPh>
    <rPh sb="120" eb="122">
      <t>ケイカ</t>
    </rPh>
    <rPh sb="127" eb="129">
      <t>カイシュウ</t>
    </rPh>
    <rPh sb="129" eb="131">
      <t>コウシン</t>
    </rPh>
    <rPh sb="131" eb="133">
      <t>ジキ</t>
    </rPh>
    <rPh sb="134" eb="135">
      <t>ムカ</t>
    </rPh>
    <rPh sb="139" eb="141">
      <t>ゲンジョウ</t>
    </rPh>
    <rPh sb="143" eb="145">
      <t>コンゴ</t>
    </rPh>
    <rPh sb="146" eb="148">
      <t>シセツ</t>
    </rPh>
    <rPh sb="149" eb="152">
      <t>ロウキュウカ</t>
    </rPh>
    <rPh sb="153" eb="154">
      <t>トモナ</t>
    </rPh>
    <rPh sb="155" eb="157">
      <t>ゾウダイ</t>
    </rPh>
    <rPh sb="159" eb="161">
      <t>イジ</t>
    </rPh>
    <rPh sb="161" eb="164">
      <t>カンリヒ</t>
    </rPh>
    <rPh sb="165" eb="166">
      <t>フ</t>
    </rPh>
    <rPh sb="171" eb="173">
      <t>シセツ</t>
    </rPh>
    <rPh sb="174" eb="175">
      <t>チョウ</t>
    </rPh>
    <rPh sb="175" eb="178">
      <t>ジュミョウカ</t>
    </rPh>
    <rPh sb="179" eb="182">
      <t>ケイカクテキ</t>
    </rPh>
    <rPh sb="183" eb="185">
      <t>コウシン</t>
    </rPh>
    <rPh sb="185" eb="186">
      <t>トウ</t>
    </rPh>
    <rPh sb="187" eb="189">
      <t>ジッシ</t>
    </rPh>
    <rPh sb="193" eb="195">
      <t>ヒツヨウ</t>
    </rPh>
    <phoneticPr fontId="4"/>
  </si>
  <si>
    <t>　今後は、施設の維持管理が中心となっていくことから、将来にわたり安定的な下水道事業を運営していくためには、経営状況と財政状況の明確化が不可欠です。本町では、平成28年度より地方公営企業会計化に着手し、平成32年４月からの移行に向けて準備を進めております。
　また、経費回収率を向上させるには、下水道使用料の改定が必要と考えています。下水道事業の健全な運営のために適正な料金水準となるよう運営審議会等で検討をしていきます。
　また、水洗化率も低いことから、下水道未接続世帯等への加入促進に力を入れ、使用料収入の向上を図っていくなど、安定的な事業経営を構築していきます。</t>
    <rPh sb="1" eb="3">
      <t>コンゴ</t>
    </rPh>
    <rPh sb="5" eb="7">
      <t>シセツ</t>
    </rPh>
    <rPh sb="8" eb="10">
      <t>イジ</t>
    </rPh>
    <rPh sb="10" eb="12">
      <t>カンリ</t>
    </rPh>
    <rPh sb="13" eb="15">
      <t>チュウシン</t>
    </rPh>
    <rPh sb="26" eb="28">
      <t>ショウライ</t>
    </rPh>
    <rPh sb="32" eb="35">
      <t>アンテイテキ</t>
    </rPh>
    <rPh sb="36" eb="39">
      <t>ゲスイドウ</t>
    </rPh>
    <rPh sb="39" eb="41">
      <t>ジギョウ</t>
    </rPh>
    <rPh sb="42" eb="44">
      <t>ウンエイ</t>
    </rPh>
    <rPh sb="53" eb="55">
      <t>ケイエイ</t>
    </rPh>
    <rPh sb="55" eb="57">
      <t>ジョウキョウ</t>
    </rPh>
    <rPh sb="58" eb="60">
      <t>ザイセイ</t>
    </rPh>
    <rPh sb="60" eb="62">
      <t>ジョウキョウ</t>
    </rPh>
    <rPh sb="63" eb="66">
      <t>メイカクカ</t>
    </rPh>
    <rPh sb="67" eb="70">
      <t>フカケツ</t>
    </rPh>
    <rPh sb="73" eb="75">
      <t>ホンチョウ</t>
    </rPh>
    <rPh sb="78" eb="80">
      <t>ヘイセイ</t>
    </rPh>
    <rPh sb="82" eb="84">
      <t>ネンド</t>
    </rPh>
    <rPh sb="86" eb="88">
      <t>チホウ</t>
    </rPh>
    <rPh sb="88" eb="90">
      <t>コウエイ</t>
    </rPh>
    <rPh sb="90" eb="92">
      <t>キギョウ</t>
    </rPh>
    <rPh sb="92" eb="94">
      <t>カイケイ</t>
    </rPh>
    <rPh sb="94" eb="95">
      <t>カ</t>
    </rPh>
    <rPh sb="96" eb="98">
      <t>チャクシュ</t>
    </rPh>
    <rPh sb="100" eb="102">
      <t>ヘイセイ</t>
    </rPh>
    <rPh sb="104" eb="105">
      <t>ネン</t>
    </rPh>
    <rPh sb="106" eb="107">
      <t>ガツ</t>
    </rPh>
    <rPh sb="110" eb="112">
      <t>イコウ</t>
    </rPh>
    <rPh sb="113" eb="114">
      <t>ム</t>
    </rPh>
    <rPh sb="116" eb="118">
      <t>ジュンビ</t>
    </rPh>
    <rPh sb="119" eb="120">
      <t>スス</t>
    </rPh>
    <rPh sb="138" eb="140">
      <t>コウジョウ</t>
    </rPh>
    <rPh sb="146" eb="149">
      <t>ゲスイドウ</t>
    </rPh>
    <rPh sb="159" eb="160">
      <t>カンガ</t>
    </rPh>
    <rPh sb="166" eb="169">
      <t>ゲスイドウ</t>
    </rPh>
    <rPh sb="169" eb="171">
      <t>ジギョウ</t>
    </rPh>
    <rPh sb="172" eb="174">
      <t>ケンゼン</t>
    </rPh>
    <rPh sb="175" eb="177">
      <t>ウンエイ</t>
    </rPh>
    <rPh sb="181" eb="183">
      <t>テキセイ</t>
    </rPh>
    <rPh sb="198" eb="199">
      <t>トウ</t>
    </rPh>
    <rPh sb="215" eb="218">
      <t>スイセンカ</t>
    </rPh>
    <rPh sb="218" eb="219">
      <t>リツ</t>
    </rPh>
    <rPh sb="220" eb="221">
      <t>ヒク</t>
    </rPh>
    <rPh sb="227" eb="230">
      <t>ゲスイドウ</t>
    </rPh>
    <rPh sb="230" eb="233">
      <t>ミセツゾク</t>
    </rPh>
    <rPh sb="233" eb="235">
      <t>セタイ</t>
    </rPh>
    <rPh sb="235" eb="236">
      <t>トウ</t>
    </rPh>
    <rPh sb="238" eb="240">
      <t>カニュウ</t>
    </rPh>
    <rPh sb="240" eb="242">
      <t>ソクシン</t>
    </rPh>
    <rPh sb="243" eb="244">
      <t>チカラ</t>
    </rPh>
    <rPh sb="245" eb="246">
      <t>イ</t>
    </rPh>
    <rPh sb="248" eb="251">
      <t>シヨウリョウ</t>
    </rPh>
    <rPh sb="251" eb="253">
      <t>シュウニュウ</t>
    </rPh>
    <rPh sb="254" eb="256">
      <t>コウジョウ</t>
    </rPh>
    <rPh sb="257" eb="258">
      <t>ハカ</t>
    </rPh>
    <rPh sb="265" eb="268">
      <t>アンテイテキ</t>
    </rPh>
    <rPh sb="269" eb="271">
      <t>ジギョウ</t>
    </rPh>
    <rPh sb="271" eb="273">
      <t>ケイエイ</t>
    </rPh>
    <rPh sb="274" eb="276">
      <t>コウチク</t>
    </rPh>
    <phoneticPr fontId="4"/>
  </si>
  <si>
    <r>
      <t>　収益的収支比率が100％以下と単年度収支が赤字であることから、経営改善に向けた努力が必要です。
　経費回収率は同水準で推移していますが、類似団体と比較すると低い状況となりました。水洗化率も類似団体と比較すると低い状況なので、下水道への接続を促す取り組みを強化し、使用料の収入を増加させる必要があります。また、未収金の減額のため、滞納整理等の使用料徴収事務にも力を入れていきます。
　企業債残高対事業</t>
    </r>
    <r>
      <rPr>
        <sz val="11"/>
        <color theme="1"/>
        <rFont val="ＭＳ ゴシック"/>
        <family val="3"/>
        <charset val="128"/>
      </rPr>
      <t>規模比率は、類似団体より低い水準ですが、経営の安定化のために事業を平準化させるなど、企業債の利用についてはよく検討をしていきます。</t>
    </r>
    <rPh sb="1" eb="4">
      <t>シュウエキテキ</t>
    </rPh>
    <rPh sb="4" eb="6">
      <t>シュウシ</t>
    </rPh>
    <rPh sb="6" eb="8">
      <t>ヒリツ</t>
    </rPh>
    <rPh sb="13" eb="15">
      <t>イカ</t>
    </rPh>
    <rPh sb="16" eb="19">
      <t>タンネンド</t>
    </rPh>
    <rPh sb="19" eb="21">
      <t>シュウシ</t>
    </rPh>
    <rPh sb="22" eb="24">
      <t>アカジ</t>
    </rPh>
    <rPh sb="32" eb="34">
      <t>ケイエイ</t>
    </rPh>
    <rPh sb="34" eb="36">
      <t>カイゼン</t>
    </rPh>
    <rPh sb="37" eb="38">
      <t>ム</t>
    </rPh>
    <rPh sb="40" eb="42">
      <t>ドリョク</t>
    </rPh>
    <rPh sb="43" eb="45">
      <t>ヒツヨウ</t>
    </rPh>
    <rPh sb="50" eb="52">
      <t>ケイヒ</t>
    </rPh>
    <rPh sb="52" eb="54">
      <t>カイシュウ</t>
    </rPh>
    <rPh sb="54" eb="55">
      <t>リツ</t>
    </rPh>
    <rPh sb="56" eb="59">
      <t>ドウスイジュン</t>
    </rPh>
    <rPh sb="60" eb="62">
      <t>スイイ</t>
    </rPh>
    <rPh sb="69" eb="71">
      <t>ルイジ</t>
    </rPh>
    <rPh sb="71" eb="73">
      <t>ダンタイ</t>
    </rPh>
    <rPh sb="74" eb="76">
      <t>ヒカク</t>
    </rPh>
    <rPh sb="79" eb="80">
      <t>ヒク</t>
    </rPh>
    <rPh sb="81" eb="83">
      <t>ジョウキョウ</t>
    </rPh>
    <rPh sb="90" eb="93">
      <t>スイセンカ</t>
    </rPh>
    <rPh sb="93" eb="94">
      <t>リツ</t>
    </rPh>
    <rPh sb="95" eb="97">
      <t>ルイジ</t>
    </rPh>
    <rPh sb="97" eb="99">
      <t>ダンタイ</t>
    </rPh>
    <rPh sb="100" eb="102">
      <t>ヒカク</t>
    </rPh>
    <rPh sb="105" eb="106">
      <t>ヒク</t>
    </rPh>
    <rPh sb="107" eb="109">
      <t>ジョウキョウ</t>
    </rPh>
    <rPh sb="113" eb="116">
      <t>ゲスイドウ</t>
    </rPh>
    <rPh sb="118" eb="120">
      <t>セツゾク</t>
    </rPh>
    <rPh sb="121" eb="122">
      <t>ウナガ</t>
    </rPh>
    <rPh sb="123" eb="124">
      <t>ト</t>
    </rPh>
    <rPh sb="125" eb="126">
      <t>ク</t>
    </rPh>
    <rPh sb="128" eb="130">
      <t>キョウカ</t>
    </rPh>
    <rPh sb="132" eb="134">
      <t>シヨウ</t>
    </rPh>
    <rPh sb="134" eb="135">
      <t>リョウ</t>
    </rPh>
    <rPh sb="136" eb="138">
      <t>シュウニュウ</t>
    </rPh>
    <rPh sb="139" eb="141">
      <t>ゾウカ</t>
    </rPh>
    <rPh sb="144" eb="146">
      <t>ヒツヨウ</t>
    </rPh>
    <rPh sb="155" eb="158">
      <t>ミシュウキン</t>
    </rPh>
    <rPh sb="159" eb="161">
      <t>ゲンガク</t>
    </rPh>
    <rPh sb="165" eb="167">
      <t>タイノウ</t>
    </rPh>
    <rPh sb="167" eb="169">
      <t>セイリ</t>
    </rPh>
    <rPh sb="169" eb="170">
      <t>トウ</t>
    </rPh>
    <rPh sb="192" eb="194">
      <t>キギョウ</t>
    </rPh>
    <rPh sb="194" eb="195">
      <t>サイ</t>
    </rPh>
    <rPh sb="195" eb="197">
      <t>ザンダカ</t>
    </rPh>
    <rPh sb="197" eb="198">
      <t>タイ</t>
    </rPh>
    <rPh sb="198" eb="200">
      <t>ジギョウ</t>
    </rPh>
    <rPh sb="200" eb="202">
      <t>キボ</t>
    </rPh>
    <rPh sb="202" eb="204">
      <t>ヒリツ</t>
    </rPh>
    <rPh sb="206" eb="208">
      <t>ルイジ</t>
    </rPh>
    <rPh sb="208" eb="210">
      <t>ダンタイ</t>
    </rPh>
    <rPh sb="212" eb="213">
      <t>ヒク</t>
    </rPh>
    <rPh sb="214" eb="216">
      <t>スイジュン</t>
    </rPh>
    <rPh sb="220" eb="222">
      <t>ケイエイ</t>
    </rPh>
    <rPh sb="223" eb="226">
      <t>アンテイカ</t>
    </rPh>
    <rPh sb="230" eb="232">
      <t>ジギョウ</t>
    </rPh>
    <rPh sb="233" eb="236">
      <t>ヘイジュンカ</t>
    </rPh>
    <rPh sb="242" eb="244">
      <t>キギョウ</t>
    </rPh>
    <rPh sb="244" eb="245">
      <t>サイ</t>
    </rPh>
    <rPh sb="246" eb="248">
      <t>リヨウ</t>
    </rPh>
    <rPh sb="255" eb="25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</si>
</sst>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1.04</c:v>
                </c:pt>
                <c:pt idx="3" formatCode="#,##0.00;&quot;△&quot;#,##0.00;&quot;-&quot;">
                  <c:v>1.6</c:v>
                </c:pt>
                <c:pt idx="4">
                  <c:v>0</c:v>
                </c:pt>
              </c:numCache>
            </c:numRef>
          </c:val>
          <c:extLst xmlns:c16r2="http://schemas.microsoft.com/office/drawing/2015/06/chart">
            <c:ext xmlns:c16="http://schemas.microsoft.com/office/drawing/2014/chart" uri="{C3380CC4-5D6E-409C-BE32-E72D297353CC}">
              <c16:uniqueId val="{00000000-9F7A-4C7A-8199-E8DC879FF1AB}"/>
            </c:ext>
          </c:extLst>
        </c:ser>
        <c:dLbls>
          <c:showLegendKey val="0"/>
          <c:showVal val="0"/>
          <c:showCatName val="0"/>
          <c:showSerName val="0"/>
          <c:showPercent val="0"/>
          <c:showBubbleSize val="0"/>
        </c:dLbls>
        <c:gapWidth val="150"/>
        <c:axId val="576871064"/>
        <c:axId val="5768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9F7A-4C7A-8199-E8DC879FF1AB}"/>
            </c:ext>
          </c:extLst>
        </c:ser>
        <c:dLbls>
          <c:showLegendKey val="0"/>
          <c:showVal val="0"/>
          <c:showCatName val="0"/>
          <c:showSerName val="0"/>
          <c:showPercent val="0"/>
          <c:showBubbleSize val="0"/>
        </c:dLbls>
        <c:marker val="1"/>
        <c:smooth val="0"/>
        <c:axId val="576871064"/>
        <c:axId val="576871456"/>
      </c:lineChart>
      <c:dateAx>
        <c:axId val="576871064"/>
        <c:scaling>
          <c:orientation val="minMax"/>
        </c:scaling>
        <c:delete val="1"/>
        <c:axPos val="b"/>
        <c:numFmt formatCode="ge" sourceLinked="1"/>
        <c:majorTickMark val="none"/>
        <c:minorTickMark val="none"/>
        <c:tickLblPos val="none"/>
        <c:crossAx val="576871456"/>
        <c:crosses val="autoZero"/>
        <c:auto val="1"/>
        <c:lblOffset val="100"/>
        <c:baseTimeUnit val="years"/>
      </c:dateAx>
      <c:valAx>
        <c:axId val="5768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39B-499C-BF9A-E39179F456AE}"/>
            </c:ext>
          </c:extLst>
        </c:ser>
        <c:dLbls>
          <c:showLegendKey val="0"/>
          <c:showVal val="0"/>
          <c:showCatName val="0"/>
          <c:showSerName val="0"/>
          <c:showPercent val="0"/>
          <c:showBubbleSize val="0"/>
        </c:dLbls>
        <c:gapWidth val="150"/>
        <c:axId val="579382600"/>
        <c:axId val="57939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039B-499C-BF9A-E39179F456AE}"/>
            </c:ext>
          </c:extLst>
        </c:ser>
        <c:dLbls>
          <c:showLegendKey val="0"/>
          <c:showVal val="0"/>
          <c:showCatName val="0"/>
          <c:showSerName val="0"/>
          <c:showPercent val="0"/>
          <c:showBubbleSize val="0"/>
        </c:dLbls>
        <c:marker val="1"/>
        <c:smooth val="0"/>
        <c:axId val="579382600"/>
        <c:axId val="579390832"/>
      </c:lineChart>
      <c:dateAx>
        <c:axId val="579382600"/>
        <c:scaling>
          <c:orientation val="minMax"/>
        </c:scaling>
        <c:delete val="1"/>
        <c:axPos val="b"/>
        <c:numFmt formatCode="ge" sourceLinked="1"/>
        <c:majorTickMark val="none"/>
        <c:minorTickMark val="none"/>
        <c:tickLblPos val="none"/>
        <c:crossAx val="579390832"/>
        <c:crosses val="autoZero"/>
        <c:auto val="1"/>
        <c:lblOffset val="100"/>
        <c:baseTimeUnit val="years"/>
      </c:dateAx>
      <c:valAx>
        <c:axId val="57939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8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61.28</c:v>
                </c:pt>
                <c:pt idx="1">
                  <c:v>61.47</c:v>
                </c:pt>
                <c:pt idx="2">
                  <c:v>63.2</c:v>
                </c:pt>
                <c:pt idx="3">
                  <c:v>66.290000000000006</c:v>
                </c:pt>
                <c:pt idx="4">
                  <c:v>67.37</c:v>
                </c:pt>
              </c:numCache>
            </c:numRef>
          </c:val>
          <c:extLst xmlns:c16r2="http://schemas.microsoft.com/office/drawing/2015/06/chart">
            <c:ext xmlns:c16="http://schemas.microsoft.com/office/drawing/2014/chart" uri="{C3380CC4-5D6E-409C-BE32-E72D297353CC}">
              <c16:uniqueId val="{00000000-411D-47E4-8878-94D6F87A2464}"/>
            </c:ext>
          </c:extLst>
        </c:ser>
        <c:dLbls>
          <c:showLegendKey val="0"/>
          <c:showVal val="0"/>
          <c:showCatName val="0"/>
          <c:showSerName val="0"/>
          <c:showPercent val="0"/>
          <c:showBubbleSize val="0"/>
        </c:dLbls>
        <c:gapWidth val="150"/>
        <c:axId val="579391224"/>
        <c:axId val="579385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411D-47E4-8878-94D6F87A2464}"/>
            </c:ext>
          </c:extLst>
        </c:ser>
        <c:dLbls>
          <c:showLegendKey val="0"/>
          <c:showVal val="0"/>
          <c:showCatName val="0"/>
          <c:showSerName val="0"/>
          <c:showPercent val="0"/>
          <c:showBubbleSize val="0"/>
        </c:dLbls>
        <c:marker val="1"/>
        <c:smooth val="0"/>
        <c:axId val="579391224"/>
        <c:axId val="579385736"/>
      </c:lineChart>
      <c:dateAx>
        <c:axId val="579391224"/>
        <c:scaling>
          <c:orientation val="minMax"/>
        </c:scaling>
        <c:delete val="1"/>
        <c:axPos val="b"/>
        <c:numFmt formatCode="ge" sourceLinked="1"/>
        <c:majorTickMark val="none"/>
        <c:minorTickMark val="none"/>
        <c:tickLblPos val="none"/>
        <c:crossAx val="579385736"/>
        <c:crosses val="autoZero"/>
        <c:auto val="1"/>
        <c:lblOffset val="100"/>
        <c:baseTimeUnit val="years"/>
      </c:dateAx>
      <c:valAx>
        <c:axId val="579385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89.84</c:v>
                </c:pt>
                <c:pt idx="1">
                  <c:v>89.42</c:v>
                </c:pt>
                <c:pt idx="2">
                  <c:v>89.01</c:v>
                </c:pt>
                <c:pt idx="3">
                  <c:v>88.93</c:v>
                </c:pt>
                <c:pt idx="4">
                  <c:v>89.49</c:v>
                </c:pt>
              </c:numCache>
            </c:numRef>
          </c:val>
          <c:extLst xmlns:c16r2="http://schemas.microsoft.com/office/drawing/2015/06/chart">
            <c:ext xmlns:c16="http://schemas.microsoft.com/office/drawing/2014/chart" uri="{C3380CC4-5D6E-409C-BE32-E72D297353CC}">
              <c16:uniqueId val="{00000000-2E5E-4FDA-B8DA-AE9207705B6B}"/>
            </c:ext>
          </c:extLst>
        </c:ser>
        <c:dLbls>
          <c:showLegendKey val="0"/>
          <c:showVal val="0"/>
          <c:showCatName val="0"/>
          <c:showSerName val="0"/>
          <c:showPercent val="0"/>
          <c:showBubbleSize val="0"/>
        </c:dLbls>
        <c:gapWidth val="150"/>
        <c:axId val="576869888"/>
        <c:axId val="57687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5E-4FDA-B8DA-AE9207705B6B}"/>
            </c:ext>
          </c:extLst>
        </c:ser>
        <c:dLbls>
          <c:showLegendKey val="0"/>
          <c:showVal val="0"/>
          <c:showCatName val="0"/>
          <c:showSerName val="0"/>
          <c:showPercent val="0"/>
          <c:showBubbleSize val="0"/>
        </c:dLbls>
        <c:marker val="1"/>
        <c:smooth val="0"/>
        <c:axId val="576869888"/>
        <c:axId val="576870280"/>
      </c:lineChart>
      <c:dateAx>
        <c:axId val="576869888"/>
        <c:scaling>
          <c:orientation val="minMax"/>
        </c:scaling>
        <c:delete val="1"/>
        <c:axPos val="b"/>
        <c:numFmt formatCode="ge" sourceLinked="1"/>
        <c:majorTickMark val="none"/>
        <c:minorTickMark val="none"/>
        <c:tickLblPos val="none"/>
        <c:crossAx val="576870280"/>
        <c:crosses val="autoZero"/>
        <c:auto val="1"/>
        <c:lblOffset val="100"/>
        <c:baseTimeUnit val="years"/>
      </c:dateAx>
      <c:valAx>
        <c:axId val="57687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31-4323-BC47-BE70EBA76823}"/>
            </c:ext>
          </c:extLst>
        </c:ser>
        <c:dLbls>
          <c:showLegendKey val="0"/>
          <c:showVal val="0"/>
          <c:showCatName val="0"/>
          <c:showSerName val="0"/>
          <c:showPercent val="0"/>
          <c:showBubbleSize val="0"/>
        </c:dLbls>
        <c:gapWidth val="150"/>
        <c:axId val="576877728"/>
        <c:axId val="5768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31-4323-BC47-BE70EBA76823}"/>
            </c:ext>
          </c:extLst>
        </c:ser>
        <c:dLbls>
          <c:showLegendKey val="0"/>
          <c:showVal val="0"/>
          <c:showCatName val="0"/>
          <c:showSerName val="0"/>
          <c:showPercent val="0"/>
          <c:showBubbleSize val="0"/>
        </c:dLbls>
        <c:marker val="1"/>
        <c:smooth val="0"/>
        <c:axId val="576877728"/>
        <c:axId val="576880472"/>
      </c:lineChart>
      <c:dateAx>
        <c:axId val="576877728"/>
        <c:scaling>
          <c:orientation val="minMax"/>
        </c:scaling>
        <c:delete val="1"/>
        <c:axPos val="b"/>
        <c:numFmt formatCode="ge" sourceLinked="1"/>
        <c:majorTickMark val="none"/>
        <c:minorTickMark val="none"/>
        <c:tickLblPos val="none"/>
        <c:crossAx val="576880472"/>
        <c:crosses val="autoZero"/>
        <c:auto val="1"/>
        <c:lblOffset val="100"/>
        <c:baseTimeUnit val="years"/>
      </c:dateAx>
      <c:valAx>
        <c:axId val="5768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ED-46CD-B9B4-77CEBD0A2094}"/>
            </c:ext>
          </c:extLst>
        </c:ser>
        <c:dLbls>
          <c:showLegendKey val="0"/>
          <c:showVal val="0"/>
          <c:showCatName val="0"/>
          <c:showSerName val="0"/>
          <c:showPercent val="0"/>
          <c:showBubbleSize val="0"/>
        </c:dLbls>
        <c:gapWidth val="150"/>
        <c:axId val="576879688"/>
        <c:axId val="57688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ED-46CD-B9B4-77CEBD0A2094}"/>
            </c:ext>
          </c:extLst>
        </c:ser>
        <c:dLbls>
          <c:showLegendKey val="0"/>
          <c:showVal val="0"/>
          <c:showCatName val="0"/>
          <c:showSerName val="0"/>
          <c:showPercent val="0"/>
          <c:showBubbleSize val="0"/>
        </c:dLbls>
        <c:marker val="1"/>
        <c:smooth val="0"/>
        <c:axId val="576879688"/>
        <c:axId val="576885960"/>
      </c:lineChart>
      <c:dateAx>
        <c:axId val="576879688"/>
        <c:scaling>
          <c:orientation val="minMax"/>
        </c:scaling>
        <c:delete val="1"/>
        <c:axPos val="b"/>
        <c:numFmt formatCode="ge" sourceLinked="1"/>
        <c:majorTickMark val="none"/>
        <c:minorTickMark val="none"/>
        <c:tickLblPos val="none"/>
        <c:crossAx val="576885960"/>
        <c:crosses val="autoZero"/>
        <c:auto val="1"/>
        <c:lblOffset val="100"/>
        <c:baseTimeUnit val="years"/>
      </c:dateAx>
      <c:valAx>
        <c:axId val="57688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80-484E-BD5A-4742F3EA3EB3}"/>
            </c:ext>
          </c:extLst>
        </c:ser>
        <c:dLbls>
          <c:showLegendKey val="0"/>
          <c:showVal val="0"/>
          <c:showCatName val="0"/>
          <c:showSerName val="0"/>
          <c:showPercent val="0"/>
          <c:showBubbleSize val="0"/>
        </c:dLbls>
        <c:gapWidth val="150"/>
        <c:axId val="576884784"/>
        <c:axId val="5768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80-484E-BD5A-4742F3EA3EB3}"/>
            </c:ext>
          </c:extLst>
        </c:ser>
        <c:dLbls>
          <c:showLegendKey val="0"/>
          <c:showVal val="0"/>
          <c:showCatName val="0"/>
          <c:showSerName val="0"/>
          <c:showPercent val="0"/>
          <c:showBubbleSize val="0"/>
        </c:dLbls>
        <c:marker val="1"/>
        <c:smooth val="0"/>
        <c:axId val="576884784"/>
        <c:axId val="576882432"/>
      </c:lineChart>
      <c:dateAx>
        <c:axId val="576884784"/>
        <c:scaling>
          <c:orientation val="minMax"/>
        </c:scaling>
        <c:delete val="1"/>
        <c:axPos val="b"/>
        <c:numFmt formatCode="ge" sourceLinked="1"/>
        <c:majorTickMark val="none"/>
        <c:minorTickMark val="none"/>
        <c:tickLblPos val="none"/>
        <c:crossAx val="576882432"/>
        <c:crosses val="autoZero"/>
        <c:auto val="1"/>
        <c:lblOffset val="100"/>
        <c:baseTimeUnit val="years"/>
      </c:dateAx>
      <c:valAx>
        <c:axId val="5768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D7-4AF8-A44C-D14ADBCB31A9}"/>
            </c:ext>
          </c:extLst>
        </c:ser>
        <c:dLbls>
          <c:showLegendKey val="0"/>
          <c:showVal val="0"/>
          <c:showCatName val="0"/>
          <c:showSerName val="0"/>
          <c:showPercent val="0"/>
          <c:showBubbleSize val="0"/>
        </c:dLbls>
        <c:gapWidth val="150"/>
        <c:axId val="576885568"/>
        <c:axId val="5768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D7-4AF8-A44C-D14ADBCB31A9}"/>
            </c:ext>
          </c:extLst>
        </c:ser>
        <c:dLbls>
          <c:showLegendKey val="0"/>
          <c:showVal val="0"/>
          <c:showCatName val="0"/>
          <c:showSerName val="0"/>
          <c:showPercent val="0"/>
          <c:showBubbleSize val="0"/>
        </c:dLbls>
        <c:marker val="1"/>
        <c:smooth val="0"/>
        <c:axId val="576885568"/>
        <c:axId val="576887136"/>
      </c:lineChart>
      <c:dateAx>
        <c:axId val="576885568"/>
        <c:scaling>
          <c:orientation val="minMax"/>
        </c:scaling>
        <c:delete val="1"/>
        <c:axPos val="b"/>
        <c:numFmt formatCode="ge" sourceLinked="1"/>
        <c:majorTickMark val="none"/>
        <c:minorTickMark val="none"/>
        <c:tickLblPos val="none"/>
        <c:crossAx val="576887136"/>
        <c:crosses val="autoZero"/>
        <c:auto val="1"/>
        <c:lblOffset val="100"/>
        <c:baseTimeUnit val="years"/>
      </c:dateAx>
      <c:valAx>
        <c:axId val="5768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545.71</c:v>
                </c:pt>
                <c:pt idx="1">
                  <c:v>600.65</c:v>
                </c:pt>
                <c:pt idx="2">
                  <c:v>549.51</c:v>
                </c:pt>
                <c:pt idx="3">
                  <c:v>529.04</c:v>
                </c:pt>
                <c:pt idx="4">
                  <c:v>477.33</c:v>
                </c:pt>
              </c:numCache>
            </c:numRef>
          </c:val>
          <c:extLst xmlns:c16r2="http://schemas.microsoft.com/office/drawing/2015/06/chart">
            <c:ext xmlns:c16="http://schemas.microsoft.com/office/drawing/2014/chart" uri="{C3380CC4-5D6E-409C-BE32-E72D297353CC}">
              <c16:uniqueId val="{00000000-4D2F-4F57-AE1E-C1C85CFA5C26}"/>
            </c:ext>
          </c:extLst>
        </c:ser>
        <c:dLbls>
          <c:showLegendKey val="0"/>
          <c:showVal val="0"/>
          <c:showCatName val="0"/>
          <c:showSerName val="0"/>
          <c:showPercent val="0"/>
          <c:showBubbleSize val="0"/>
        </c:dLbls>
        <c:gapWidth val="150"/>
        <c:axId val="576884000"/>
        <c:axId val="57688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4D2F-4F57-AE1E-C1C85CFA5C26}"/>
            </c:ext>
          </c:extLst>
        </c:ser>
        <c:dLbls>
          <c:showLegendKey val="0"/>
          <c:showVal val="0"/>
          <c:showCatName val="0"/>
          <c:showSerName val="0"/>
          <c:showPercent val="0"/>
          <c:showBubbleSize val="0"/>
        </c:dLbls>
        <c:marker val="1"/>
        <c:smooth val="0"/>
        <c:axId val="576884000"/>
        <c:axId val="576886744"/>
      </c:lineChart>
      <c:dateAx>
        <c:axId val="576884000"/>
        <c:scaling>
          <c:orientation val="minMax"/>
        </c:scaling>
        <c:delete val="1"/>
        <c:axPos val="b"/>
        <c:numFmt formatCode="ge" sourceLinked="1"/>
        <c:majorTickMark val="none"/>
        <c:minorTickMark val="none"/>
        <c:tickLblPos val="none"/>
        <c:crossAx val="576886744"/>
        <c:crosses val="autoZero"/>
        <c:auto val="1"/>
        <c:lblOffset val="100"/>
        <c:baseTimeUnit val="years"/>
      </c:dateAx>
      <c:valAx>
        <c:axId val="57688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69.03</c:v>
                </c:pt>
                <c:pt idx="1">
                  <c:v>72.33</c:v>
                </c:pt>
                <c:pt idx="2">
                  <c:v>73.959999999999994</c:v>
                </c:pt>
                <c:pt idx="3">
                  <c:v>73.02</c:v>
                </c:pt>
                <c:pt idx="4">
                  <c:v>73.52</c:v>
                </c:pt>
              </c:numCache>
            </c:numRef>
          </c:val>
          <c:extLst xmlns:c16r2="http://schemas.microsoft.com/office/drawing/2015/06/chart">
            <c:ext xmlns:c16="http://schemas.microsoft.com/office/drawing/2014/chart" uri="{C3380CC4-5D6E-409C-BE32-E72D297353CC}">
              <c16:uniqueId val="{00000000-280A-4458-8E38-4D355095665A}"/>
            </c:ext>
          </c:extLst>
        </c:ser>
        <c:dLbls>
          <c:showLegendKey val="0"/>
          <c:showVal val="0"/>
          <c:showCatName val="0"/>
          <c:showSerName val="0"/>
          <c:showPercent val="0"/>
          <c:showBubbleSize val="0"/>
        </c:dLbls>
        <c:gapWidth val="150"/>
        <c:axId val="576885176"/>
        <c:axId val="57938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280A-4458-8E38-4D355095665A}"/>
            </c:ext>
          </c:extLst>
        </c:ser>
        <c:dLbls>
          <c:showLegendKey val="0"/>
          <c:showVal val="0"/>
          <c:showCatName val="0"/>
          <c:showSerName val="0"/>
          <c:showPercent val="0"/>
          <c:showBubbleSize val="0"/>
        </c:dLbls>
        <c:marker val="1"/>
        <c:smooth val="0"/>
        <c:axId val="576885176"/>
        <c:axId val="579380640"/>
      </c:lineChart>
      <c:dateAx>
        <c:axId val="576885176"/>
        <c:scaling>
          <c:orientation val="minMax"/>
        </c:scaling>
        <c:delete val="1"/>
        <c:axPos val="b"/>
        <c:numFmt formatCode="ge" sourceLinked="1"/>
        <c:majorTickMark val="none"/>
        <c:minorTickMark val="none"/>
        <c:tickLblPos val="none"/>
        <c:crossAx val="579380640"/>
        <c:crosses val="autoZero"/>
        <c:auto val="1"/>
        <c:lblOffset val="100"/>
        <c:baseTimeUnit val="years"/>
      </c:dateAx>
      <c:valAx>
        <c:axId val="5793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E7CD-4187-A888-912356233A57}"/>
            </c:ext>
          </c:extLst>
        </c:ser>
        <c:dLbls>
          <c:showLegendKey val="0"/>
          <c:showVal val="0"/>
          <c:showCatName val="0"/>
          <c:showSerName val="0"/>
          <c:showPercent val="0"/>
          <c:showBubbleSize val="0"/>
        </c:dLbls>
        <c:gapWidth val="150"/>
        <c:axId val="579389656"/>
        <c:axId val="57938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E7CD-4187-A888-912356233A57}"/>
            </c:ext>
          </c:extLst>
        </c:ser>
        <c:dLbls>
          <c:showLegendKey val="0"/>
          <c:showVal val="0"/>
          <c:showCatName val="0"/>
          <c:showSerName val="0"/>
          <c:showPercent val="0"/>
          <c:showBubbleSize val="0"/>
        </c:dLbls>
        <c:marker val="1"/>
        <c:smooth val="0"/>
        <c:axId val="579389656"/>
        <c:axId val="579385344"/>
      </c:lineChart>
      <c:dateAx>
        <c:axId val="579389656"/>
        <c:scaling>
          <c:orientation val="minMax"/>
        </c:scaling>
        <c:delete val="1"/>
        <c:axPos val="b"/>
        <c:numFmt formatCode="ge" sourceLinked="1"/>
        <c:majorTickMark val="none"/>
        <c:minorTickMark val="none"/>
        <c:tickLblPos val="none"/>
        <c:crossAx val="579385344"/>
        <c:crosses val="autoZero"/>
        <c:auto val="1"/>
        <c:lblOffset val="100"/>
        <c:baseTimeUnit val="years"/>
      </c:dateAx>
      <c:valAx>
        <c:axId val="5793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8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中井町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9559</v>
      </c>
      <c r="AM8" s="49"/>
      <c r="AN8" s="49"/>
      <c r="AO8" s="49"/>
      <c r="AP8" s="49"/>
      <c r="AQ8" s="49"/>
      <c r="AR8" s="49"/>
      <c r="AS8" s="49"/>
      <c r="AT8" s="44">
        <f>データ!T6</f>
        <v>19.989999999999998</v>
      </c>
      <c r="AU8" s="44"/>
      <c r="AV8" s="44"/>
      <c r="AW8" s="44"/>
      <c r="AX8" s="44"/>
      <c r="AY8" s="44"/>
      <c r="AZ8" s="44"/>
      <c r="BA8" s="44"/>
      <c r="BB8" s="44">
        <f>データ!U6</f>
        <v>478.19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76.89</v>
      </c>
      <c r="Q10" s="44"/>
      <c r="R10" s="44"/>
      <c r="S10" s="44"/>
      <c r="T10" s="44"/>
      <c r="U10" s="44"/>
      <c r="V10" s="44"/>
      <c r="W10" s="44">
        <f>データ!Q6</f>
        <v>86.26</v>
      </c>
      <c r="X10" s="44"/>
      <c r="Y10" s="44"/>
      <c r="Z10" s="44"/>
      <c r="AA10" s="44"/>
      <c r="AB10" s="44"/>
      <c r="AC10" s="44"/>
      <c r="AD10" s="49">
        <f>データ!R6</f>
        <v>1296</v>
      </c>
      <c r="AE10" s="49"/>
      <c r="AF10" s="49"/>
      <c r="AG10" s="49"/>
      <c r="AH10" s="49"/>
      <c r="AI10" s="49"/>
      <c r="AJ10" s="49"/>
      <c r="AK10" s="2"/>
      <c r="AL10" s="49">
        <f>データ!V6</f>
        <v>7318</v>
      </c>
      <c r="AM10" s="49"/>
      <c r="AN10" s="49"/>
      <c r="AO10" s="49"/>
      <c r="AP10" s="49"/>
      <c r="AQ10" s="49"/>
      <c r="AR10" s="49"/>
      <c r="AS10" s="49"/>
      <c r="AT10" s="44">
        <f>データ!W6</f>
        <v>2.52</v>
      </c>
      <c r="AU10" s="44"/>
      <c r="AV10" s="44"/>
      <c r="AW10" s="44"/>
      <c r="AX10" s="44"/>
      <c r="AY10" s="44"/>
      <c r="AZ10" s="44"/>
      <c r="BA10" s="44"/>
      <c r="BB10" s="44">
        <f>データ!X6</f>
        <v>2903.97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KOsIKMp8MMi+Dhu4xK43d+iyghFxcYzE9ZyAqy6VJfmVVr+gOui3KlJsXJfzYS+kTGfUXBI3hnT8bfQ2mygvFg==" saltValue="ekUBghl60kAvvXykjQZo3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143618</v>
      </c>
      <c r="D6" s="32">
        <f t="shared" si="3"/>
        <v>47</v>
      </c>
      <c r="E6" s="32">
        <f t="shared" si="3"/>
        <v>17</v>
      </c>
      <c r="F6" s="32">
        <f t="shared" si="3"/>
        <v>1</v>
      </c>
      <c r="G6" s="32">
        <f t="shared" si="3"/>
        <v>0</v>
      </c>
      <c r="H6" s="32" t="str">
        <f t="shared" si="3"/>
        <v>神奈川県　中井町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76.89</v>
      </c>
      <c r="Q6" s="33">
        <f t="shared" si="3"/>
        <v>86.26</v>
      </c>
      <c r="R6" s="33">
        <f t="shared" si="3"/>
        <v>1296</v>
      </c>
      <c r="S6" s="33">
        <f t="shared" si="3"/>
        <v>9559</v>
      </c>
      <c r="T6" s="33">
        <f t="shared" si="3"/>
        <v>19.989999999999998</v>
      </c>
      <c r="U6" s="33">
        <f t="shared" si="3"/>
        <v>478.19</v>
      </c>
      <c r="V6" s="33">
        <f t="shared" si="3"/>
        <v>7318</v>
      </c>
      <c r="W6" s="33">
        <f t="shared" si="3"/>
        <v>2.52</v>
      </c>
      <c r="X6" s="33">
        <f t="shared" si="3"/>
        <v>2903.97</v>
      </c>
      <c r="Y6" s="34">
        <f>IF(Y7="",NA(),Y7)</f>
        <v>89.84</v>
      </c>
      <c r="Z6" s="34">
        <f t="shared" ref="Z6:AH6" si="4">IF(Z7="",NA(),Z7)</f>
        <v>89.42</v>
      </c>
      <c r="AA6" s="34">
        <f t="shared" si="4"/>
        <v>89.01</v>
      </c>
      <c r="AB6" s="34">
        <f t="shared" si="4"/>
        <v>88.93</v>
      </c>
      <c r="AC6" s="34">
        <f t="shared" si="4"/>
        <v>89.49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545.71</v>
      </c>
      <c r="BG6" s="34">
        <f t="shared" ref="BG6:BO6" si="7">IF(BG7="",NA(),BG7)</f>
        <v>600.65</v>
      </c>
      <c r="BH6" s="34">
        <f t="shared" si="7"/>
        <v>549.51</v>
      </c>
      <c r="BI6" s="34">
        <f t="shared" si="7"/>
        <v>529.04</v>
      </c>
      <c r="BJ6" s="34">
        <f t="shared" si="7"/>
        <v>477.33</v>
      </c>
      <c r="BK6" s="34">
        <f t="shared" si="7"/>
        <v>1506.51</v>
      </c>
      <c r="BL6" s="34">
        <f t="shared" si="7"/>
        <v>1136.5</v>
      </c>
      <c r="BM6" s="34">
        <f t="shared" si="7"/>
        <v>1118.56</v>
      </c>
      <c r="BN6" s="34">
        <f t="shared" si="7"/>
        <v>1111.31</v>
      </c>
      <c r="BO6" s="34">
        <f t="shared" si="7"/>
        <v>966.33</v>
      </c>
      <c r="BP6" s="33" t="str">
        <f>IF(BP7="","",IF(BP7="-","【-】","【"&amp;SUBSTITUTE(TEXT(BP7,"#,##0.00"),"-","△")&amp;"】"))</f>
        <v>【707.33】</v>
      </c>
      <c r="BQ6" s="34">
        <f>IF(BQ7="",NA(),BQ7)</f>
        <v>69.03</v>
      </c>
      <c r="BR6" s="34">
        <f t="shared" ref="BR6:BZ6" si="8">IF(BR7="",NA(),BR7)</f>
        <v>72.33</v>
      </c>
      <c r="BS6" s="34">
        <f t="shared" si="8"/>
        <v>73.959999999999994</v>
      </c>
      <c r="BT6" s="34">
        <f t="shared" si="8"/>
        <v>73.02</v>
      </c>
      <c r="BU6" s="34">
        <f t="shared" si="8"/>
        <v>73.52</v>
      </c>
      <c r="BV6" s="34">
        <f t="shared" si="8"/>
        <v>57.33</v>
      </c>
      <c r="BW6" s="34">
        <f t="shared" si="8"/>
        <v>71.650000000000006</v>
      </c>
      <c r="BX6" s="34">
        <f t="shared" si="8"/>
        <v>72.33</v>
      </c>
      <c r="BY6" s="34">
        <f t="shared" si="8"/>
        <v>75.540000000000006</v>
      </c>
      <c r="BZ6" s="34">
        <f t="shared" si="8"/>
        <v>81.739999999999995</v>
      </c>
      <c r="CA6" s="33" t="str">
        <f>IF(CA7="","",IF(CA7="-","【-】","【"&amp;SUBSTITUTE(TEXT(CA7,"#,##0.00"),"-","△")&amp;"】"))</f>
        <v>【101.26】</v>
      </c>
      <c r="CB6" s="34">
        <f>IF(CB7="",NA(),CB7)</f>
        <v>150</v>
      </c>
      <c r="CC6" s="34">
        <f t="shared" ref="CC6:CK6" si="9">IF(CC7="",NA(),CC7)</f>
        <v>150</v>
      </c>
      <c r="CD6" s="34">
        <f t="shared" si="9"/>
        <v>150</v>
      </c>
      <c r="CE6" s="34">
        <f t="shared" si="9"/>
        <v>150</v>
      </c>
      <c r="CF6" s="34">
        <f t="shared" si="9"/>
        <v>150</v>
      </c>
      <c r="CG6" s="34">
        <f t="shared" si="9"/>
        <v>284.52999999999997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39.92</v>
      </c>
      <c r="CS6" s="34">
        <f t="shared" si="10"/>
        <v>54.44</v>
      </c>
      <c r="CT6" s="34">
        <f t="shared" si="10"/>
        <v>54.67</v>
      </c>
      <c r="CU6" s="34">
        <f t="shared" si="10"/>
        <v>53.51</v>
      </c>
      <c r="CV6" s="34">
        <f t="shared" si="10"/>
        <v>53.5</v>
      </c>
      <c r="CW6" s="33" t="str">
        <f>IF(CW7="","",IF(CW7="-","【-】","【"&amp;SUBSTITUTE(TEXT(CW7,"#,##0.00"),"-","△")&amp;"】"))</f>
        <v>【60.13】</v>
      </c>
      <c r="CX6" s="34">
        <f>IF(CX7="",NA(),CX7)</f>
        <v>61.28</v>
      </c>
      <c r="CY6" s="34">
        <f t="shared" ref="CY6:DG6" si="11">IF(CY7="",NA(),CY7)</f>
        <v>61.47</v>
      </c>
      <c r="CZ6" s="34">
        <f t="shared" si="11"/>
        <v>63.2</v>
      </c>
      <c r="DA6" s="34">
        <f t="shared" si="11"/>
        <v>66.290000000000006</v>
      </c>
      <c r="DB6" s="34">
        <f t="shared" si="11"/>
        <v>67.37</v>
      </c>
      <c r="DC6" s="34">
        <f t="shared" si="11"/>
        <v>65.86</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1.04</v>
      </c>
      <c r="EH6" s="34">
        <f t="shared" si="14"/>
        <v>1.6</v>
      </c>
      <c r="EI6" s="33">
        <f t="shared" si="14"/>
        <v>0</v>
      </c>
      <c r="EJ6" s="34">
        <f t="shared" si="14"/>
        <v>0.19</v>
      </c>
      <c r="EK6" s="34">
        <f t="shared" si="14"/>
        <v>0.04</v>
      </c>
      <c r="EL6" s="34">
        <f t="shared" si="14"/>
        <v>0.11</v>
      </c>
      <c r="EM6" s="34">
        <f t="shared" si="14"/>
        <v>0.15</v>
      </c>
      <c r="EN6" s="34">
        <f t="shared" si="14"/>
        <v>0.16</v>
      </c>
      <c r="EO6" s="33" t="str">
        <f>IF(EO7="","",IF(EO7="-","【-】","【"&amp;SUBSTITUTE(TEXT(EO7,"#,##0.00"),"-","△")&amp;"】"))</f>
        <v>【0.23】</v>
      </c>
    </row>
    <row r="7" spans="1:145" s="35" customFormat="1" x14ac:dyDescent="0.2">
      <c r="A7" s="27"/>
      <c r="B7" s="36">
        <v>2017</v>
      </c>
      <c r="C7" s="36">
        <v>143618</v>
      </c>
      <c r="D7" s="36">
        <v>47</v>
      </c>
      <c r="E7" s="36">
        <v>17</v>
      </c>
      <c r="F7" s="36">
        <v>1</v>
      </c>
      <c r="G7" s="36">
        <v>0</v>
      </c>
      <c r="H7" s="36" t="s">
        <v>110</v>
      </c>
      <c r="I7" s="36" t="s">
        <v>111</v>
      </c>
      <c r="J7" s="36" t="s">
        <v>112</v>
      </c>
      <c r="K7" s="36" t="s">
        <v>113</v>
      </c>
      <c r="L7" s="36" t="s">
        <v>114</v>
      </c>
      <c r="M7" s="36" t="s">
        <v>115</v>
      </c>
      <c r="N7" s="37" t="s">
        <v>116</v>
      </c>
      <c r="O7" s="37" t="s">
        <v>117</v>
      </c>
      <c r="P7" s="37">
        <v>76.89</v>
      </c>
      <c r="Q7" s="37">
        <v>86.26</v>
      </c>
      <c r="R7" s="37">
        <v>1296</v>
      </c>
      <c r="S7" s="37">
        <v>9559</v>
      </c>
      <c r="T7" s="37">
        <v>19.989999999999998</v>
      </c>
      <c r="U7" s="37">
        <v>478.19</v>
      </c>
      <c r="V7" s="37">
        <v>7318</v>
      </c>
      <c r="W7" s="37">
        <v>2.52</v>
      </c>
      <c r="X7" s="37">
        <v>2903.97</v>
      </c>
      <c r="Y7" s="37">
        <v>89.84</v>
      </c>
      <c r="Z7" s="37">
        <v>89.42</v>
      </c>
      <c r="AA7" s="37">
        <v>89.01</v>
      </c>
      <c r="AB7" s="37">
        <v>88.93</v>
      </c>
      <c r="AC7" s="37">
        <v>89.49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545.71</v>
      </c>
      <c r="BG7" s="37">
        <v>600.65</v>
      </c>
      <c r="BH7" s="37">
        <v>549.51</v>
      </c>
      <c r="BI7" s="37">
        <v>529.04</v>
      </c>
      <c r="BJ7" s="37">
        <v>477.33</v>
      </c>
      <c r="BK7" s="37">
        <v>1506.51</v>
      </c>
      <c r="BL7" s="37">
        <v>1136.5</v>
      </c>
      <c r="BM7" s="37">
        <v>1118.56</v>
      </c>
      <c r="BN7" s="37">
        <v>1111.31</v>
      </c>
      <c r="BO7" s="37">
        <v>966.33</v>
      </c>
      <c r="BP7" s="37">
        <v>707.33</v>
      </c>
      <c r="BQ7" s="37">
        <v>69.03</v>
      </c>
      <c r="BR7" s="37">
        <v>72.33</v>
      </c>
      <c r="BS7" s="37">
        <v>73.959999999999994</v>
      </c>
      <c r="BT7" s="37">
        <v>73.02</v>
      </c>
      <c r="BU7" s="37">
        <v>73.52</v>
      </c>
      <c r="BV7" s="37">
        <v>57.33</v>
      </c>
      <c r="BW7" s="37">
        <v>71.650000000000006</v>
      </c>
      <c r="BX7" s="37">
        <v>72.33</v>
      </c>
      <c r="BY7" s="37">
        <v>75.540000000000006</v>
      </c>
      <c r="BZ7" s="37">
        <v>81.739999999999995</v>
      </c>
      <c r="CA7" s="37">
        <v>101.26</v>
      </c>
      <c r="CB7" s="37">
        <v>150</v>
      </c>
      <c r="CC7" s="37">
        <v>150</v>
      </c>
      <c r="CD7" s="37">
        <v>150</v>
      </c>
      <c r="CE7" s="37">
        <v>150</v>
      </c>
      <c r="CF7" s="37">
        <v>150</v>
      </c>
      <c r="CG7" s="37">
        <v>284.52999999999997</v>
      </c>
      <c r="CH7" s="37">
        <v>217.82</v>
      </c>
      <c r="CI7" s="37">
        <v>215.28</v>
      </c>
      <c r="CJ7" s="37">
        <v>207.96</v>
      </c>
      <c r="CK7" s="37">
        <v>194.31</v>
      </c>
      <c r="CL7" s="37">
        <v>136.38999999999999</v>
      </c>
      <c r="CM7" s="37" t="s">
        <v>116</v>
      </c>
      <c r="CN7" s="37" t="s">
        <v>116</v>
      </c>
      <c r="CO7" s="37" t="s">
        <v>116</v>
      </c>
      <c r="CP7" s="37" t="s">
        <v>116</v>
      </c>
      <c r="CQ7" s="37" t="s">
        <v>116</v>
      </c>
      <c r="CR7" s="37">
        <v>39.92</v>
      </c>
      <c r="CS7" s="37">
        <v>54.44</v>
      </c>
      <c r="CT7" s="37">
        <v>54.67</v>
      </c>
      <c r="CU7" s="37">
        <v>53.51</v>
      </c>
      <c r="CV7" s="37">
        <v>53.5</v>
      </c>
      <c r="CW7" s="37">
        <v>60.13</v>
      </c>
      <c r="CX7" s="37">
        <v>61.28</v>
      </c>
      <c r="CY7" s="37">
        <v>61.47</v>
      </c>
      <c r="CZ7" s="37">
        <v>63.2</v>
      </c>
      <c r="DA7" s="37">
        <v>66.290000000000006</v>
      </c>
      <c r="DB7" s="37">
        <v>67.37</v>
      </c>
      <c r="DC7" s="37">
        <v>65.86</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1.04</v>
      </c>
      <c r="EH7" s="37">
        <v>1.6</v>
      </c>
      <c r="EI7" s="37">
        <v>0</v>
      </c>
      <c r="EJ7" s="37">
        <v>0.19</v>
      </c>
      <c r="EK7" s="37">
        <v>0.04</v>
      </c>
      <c r="EL7" s="37">
        <v>0.11</v>
      </c>
      <c r="EM7" s="37">
        <v>0.15</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2019-01-28T00:06:09Z</cp:lastPrinted>
  <dcterms:created xsi:type="dcterms:W3CDTF">2018-12-03T09:02:56Z</dcterms:created>
  <dcterms:modified xsi:type="dcterms:W3CDTF">2019-02-18T06:27:16Z</dcterms:modified>
  <cp:category/>
</cp:coreProperties>
</file>