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9 綾瀬市\"/>
    </mc:Choice>
  </mc:AlternateContent>
  <workbookProtection workbookAlgorithmName="SHA-512" workbookHashValue="zfvsWTdWltUNK7FE4HFIGlTYpBK63fpwWyFFjp5DQwFHez3lYniT+tnVys6cZYHGz2WKl4ccRDOYFom+ZzcxAQ==" workbookSaltValue="XpSUpl9bJJDKUdf3POA/mw==" workbookSpinCount="100000" lockStructure="1"/>
  <bookViews>
    <workbookView xWindow="0" yWindow="0" windowWidth="20496" windowHeight="7116"/>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<sst xmlns="http://schemas.openxmlformats.org/spreadsheetml/2006/main" count="240" uniqueCount="126">
  <si>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</si>
  <si>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</si>
  <si>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</si>
  <si>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</si>
  <si>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</si>
  <si>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</si>
  <si>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</si>
  <si>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</si>
  <si>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</si>
  <si>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</si>
  <si>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</si>
  <si>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</si>
  <si>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</si>
  <si>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</si>
  <si>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</si>
  <si>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</si>
  <si>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</si>
  <si>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</si>
  <si>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</si>
  <si>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</si>
  <si>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</si>
  <si>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</si>
  <si>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</si>
  <si>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</si>
  <si>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</si>
  <si>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</si>
  <si>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</si>
  <si>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</si>
  <si>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</si>
  <si>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</si>
  <si>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</si>
  <si>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</si>
  <si>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</si>
  <si>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</si>
  <si>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</si>
  <si>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</si>
  <si>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</si>
  <si>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</si>
  <si>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</si>
  <si>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</si>
  <si>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</si>
  <si>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</si>
  <si>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</si>
  <si>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</si>
  <si>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</si>
  <si>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</si>
  <si>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</si>
  <si>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</si>
  <si>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</si>
  <si>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</si>
  <si>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</si>
  <si>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</si>
  <si>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</si>
  <si>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</si>
  <si>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</si>
  <si>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</si>
  <si>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</si>
  <si>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</si>
  <si>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</si>
  <si>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</si>
  <si>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</si>
  <si>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</si>
  <si>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</si>
  <si>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</si>
  <si>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</si>
  <si>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</si>
  <si>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</si>
  <si>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</si>
  <si>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</si>
  <si>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</si>
  <si>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</si>
  <si>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</si>
  <si>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</si>
  <si>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</si>
  <si>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</si>
  <si>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</si>
  <si>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</si>
  <si>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</si>
  <si>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</si>
  <si>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</si>
  <si>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</si>
  <si>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</si>
  <si>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</si>
  <si>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</si>
  <si>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</si>
  <si>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</si>
  <si>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</si>
  <si>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</si>
  <si>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</si>
  <si>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</si>
  <si>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</si>
  <si>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</si>
  <si>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</si>
  <si>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</si>
  <si>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</si>
  <si>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</si>
  <si>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</si>
  <si>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</si>
  <si>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</si>
  <si>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</si>
  <si>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</si>
  <si>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</si>
  <si>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</si>
  <si>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</si>
  <si>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</si>
  <si>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</si>
  <si>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</si>
  <si>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</si>
  <si>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</si>
  <si>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</si>
  <si>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綾瀬市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</si>
  <si>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</si>
  <si>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</si>
  <si>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</si>
  <si>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</si>
  <si>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</si>
  <si>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</si>
  <si>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</si>
  <si>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</si>
  <si>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</si>
  <si>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</si>
  <si>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</si>
  <si>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</si>
  <si>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昭和62年の供用開始から31年が経過し、施設の老朽化が進んでいることから単独処理場、管きょともに改築・更新の必要性が年々高くなっております。現在は長寿命化計画を基に施設の改築・更新を推進しております。
</t>
    <rPh sb="2" eb="4">
      <t>ショウワ</t>
    </rPh>
    <rPh sb="6" eb="7">
      <t>ネン</t>
    </rPh>
    <rPh sb="8" eb="10">
      <t>キョウヨウ</t>
    </rPh>
    <rPh sb="10" eb="12">
      <t>カイシ</t>
    </rPh>
    <rPh sb="16" eb="17">
      <t>ネン</t>
    </rPh>
    <rPh sb="18" eb="20">
      <t>ケイカ</t>
    </rPh>
    <rPh sb="22" eb="24">
      <t>シセツ</t>
    </rPh>
    <rPh sb="25" eb="27">
      <t>ロウキュウ</t>
    </rPh>
    <rPh sb="27" eb="28">
      <t>カ</t>
    </rPh>
    <rPh sb="29" eb="30">
      <t>スス</t>
    </rPh>
    <rPh sb="38" eb="40">
      <t>タンドク</t>
    </rPh>
    <rPh sb="40" eb="43">
      <t>ショリジョウ</t>
    </rPh>
    <rPh sb="44" eb="45">
      <t>カン</t>
    </rPh>
    <rPh sb="50" eb="52">
      <t>カイチク</t>
    </rPh>
    <rPh sb="53" eb="55">
      <t>コウシン</t>
    </rPh>
    <rPh sb="56" eb="59">
      <t>ヒツヨウセイ</t>
    </rPh>
    <rPh sb="60" eb="62">
      <t>ネンネン</t>
    </rPh>
    <rPh sb="62" eb="63">
      <t>タカ</t>
    </rPh>
    <rPh sb="72" eb="74">
      <t>ゲンザイ</t>
    </rPh>
    <rPh sb="75" eb="76">
      <t>チョウ</t>
    </rPh>
    <rPh sb="76" eb="79">
      <t>ジュミョウカ</t>
    </rPh>
    <rPh sb="79" eb="81">
      <t>ケイカク</t>
    </rPh>
    <rPh sb="82" eb="83">
      <t>モト</t>
    </rPh>
    <rPh sb="84" eb="86">
      <t>シセツ</t>
    </rPh>
    <rPh sb="87" eb="89">
      <t>カイチク</t>
    </rPh>
    <rPh sb="90" eb="92">
      <t>コウシン</t>
    </rPh>
    <rPh sb="93" eb="95">
      <t>スイシン</t>
    </rPh>
    <phoneticPr fontId="4"/>
  </si>
  <si>
    <t>　単独処理場維持管理の包括的民間委託等による業務効率化を図っておりますが、人口が減少に転じたこと等による使用料収入の伸び悩みにより収益的収支比率、経費回収率は100％に届かず、ほぼ横ばいに留まっています。
　下水道使用料収入で必要経費を賄えず、一般会計からの基準外繰入金で補っている状況です。
　企業債残高、地方債償還額は平成20年度をピークに減少に転じ、そのため企業債残高対事業規模比率も年々減少しております。</t>
    <rPh sb="1" eb="3">
      <t>タンドク</t>
    </rPh>
    <rPh sb="3" eb="6">
      <t>ショリジョウ</t>
    </rPh>
    <rPh sb="6" eb="8">
      <t>イジ</t>
    </rPh>
    <rPh sb="8" eb="10">
      <t>カンリ</t>
    </rPh>
    <rPh sb="11" eb="14">
      <t>ホウカツテキ</t>
    </rPh>
    <rPh sb="14" eb="16">
      <t>ミンカン</t>
    </rPh>
    <rPh sb="16" eb="18">
      <t>イタク</t>
    </rPh>
    <rPh sb="18" eb="19">
      <t>トウ</t>
    </rPh>
    <rPh sb="37" eb="39">
      <t>ジンコウ</t>
    </rPh>
    <rPh sb="40" eb="42">
      <t>ゲンショウ</t>
    </rPh>
    <rPh sb="43" eb="44">
      <t>テン</t>
    </rPh>
    <rPh sb="48" eb="49">
      <t>トウ</t>
    </rPh>
    <rPh sb="52" eb="54">
      <t>シヨウ</t>
    </rPh>
    <rPh sb="54" eb="55">
      <t>リョウ</t>
    </rPh>
    <rPh sb="55" eb="57">
      <t>シュウニュウ</t>
    </rPh>
    <rPh sb="58" eb="59">
      <t>ノ</t>
    </rPh>
    <rPh sb="60" eb="61">
      <t>ナヤ</t>
    </rPh>
    <rPh sb="65" eb="68">
      <t>シュウエキテキ</t>
    </rPh>
    <rPh sb="68" eb="70">
      <t>シュウシ</t>
    </rPh>
    <rPh sb="70" eb="72">
      <t>ヒリツ</t>
    </rPh>
    <rPh sb="73" eb="75">
      <t>ケイヒ</t>
    </rPh>
    <rPh sb="75" eb="77">
      <t>カイシュウ</t>
    </rPh>
    <rPh sb="77" eb="78">
      <t>リツ</t>
    </rPh>
    <rPh sb="84" eb="85">
      <t>トド</t>
    </rPh>
    <rPh sb="90" eb="91">
      <t>ヨコ</t>
    </rPh>
    <rPh sb="94" eb="95">
      <t>トド</t>
    </rPh>
    <rPh sb="104" eb="107">
      <t>ゲスイドウ</t>
    </rPh>
    <rPh sb="107" eb="109">
      <t>シヨウ</t>
    </rPh>
    <rPh sb="109" eb="110">
      <t>リョウ</t>
    </rPh>
    <rPh sb="110" eb="112">
      <t>シュウニュウ</t>
    </rPh>
    <rPh sb="113" eb="115">
      <t>ヒツヨウ</t>
    </rPh>
    <rPh sb="115" eb="117">
      <t>ケイヒ</t>
    </rPh>
    <rPh sb="118" eb="119">
      <t>マカナ</t>
    </rPh>
    <rPh sb="122" eb="124">
      <t>イッパン</t>
    </rPh>
    <rPh sb="124" eb="126">
      <t>カイケイ</t>
    </rPh>
    <rPh sb="129" eb="131">
      <t>キジュン</t>
    </rPh>
    <rPh sb="131" eb="132">
      <t>ガイ</t>
    </rPh>
    <rPh sb="132" eb="134">
      <t>クリイレ</t>
    </rPh>
    <rPh sb="134" eb="135">
      <t>キン</t>
    </rPh>
    <rPh sb="136" eb="137">
      <t>オギナ</t>
    </rPh>
    <rPh sb="141" eb="143">
      <t>ジョウキョウ</t>
    </rPh>
    <rPh sb="148" eb="150">
      <t>キギョウ</t>
    </rPh>
    <rPh sb="150" eb="151">
      <t>サイ</t>
    </rPh>
    <rPh sb="151" eb="153">
      <t>ザンダカ</t>
    </rPh>
    <rPh sb="154" eb="157">
      <t>チホウサイ</t>
    </rPh>
    <rPh sb="157" eb="159">
      <t>ショウカン</t>
    </rPh>
    <rPh sb="159" eb="160">
      <t>ガク</t>
    </rPh>
    <rPh sb="161" eb="163">
      <t>ヘイセイ</t>
    </rPh>
    <rPh sb="165" eb="167">
      <t>ネンド</t>
    </rPh>
    <rPh sb="172" eb="174">
      <t>ゲンショウ</t>
    </rPh>
    <rPh sb="175" eb="176">
      <t>テン</t>
    </rPh>
    <rPh sb="182" eb="184">
      <t>キギョウ</t>
    </rPh>
    <rPh sb="184" eb="185">
      <t>サイ</t>
    </rPh>
    <rPh sb="185" eb="187">
      <t>ザンダカ</t>
    </rPh>
    <rPh sb="187" eb="188">
      <t>タイ</t>
    </rPh>
    <rPh sb="188" eb="190">
      <t>ジギョウ</t>
    </rPh>
    <rPh sb="190" eb="192">
      <t>キボ</t>
    </rPh>
    <rPh sb="192" eb="194">
      <t>ヒリツ</t>
    </rPh>
    <rPh sb="195" eb="197">
      <t>ネンネン</t>
    </rPh>
    <rPh sb="197" eb="199">
      <t>ゲンショウ</t>
    </rPh>
    <phoneticPr fontId="4"/>
  </si>
  <si>
    <t xml:space="preserve">　普及率、水洗化率は100％に近い状況であり、現在の本市の主な下水道事業は施設の維持管理及び改築更新となっております。
　近年の経営指標の状況に鑑み、現在下水道使用料の値上げを検討中です。加えて、平成32年度に公営企業会計を新たに導入するため、同会計における経営状況の数値により使用料水準を再度検討いたします。
　老朽化対策については、さらなる最適化・精緻化を図るため従来の長寿命化計画に加えストックマネジメント計画の策定を進めております。
</t>
    <rPh sb="1" eb="3">
      <t>フキュウ</t>
    </rPh>
    <rPh sb="3" eb="4">
      <t>リツ</t>
    </rPh>
    <rPh sb="5" eb="8">
      <t>スイセンカ</t>
    </rPh>
    <rPh sb="8" eb="9">
      <t>リツ</t>
    </rPh>
    <rPh sb="15" eb="16">
      <t>チカ</t>
    </rPh>
    <rPh sb="17" eb="19">
      <t>ジョウキョウ</t>
    </rPh>
    <rPh sb="23" eb="25">
      <t>ゲンザイ</t>
    </rPh>
    <rPh sb="26" eb="27">
      <t>ホン</t>
    </rPh>
    <rPh sb="27" eb="28">
      <t>シ</t>
    </rPh>
    <rPh sb="29" eb="30">
      <t>オモ</t>
    </rPh>
    <rPh sb="31" eb="34">
      <t>ゲスイドウ</t>
    </rPh>
    <rPh sb="34" eb="36">
      <t>ジギョウ</t>
    </rPh>
    <rPh sb="37" eb="39">
      <t>シセツ</t>
    </rPh>
    <rPh sb="40" eb="42">
      <t>イジ</t>
    </rPh>
    <rPh sb="42" eb="44">
      <t>カンリ</t>
    </rPh>
    <rPh sb="44" eb="45">
      <t>オヨ</t>
    </rPh>
    <rPh sb="46" eb="48">
      <t>カイチク</t>
    </rPh>
    <rPh sb="48" eb="50">
      <t>コウシン</t>
    </rPh>
    <rPh sb="61" eb="63">
      <t>キンネン</t>
    </rPh>
    <rPh sb="64" eb="66">
      <t>ケイエイ</t>
    </rPh>
    <rPh sb="66" eb="68">
      <t>シヒョウ</t>
    </rPh>
    <rPh sb="69" eb="71">
      <t>ジョウキョウ</t>
    </rPh>
    <rPh sb="72" eb="73">
      <t>カンガ</t>
    </rPh>
    <rPh sb="75" eb="77">
      <t>ゲンザイ</t>
    </rPh>
    <rPh sb="77" eb="80">
      <t>ゲスイドウ</t>
    </rPh>
    <rPh sb="80" eb="82">
      <t>シヨウ</t>
    </rPh>
    <rPh sb="82" eb="83">
      <t>リョウ</t>
    </rPh>
    <rPh sb="84" eb="86">
      <t>ネア</t>
    </rPh>
    <rPh sb="88" eb="91">
      <t>ケントウチュウ</t>
    </rPh>
    <rPh sb="94" eb="95">
      <t>クワ</t>
    </rPh>
    <rPh sb="98" eb="100">
      <t>ヘイセイ</t>
    </rPh>
    <rPh sb="102" eb="103">
      <t>ネン</t>
    </rPh>
    <rPh sb="103" eb="104">
      <t>ド</t>
    </rPh>
    <rPh sb="105" eb="107">
      <t>コウエイ</t>
    </rPh>
    <rPh sb="107" eb="109">
      <t>キギョウ</t>
    </rPh>
    <rPh sb="109" eb="111">
      <t>カイケイ</t>
    </rPh>
    <rPh sb="112" eb="113">
      <t>アラ</t>
    </rPh>
    <rPh sb="115" eb="117">
      <t>ドウニュウ</t>
    </rPh>
    <rPh sb="122" eb="123">
      <t>ドウ</t>
    </rPh>
    <rPh sb="123" eb="125">
      <t>カイケイ</t>
    </rPh>
    <rPh sb="129" eb="131">
      <t>ケイエイ</t>
    </rPh>
    <rPh sb="131" eb="133">
      <t>ジョウキョウ</t>
    </rPh>
    <rPh sb="134" eb="136">
      <t>スウチ</t>
    </rPh>
    <rPh sb="139" eb="141">
      <t>シヨウ</t>
    </rPh>
    <rPh sb="141" eb="142">
      <t>リョウ</t>
    </rPh>
    <rPh sb="142" eb="144">
      <t>スイジュン</t>
    </rPh>
    <rPh sb="157" eb="160">
      <t>ロウキュウカ</t>
    </rPh>
    <rPh sb="160" eb="162">
      <t>タイサク</t>
    </rPh>
    <rPh sb="172" eb="175">
      <t>サイテキカ</t>
    </rPh>
    <rPh sb="176" eb="179">
      <t>セイチカ</t>
    </rPh>
    <rPh sb="180" eb="181">
      <t>ハカ</t>
    </rPh>
    <rPh sb="184" eb="186">
      <t>ジュウライ</t>
    </rPh>
    <rPh sb="187" eb="188">
      <t>チョウ</t>
    </rPh>
    <rPh sb="188" eb="191">
      <t>ジュミョウカ</t>
    </rPh>
    <rPh sb="191" eb="193">
      <t>ケイカク</t>
    </rPh>
    <rPh sb="194" eb="195">
      <t>クワ</t>
    </rPh>
    <rPh sb="206" eb="208">
      <t>ケイカク</t>
    </rPh>
    <rPh sb="209" eb="211">
      <t>サクテイ</t>
    </rPh>
    <rPh sb="212" eb="213">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</si>
</sst>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0.04</c:v>
                </c:pt>
                <c:pt idx="4" formatCode="#,##0.00;&quot;△&quot;#,##0.00;&quot;-&quot;">
                  <c:v>0.09</c:v>
                </c:pt>
              </c:numCache>
            </c:numRef>
          </c:val>
          <c:extLst xmlns:c16r2="http://schemas.microsoft.com/office/drawing/2015/06/chart">
            <c:ext xmlns:c16="http://schemas.microsoft.com/office/drawing/2014/chart" uri="{C3380CC4-5D6E-409C-BE32-E72D297353CC}">
              <c16:uniqueId val="{00000000-4C4E-44BD-A1D1-764F3B2C2141}"/>
            </c:ext>
          </c:extLst>
        </c:ser>
        <c:dLbls>
          <c:showLegendKey val="0"/>
          <c:showVal val="0"/>
          <c:showCatName val="0"/>
          <c:showSerName val="0"/>
          <c:showPercent val="0"/>
          <c:showBubbleSize val="0"/>
        </c:dLbls>
        <c:gapWidth val="150"/>
        <c:axId val="483468112"/>
        <c:axId val="483477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0.05</c:v>
                </c:pt>
                <c:pt idx="2">
                  <c:v>0.04</c:v>
                </c:pt>
                <c:pt idx="3">
                  <c:v>0.05</c:v>
                </c:pt>
                <c:pt idx="4">
                  <c:v>0.14000000000000001</c:v>
                </c:pt>
              </c:numCache>
            </c:numRef>
          </c:val>
          <c:smooth val="0"/>
          <c:extLst xmlns:c16r2="http://schemas.microsoft.com/office/drawing/2015/06/chart">
            <c:ext xmlns:c16="http://schemas.microsoft.com/office/drawing/2014/chart" uri="{C3380CC4-5D6E-409C-BE32-E72D297353CC}">
              <c16:uniqueId val="{00000001-4C4E-44BD-A1D1-764F3B2C2141}"/>
            </c:ext>
          </c:extLst>
        </c:ser>
        <c:dLbls>
          <c:showLegendKey val="0"/>
          <c:showVal val="0"/>
          <c:showCatName val="0"/>
          <c:showSerName val="0"/>
          <c:showPercent val="0"/>
          <c:showBubbleSize val="0"/>
        </c:dLbls>
        <c:marker val="1"/>
        <c:smooth val="0"/>
        <c:axId val="483468112"/>
        <c:axId val="483477128"/>
      </c:lineChart>
      <c:dateAx>
        <c:axId val="483468112"/>
        <c:scaling>
          <c:orientation val="minMax"/>
        </c:scaling>
        <c:delete val="1"/>
        <c:axPos val="b"/>
        <c:numFmt formatCode="ge" sourceLinked="1"/>
        <c:majorTickMark val="none"/>
        <c:minorTickMark val="none"/>
        <c:tickLblPos val="none"/>
        <c:crossAx val="483477128"/>
        <c:crosses val="autoZero"/>
        <c:auto val="1"/>
        <c:lblOffset val="100"/>
        <c:baseTimeUnit val="years"/>
      </c:dateAx>
      <c:valAx>
        <c:axId val="48347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6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65.06</c:v>
                </c:pt>
                <c:pt idx="1">
                  <c:v>66.7</c:v>
                </c:pt>
                <c:pt idx="2">
                  <c:v>86.76</c:v>
                </c:pt>
                <c:pt idx="3">
                  <c:v>85.33</c:v>
                </c:pt>
                <c:pt idx="4">
                  <c:v>85.33</c:v>
                </c:pt>
              </c:numCache>
            </c:numRef>
          </c:val>
          <c:extLst xmlns:c16r2="http://schemas.microsoft.com/office/drawing/2015/06/chart">
            <c:ext xmlns:c16="http://schemas.microsoft.com/office/drawing/2014/chart" uri="{C3380CC4-5D6E-409C-BE32-E72D297353CC}">
              <c16:uniqueId val="{00000000-E4BE-4446-9A87-AFE1D980EE4B}"/>
            </c:ext>
          </c:extLst>
        </c:ser>
        <c:dLbls>
          <c:showLegendKey val="0"/>
          <c:showVal val="0"/>
          <c:showCatName val="0"/>
          <c:showSerName val="0"/>
          <c:showPercent val="0"/>
          <c:showBubbleSize val="0"/>
        </c:dLbls>
        <c:gapWidth val="150"/>
        <c:axId val="481496472"/>
        <c:axId val="48150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56.94</c:v>
                </c:pt>
                <c:pt idx="1">
                  <c:v>58.28</c:v>
                </c:pt>
                <c:pt idx="2">
                  <c:v>56.67</c:v>
                </c:pt>
                <c:pt idx="3">
                  <c:v>58.04</c:v>
                </c:pt>
                <c:pt idx="4">
                  <c:v>58.83</c:v>
                </c:pt>
              </c:numCache>
            </c:numRef>
          </c:val>
          <c:smooth val="0"/>
          <c:extLst xmlns:c16r2="http://schemas.microsoft.com/office/drawing/2015/06/chart">
            <c:ext xmlns:c16="http://schemas.microsoft.com/office/drawing/2014/chart" uri="{C3380CC4-5D6E-409C-BE32-E72D297353CC}">
              <c16:uniqueId val="{00000001-E4BE-4446-9A87-AFE1D980EE4B}"/>
            </c:ext>
          </c:extLst>
        </c:ser>
        <c:dLbls>
          <c:showLegendKey val="0"/>
          <c:showVal val="0"/>
          <c:showCatName val="0"/>
          <c:showSerName val="0"/>
          <c:showPercent val="0"/>
          <c:showBubbleSize val="0"/>
        </c:dLbls>
        <c:marker val="1"/>
        <c:smooth val="0"/>
        <c:axId val="481496472"/>
        <c:axId val="481500784"/>
      </c:lineChart>
      <c:dateAx>
        <c:axId val="481496472"/>
        <c:scaling>
          <c:orientation val="minMax"/>
        </c:scaling>
        <c:delete val="1"/>
        <c:axPos val="b"/>
        <c:numFmt formatCode="ge" sourceLinked="1"/>
        <c:majorTickMark val="none"/>
        <c:minorTickMark val="none"/>
        <c:tickLblPos val="none"/>
        <c:crossAx val="481500784"/>
        <c:crosses val="autoZero"/>
        <c:auto val="1"/>
        <c:lblOffset val="100"/>
        <c:baseTimeUnit val="years"/>
      </c:dateAx>
      <c:valAx>
        <c:axId val="48150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98.67</c:v>
                </c:pt>
                <c:pt idx="1">
                  <c:v>98.74</c:v>
                </c:pt>
                <c:pt idx="2">
                  <c:v>98.76</c:v>
                </c:pt>
                <c:pt idx="3">
                  <c:v>98.86</c:v>
                </c:pt>
                <c:pt idx="4">
                  <c:v>98.93</c:v>
                </c:pt>
              </c:numCache>
            </c:numRef>
          </c:val>
          <c:extLst xmlns:c16r2="http://schemas.microsoft.com/office/drawing/2015/06/chart">
            <c:ext xmlns:c16="http://schemas.microsoft.com/office/drawing/2014/chart" uri="{C3380CC4-5D6E-409C-BE32-E72D297353CC}">
              <c16:uniqueId val="{00000000-7B08-4F37-B8E6-FA679BD37AFD}"/>
            </c:ext>
          </c:extLst>
        </c:ser>
        <c:dLbls>
          <c:showLegendKey val="0"/>
          <c:showVal val="0"/>
          <c:showCatName val="0"/>
          <c:showSerName val="0"/>
          <c:showPercent val="0"/>
          <c:showBubbleSize val="0"/>
        </c:dLbls>
        <c:gapWidth val="150"/>
        <c:axId val="481499608"/>
        <c:axId val="48149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92.35</c:v>
                </c:pt>
                <c:pt idx="1">
                  <c:v>92.78</c:v>
                </c:pt>
                <c:pt idx="2">
                  <c:v>92.9</c:v>
                </c:pt>
                <c:pt idx="3">
                  <c:v>92.56</c:v>
                </c:pt>
                <c:pt idx="4">
                  <c:v>92.9</c:v>
                </c:pt>
              </c:numCache>
            </c:numRef>
          </c:val>
          <c:smooth val="0"/>
          <c:extLst xmlns:c16r2="http://schemas.microsoft.com/office/drawing/2015/06/chart">
            <c:ext xmlns:c16="http://schemas.microsoft.com/office/drawing/2014/chart" uri="{C3380CC4-5D6E-409C-BE32-E72D297353CC}">
              <c16:uniqueId val="{00000001-7B08-4F37-B8E6-FA679BD37AFD}"/>
            </c:ext>
          </c:extLst>
        </c:ser>
        <c:dLbls>
          <c:showLegendKey val="0"/>
          <c:showVal val="0"/>
          <c:showCatName val="0"/>
          <c:showSerName val="0"/>
          <c:showPercent val="0"/>
          <c:showBubbleSize val="0"/>
        </c:dLbls>
        <c:marker val="1"/>
        <c:smooth val="0"/>
        <c:axId val="481499608"/>
        <c:axId val="481494904"/>
      </c:lineChart>
      <c:dateAx>
        <c:axId val="481499608"/>
        <c:scaling>
          <c:orientation val="minMax"/>
        </c:scaling>
        <c:delete val="1"/>
        <c:axPos val="b"/>
        <c:numFmt formatCode="ge" sourceLinked="1"/>
        <c:majorTickMark val="none"/>
        <c:minorTickMark val="none"/>
        <c:tickLblPos val="none"/>
        <c:crossAx val="481494904"/>
        <c:crosses val="autoZero"/>
        <c:auto val="1"/>
        <c:lblOffset val="100"/>
        <c:baseTimeUnit val="years"/>
      </c:dateAx>
      <c:valAx>
        <c:axId val="48149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88.81</c:v>
                </c:pt>
                <c:pt idx="1">
                  <c:v>89.48</c:v>
                </c:pt>
                <c:pt idx="2">
                  <c:v>89.7</c:v>
                </c:pt>
                <c:pt idx="3">
                  <c:v>91.77</c:v>
                </c:pt>
                <c:pt idx="4">
                  <c:v>91.48</c:v>
                </c:pt>
              </c:numCache>
            </c:numRef>
          </c:val>
          <c:extLst xmlns:c16r2="http://schemas.microsoft.com/office/drawing/2015/06/chart">
            <c:ext xmlns:c16="http://schemas.microsoft.com/office/drawing/2014/chart" uri="{C3380CC4-5D6E-409C-BE32-E72D297353CC}">
              <c16:uniqueId val="{00000000-A296-41F5-A7B3-BC1B9E09506C}"/>
            </c:ext>
          </c:extLst>
        </c:ser>
        <c:dLbls>
          <c:showLegendKey val="0"/>
          <c:showVal val="0"/>
          <c:showCatName val="0"/>
          <c:showSerName val="0"/>
          <c:showPercent val="0"/>
          <c:showBubbleSize val="0"/>
        </c:dLbls>
        <c:gapWidth val="150"/>
        <c:axId val="483473992"/>
        <c:axId val="48346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96-41F5-A7B3-BC1B9E09506C}"/>
            </c:ext>
          </c:extLst>
        </c:ser>
        <c:dLbls>
          <c:showLegendKey val="0"/>
          <c:showVal val="0"/>
          <c:showCatName val="0"/>
          <c:showSerName val="0"/>
          <c:showPercent val="0"/>
          <c:showBubbleSize val="0"/>
        </c:dLbls>
        <c:marker val="1"/>
        <c:smooth val="0"/>
        <c:axId val="483473992"/>
        <c:axId val="483468504"/>
      </c:lineChart>
      <c:dateAx>
        <c:axId val="483473992"/>
        <c:scaling>
          <c:orientation val="minMax"/>
        </c:scaling>
        <c:delete val="1"/>
        <c:axPos val="b"/>
        <c:numFmt formatCode="ge" sourceLinked="1"/>
        <c:majorTickMark val="none"/>
        <c:minorTickMark val="none"/>
        <c:tickLblPos val="none"/>
        <c:crossAx val="483468504"/>
        <c:crosses val="autoZero"/>
        <c:auto val="1"/>
        <c:lblOffset val="100"/>
        <c:baseTimeUnit val="years"/>
      </c:dateAx>
      <c:valAx>
        <c:axId val="48346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59-4140-AE72-B24E277F6CB7}"/>
            </c:ext>
          </c:extLst>
        </c:ser>
        <c:dLbls>
          <c:showLegendKey val="0"/>
          <c:showVal val="0"/>
          <c:showCatName val="0"/>
          <c:showSerName val="0"/>
          <c:showPercent val="0"/>
          <c:showBubbleSize val="0"/>
        </c:dLbls>
        <c:gapWidth val="150"/>
        <c:axId val="483468896"/>
        <c:axId val="48347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59-4140-AE72-B24E277F6CB7}"/>
            </c:ext>
          </c:extLst>
        </c:ser>
        <c:dLbls>
          <c:showLegendKey val="0"/>
          <c:showVal val="0"/>
          <c:showCatName val="0"/>
          <c:showSerName val="0"/>
          <c:showPercent val="0"/>
          <c:showBubbleSize val="0"/>
        </c:dLbls>
        <c:marker val="1"/>
        <c:smooth val="0"/>
        <c:axId val="483468896"/>
        <c:axId val="483478304"/>
      </c:lineChart>
      <c:dateAx>
        <c:axId val="483468896"/>
        <c:scaling>
          <c:orientation val="minMax"/>
        </c:scaling>
        <c:delete val="1"/>
        <c:axPos val="b"/>
        <c:numFmt formatCode="ge" sourceLinked="1"/>
        <c:majorTickMark val="none"/>
        <c:minorTickMark val="none"/>
        <c:tickLblPos val="none"/>
        <c:crossAx val="483478304"/>
        <c:crosses val="autoZero"/>
        <c:auto val="1"/>
        <c:lblOffset val="100"/>
        <c:baseTimeUnit val="years"/>
      </c:dateAx>
      <c:valAx>
        <c:axId val="48347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F6-4AF0-B8A5-F5A89C45B8E4}"/>
            </c:ext>
          </c:extLst>
        </c:ser>
        <c:dLbls>
          <c:showLegendKey val="0"/>
          <c:showVal val="0"/>
          <c:showCatName val="0"/>
          <c:showSerName val="0"/>
          <c:showPercent val="0"/>
          <c:showBubbleSize val="0"/>
        </c:dLbls>
        <c:gapWidth val="150"/>
        <c:axId val="483478696"/>
        <c:axId val="48346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F6-4AF0-B8A5-F5A89C45B8E4}"/>
            </c:ext>
          </c:extLst>
        </c:ser>
        <c:dLbls>
          <c:showLegendKey val="0"/>
          <c:showVal val="0"/>
          <c:showCatName val="0"/>
          <c:showSerName val="0"/>
          <c:showPercent val="0"/>
          <c:showBubbleSize val="0"/>
        </c:dLbls>
        <c:marker val="1"/>
        <c:smooth val="0"/>
        <c:axId val="483478696"/>
        <c:axId val="483469680"/>
      </c:lineChart>
      <c:dateAx>
        <c:axId val="483478696"/>
        <c:scaling>
          <c:orientation val="minMax"/>
        </c:scaling>
        <c:delete val="1"/>
        <c:axPos val="b"/>
        <c:numFmt formatCode="ge" sourceLinked="1"/>
        <c:majorTickMark val="none"/>
        <c:minorTickMark val="none"/>
        <c:tickLblPos val="none"/>
        <c:crossAx val="483469680"/>
        <c:crosses val="autoZero"/>
        <c:auto val="1"/>
        <c:lblOffset val="100"/>
        <c:baseTimeUnit val="years"/>
      </c:dateAx>
      <c:valAx>
        <c:axId val="48346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3B-4C56-B943-37C4035A9754}"/>
            </c:ext>
          </c:extLst>
        </c:ser>
        <c:dLbls>
          <c:showLegendKey val="0"/>
          <c:showVal val="0"/>
          <c:showCatName val="0"/>
          <c:showSerName val="0"/>
          <c:showPercent val="0"/>
          <c:showBubbleSize val="0"/>
        </c:dLbls>
        <c:gapWidth val="150"/>
        <c:axId val="483479480"/>
        <c:axId val="4834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3B-4C56-B943-37C4035A9754}"/>
            </c:ext>
          </c:extLst>
        </c:ser>
        <c:dLbls>
          <c:showLegendKey val="0"/>
          <c:showVal val="0"/>
          <c:showCatName val="0"/>
          <c:showSerName val="0"/>
          <c:showPercent val="0"/>
          <c:showBubbleSize val="0"/>
        </c:dLbls>
        <c:marker val="1"/>
        <c:smooth val="0"/>
        <c:axId val="483479480"/>
        <c:axId val="483470464"/>
      </c:lineChart>
      <c:dateAx>
        <c:axId val="483479480"/>
        <c:scaling>
          <c:orientation val="minMax"/>
        </c:scaling>
        <c:delete val="1"/>
        <c:axPos val="b"/>
        <c:numFmt formatCode="ge" sourceLinked="1"/>
        <c:majorTickMark val="none"/>
        <c:minorTickMark val="none"/>
        <c:tickLblPos val="none"/>
        <c:crossAx val="483470464"/>
        <c:crosses val="autoZero"/>
        <c:auto val="1"/>
        <c:lblOffset val="100"/>
        <c:baseTimeUnit val="years"/>
      </c:dateAx>
      <c:valAx>
        <c:axId val="4834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A3C-4C2E-9FFE-53382E83817C}"/>
            </c:ext>
          </c:extLst>
        </c:ser>
        <c:dLbls>
          <c:showLegendKey val="0"/>
          <c:showVal val="0"/>
          <c:showCatName val="0"/>
          <c:showSerName val="0"/>
          <c:showPercent val="0"/>
          <c:showBubbleSize val="0"/>
        </c:dLbls>
        <c:gapWidth val="150"/>
        <c:axId val="483471640"/>
        <c:axId val="4834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A3C-4C2E-9FFE-53382E83817C}"/>
            </c:ext>
          </c:extLst>
        </c:ser>
        <c:dLbls>
          <c:showLegendKey val="0"/>
          <c:showVal val="0"/>
          <c:showCatName val="0"/>
          <c:showSerName val="0"/>
          <c:showPercent val="0"/>
          <c:showBubbleSize val="0"/>
        </c:dLbls>
        <c:marker val="1"/>
        <c:smooth val="0"/>
        <c:axId val="483471640"/>
        <c:axId val="483472032"/>
      </c:lineChart>
      <c:dateAx>
        <c:axId val="483471640"/>
        <c:scaling>
          <c:orientation val="minMax"/>
        </c:scaling>
        <c:delete val="1"/>
        <c:axPos val="b"/>
        <c:numFmt formatCode="ge" sourceLinked="1"/>
        <c:majorTickMark val="none"/>
        <c:minorTickMark val="none"/>
        <c:tickLblPos val="none"/>
        <c:crossAx val="483472032"/>
        <c:crosses val="autoZero"/>
        <c:auto val="1"/>
        <c:lblOffset val="100"/>
        <c:baseTimeUnit val="years"/>
      </c:dateAx>
      <c:valAx>
        <c:axId val="4834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722.26</c:v>
                </c:pt>
                <c:pt idx="1">
                  <c:v>680.38</c:v>
                </c:pt>
                <c:pt idx="2">
                  <c:v>528.29999999999995</c:v>
                </c:pt>
                <c:pt idx="3">
                  <c:v>468.95</c:v>
                </c:pt>
                <c:pt idx="4">
                  <c:v>467.49</c:v>
                </c:pt>
              </c:numCache>
            </c:numRef>
          </c:val>
          <c:extLst xmlns:c16r2="http://schemas.microsoft.com/office/drawing/2015/06/chart">
            <c:ext xmlns:c16="http://schemas.microsoft.com/office/drawing/2014/chart" uri="{C3380CC4-5D6E-409C-BE32-E72D297353CC}">
              <c16:uniqueId val="{00000000-F5A6-4165-8985-9654D51674DE}"/>
            </c:ext>
          </c:extLst>
        </c:ser>
        <c:dLbls>
          <c:showLegendKey val="0"/>
          <c:showVal val="0"/>
          <c:showCatName val="0"/>
          <c:showSerName val="0"/>
          <c:showPercent val="0"/>
          <c:showBubbleSize val="0"/>
        </c:dLbls>
        <c:gapWidth val="150"/>
        <c:axId val="483481440"/>
        <c:axId val="48348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1066.1600000000001</c:v>
                </c:pt>
                <c:pt idx="1">
                  <c:v>1117.27</c:v>
                </c:pt>
                <c:pt idx="2">
                  <c:v>1051.49</c:v>
                </c:pt>
                <c:pt idx="3">
                  <c:v>991.69</c:v>
                </c:pt>
                <c:pt idx="4">
                  <c:v>610.16999999999996</c:v>
                </c:pt>
              </c:numCache>
            </c:numRef>
          </c:val>
          <c:smooth val="0"/>
          <c:extLst xmlns:c16r2="http://schemas.microsoft.com/office/drawing/2015/06/chart">
            <c:ext xmlns:c16="http://schemas.microsoft.com/office/drawing/2014/chart" uri="{C3380CC4-5D6E-409C-BE32-E72D297353CC}">
              <c16:uniqueId val="{00000001-F5A6-4165-8985-9654D51674DE}"/>
            </c:ext>
          </c:extLst>
        </c:ser>
        <c:dLbls>
          <c:showLegendKey val="0"/>
          <c:showVal val="0"/>
          <c:showCatName val="0"/>
          <c:showSerName val="0"/>
          <c:showPercent val="0"/>
          <c:showBubbleSize val="0"/>
        </c:dLbls>
        <c:marker val="1"/>
        <c:smooth val="0"/>
        <c:axId val="483481440"/>
        <c:axId val="483482224"/>
      </c:lineChart>
      <c:dateAx>
        <c:axId val="483481440"/>
        <c:scaling>
          <c:orientation val="minMax"/>
        </c:scaling>
        <c:delete val="1"/>
        <c:axPos val="b"/>
        <c:numFmt formatCode="ge" sourceLinked="1"/>
        <c:majorTickMark val="none"/>
        <c:minorTickMark val="none"/>
        <c:tickLblPos val="none"/>
        <c:crossAx val="483482224"/>
        <c:crosses val="autoZero"/>
        <c:auto val="1"/>
        <c:lblOffset val="100"/>
        <c:baseTimeUnit val="years"/>
      </c:dateAx>
      <c:valAx>
        <c:axId val="48348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84.17</c:v>
                </c:pt>
                <c:pt idx="1">
                  <c:v>86.09</c:v>
                </c:pt>
                <c:pt idx="2">
                  <c:v>86.94</c:v>
                </c:pt>
                <c:pt idx="3">
                  <c:v>86.4</c:v>
                </c:pt>
                <c:pt idx="4">
                  <c:v>86.93</c:v>
                </c:pt>
              </c:numCache>
            </c:numRef>
          </c:val>
          <c:extLst xmlns:c16r2="http://schemas.microsoft.com/office/drawing/2015/06/chart">
            <c:ext xmlns:c16="http://schemas.microsoft.com/office/drawing/2014/chart" uri="{C3380CC4-5D6E-409C-BE32-E72D297353CC}">
              <c16:uniqueId val="{00000000-FF25-45F9-9F96-C7A7EA29A388}"/>
            </c:ext>
          </c:extLst>
        </c:ser>
        <c:dLbls>
          <c:showLegendKey val="0"/>
          <c:showVal val="0"/>
          <c:showCatName val="0"/>
          <c:showSerName val="0"/>
          <c:showPercent val="0"/>
          <c:showBubbleSize val="0"/>
        </c:dLbls>
        <c:gapWidth val="150"/>
        <c:axId val="481503528"/>
        <c:axId val="481501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76.91</c:v>
                </c:pt>
                <c:pt idx="1">
                  <c:v>76.33</c:v>
                </c:pt>
                <c:pt idx="2">
                  <c:v>80.11</c:v>
                </c:pt>
                <c:pt idx="3">
                  <c:v>84.53</c:v>
                </c:pt>
                <c:pt idx="4">
                  <c:v>88.37</c:v>
                </c:pt>
              </c:numCache>
            </c:numRef>
          </c:val>
          <c:smooth val="0"/>
          <c:extLst xmlns:c16r2="http://schemas.microsoft.com/office/drawing/2015/06/chart">
            <c:ext xmlns:c16="http://schemas.microsoft.com/office/drawing/2014/chart" uri="{C3380CC4-5D6E-409C-BE32-E72D297353CC}">
              <c16:uniqueId val="{00000001-FF25-45F9-9F96-C7A7EA29A388}"/>
            </c:ext>
          </c:extLst>
        </c:ser>
        <c:dLbls>
          <c:showLegendKey val="0"/>
          <c:showVal val="0"/>
          <c:showCatName val="0"/>
          <c:showSerName val="0"/>
          <c:showPercent val="0"/>
          <c:showBubbleSize val="0"/>
        </c:dLbls>
        <c:marker val="1"/>
        <c:smooth val="0"/>
        <c:axId val="481503528"/>
        <c:axId val="481501960"/>
      </c:lineChart>
      <c:dateAx>
        <c:axId val="481503528"/>
        <c:scaling>
          <c:orientation val="minMax"/>
        </c:scaling>
        <c:delete val="1"/>
        <c:axPos val="b"/>
        <c:numFmt formatCode="ge" sourceLinked="1"/>
        <c:majorTickMark val="none"/>
        <c:minorTickMark val="none"/>
        <c:tickLblPos val="none"/>
        <c:crossAx val="481501960"/>
        <c:crosses val="autoZero"/>
        <c:auto val="1"/>
        <c:lblOffset val="100"/>
        <c:baseTimeUnit val="years"/>
      </c:dateAx>
      <c:valAx>
        <c:axId val="48150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0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149.91999999999999</c:v>
                </c:pt>
                <c:pt idx="1">
                  <c:v>149.77000000000001</c:v>
                </c:pt>
                <c:pt idx="2">
                  <c:v>149.71</c:v>
                </c:pt>
                <c:pt idx="3">
                  <c:v>149.76</c:v>
                </c:pt>
                <c:pt idx="4">
                  <c:v>150.02000000000001</c:v>
                </c:pt>
              </c:numCache>
            </c:numRef>
          </c:val>
          <c:extLst xmlns:c16r2="http://schemas.microsoft.com/office/drawing/2015/06/chart">
            <c:ext xmlns:c16="http://schemas.microsoft.com/office/drawing/2014/chart" uri="{C3380CC4-5D6E-409C-BE32-E72D297353CC}">
              <c16:uniqueId val="{00000000-4DF9-452A-91C5-671182141F94}"/>
            </c:ext>
          </c:extLst>
        </c:ser>
        <c:dLbls>
          <c:showLegendKey val="0"/>
          <c:showVal val="0"/>
          <c:showCatName val="0"/>
          <c:showSerName val="0"/>
          <c:showPercent val="0"/>
          <c:showBubbleSize val="0"/>
        </c:dLbls>
        <c:gapWidth val="150"/>
        <c:axId val="481503136"/>
        <c:axId val="48150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160.77000000000001</c:v>
                </c:pt>
                <c:pt idx="1">
                  <c:v>164.13</c:v>
                </c:pt>
                <c:pt idx="2">
                  <c:v>162.66</c:v>
                </c:pt>
                <c:pt idx="3">
                  <c:v>154.69999999999999</c:v>
                </c:pt>
                <c:pt idx="4">
                  <c:v>143.05000000000001</c:v>
                </c:pt>
              </c:numCache>
            </c:numRef>
          </c:val>
          <c:smooth val="0"/>
          <c:extLst xmlns:c16r2="http://schemas.microsoft.com/office/drawing/2015/06/chart">
            <c:ext xmlns:c16="http://schemas.microsoft.com/office/drawing/2014/chart" uri="{C3380CC4-5D6E-409C-BE32-E72D297353CC}">
              <c16:uniqueId val="{00000001-4DF9-452A-91C5-671182141F94}"/>
            </c:ext>
          </c:extLst>
        </c:ser>
        <c:dLbls>
          <c:showLegendKey val="0"/>
          <c:showVal val="0"/>
          <c:showCatName val="0"/>
          <c:showSerName val="0"/>
          <c:showPercent val="0"/>
          <c:showBubbleSize val="0"/>
        </c:dLbls>
        <c:marker val="1"/>
        <c:smooth val="0"/>
        <c:axId val="481503136"/>
        <c:axId val="481502352"/>
      </c:lineChart>
      <c:dateAx>
        <c:axId val="481503136"/>
        <c:scaling>
          <c:orientation val="minMax"/>
        </c:scaling>
        <c:delete val="1"/>
        <c:axPos val="b"/>
        <c:numFmt formatCode="ge" sourceLinked="1"/>
        <c:majorTickMark val="none"/>
        <c:minorTickMark val="none"/>
        <c:tickLblPos val="none"/>
        <c:crossAx val="481502352"/>
        <c:crosses val="autoZero"/>
        <c:auto val="1"/>
        <c:lblOffset val="100"/>
        <c:baseTimeUnit val="years"/>
      </c:dateAx>
      <c:valAx>
        <c:axId val="48150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綾瀬市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Bc1</v>
      </c>
      <c r="X8" s="47"/>
      <c r="Y8" s="47"/>
      <c r="Z8" s="47"/>
      <c r="AA8" s="47"/>
      <c r="AB8" s="47"/>
      <c r="AC8" s="47"/>
      <c r="AD8" s="48" t="str">
        <f>データ!$M$6</f>
        <v>非設置</v>
      </c>
      <c r="AE8" s="48"/>
      <c r="AF8" s="48"/>
      <c r="AG8" s="48"/>
      <c r="AH8" s="48"/>
      <c r="AI8" s="48"/>
      <c r="AJ8" s="48"/>
      <c r="AK8" s="3"/>
      <c r="AL8" s="49">
        <f>データ!S6</f>
        <v>85063</v>
      </c>
      <c r="AM8" s="49"/>
      <c r="AN8" s="49"/>
      <c r="AO8" s="49"/>
      <c r="AP8" s="49"/>
      <c r="AQ8" s="49"/>
      <c r="AR8" s="49"/>
      <c r="AS8" s="49"/>
      <c r="AT8" s="44">
        <f>データ!T6</f>
        <v>22.14</v>
      </c>
      <c r="AU8" s="44"/>
      <c r="AV8" s="44"/>
      <c r="AW8" s="44"/>
      <c r="AX8" s="44"/>
      <c r="AY8" s="44"/>
      <c r="AZ8" s="44"/>
      <c r="BA8" s="44"/>
      <c r="BB8" s="44">
        <f>データ!U6</f>
        <v>3842.05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94.35</v>
      </c>
      <c r="Q10" s="44"/>
      <c r="R10" s="44"/>
      <c r="S10" s="44"/>
      <c r="T10" s="44"/>
      <c r="U10" s="44"/>
      <c r="V10" s="44"/>
      <c r="W10" s="44">
        <f>データ!Q6</f>
        <v>80.17</v>
      </c>
      <c r="X10" s="44"/>
      <c r="Y10" s="44"/>
      <c r="Z10" s="44"/>
      <c r="AA10" s="44"/>
      <c r="AB10" s="44"/>
      <c r="AC10" s="44"/>
      <c r="AD10" s="49">
        <f>データ!R6</f>
        <v>2060</v>
      </c>
      <c r="AE10" s="49"/>
      <c r="AF10" s="49"/>
      <c r="AG10" s="49"/>
      <c r="AH10" s="49"/>
      <c r="AI10" s="49"/>
      <c r="AJ10" s="49"/>
      <c r="AK10" s="2"/>
      <c r="AL10" s="49">
        <f>データ!V6</f>
        <v>80057</v>
      </c>
      <c r="AM10" s="49"/>
      <c r="AN10" s="49"/>
      <c r="AO10" s="49"/>
      <c r="AP10" s="49"/>
      <c r="AQ10" s="49"/>
      <c r="AR10" s="49"/>
      <c r="AS10" s="49"/>
      <c r="AT10" s="44">
        <f>データ!W6</f>
        <v>10.84</v>
      </c>
      <c r="AU10" s="44"/>
      <c r="AV10" s="44"/>
      <c r="AW10" s="44"/>
      <c r="AX10" s="44"/>
      <c r="AY10" s="44"/>
      <c r="AZ10" s="44"/>
      <c r="BA10" s="44"/>
      <c r="BB10" s="44">
        <f>データ!X6</f>
        <v>7385.33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ISP4x5UAnkk1TKE5+xu1gr33NKaNAAB9sgoAPcRUMeGLcoVX/IQR4bfdVyHQo3arMa/ODt0Hpb9QfLipOF1/zw==" saltValue="MLNyHVl2Y6FZJlWu3QKQA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142182</v>
      </c>
      <c r="D6" s="32">
        <f t="shared" si="3"/>
        <v>47</v>
      </c>
      <c r="E6" s="32">
        <f t="shared" si="3"/>
        <v>17</v>
      </c>
      <c r="F6" s="32">
        <f t="shared" si="3"/>
        <v>1</v>
      </c>
      <c r="G6" s="32">
        <f t="shared" si="3"/>
        <v>0</v>
      </c>
      <c r="H6" s="32" t="str">
        <f t="shared" si="3"/>
        <v>神奈川県　綾瀬市</v>
      </c>
      <c r="I6" s="32" t="str">
        <f t="shared" si="3"/>
        <v>法非適用</v>
      </c>
      <c r="J6" s="32" t="str">
        <f t="shared" si="3"/>
        <v>下水道事業</v>
      </c>
      <c r="K6" s="32" t="str">
        <f t="shared" si="3"/>
        <v>公共下水道</v>
      </c>
      <c r="L6" s="32" t="str">
        <f t="shared" si="3"/>
        <v>Bc1</v>
      </c>
      <c r="M6" s="32" t="str">
        <f t="shared" si="3"/>
        <v>非設置</v>
      </c>
      <c r="N6" s="33" t="str">
        <f t="shared" si="3"/>
        <v>-</v>
      </c>
      <c r="O6" s="33" t="str">
        <f t="shared" si="3"/>
        <v>該当数値なし</v>
      </c>
      <c r="P6" s="33">
        <f t="shared" si="3"/>
        <v>94.35</v>
      </c>
      <c r="Q6" s="33">
        <f t="shared" si="3"/>
        <v>80.17</v>
      </c>
      <c r="R6" s="33">
        <f t="shared" si="3"/>
        <v>2060</v>
      </c>
      <c r="S6" s="33">
        <f t="shared" si="3"/>
        <v>85063</v>
      </c>
      <c r="T6" s="33">
        <f t="shared" si="3"/>
        <v>22.14</v>
      </c>
      <c r="U6" s="33">
        <f t="shared" si="3"/>
        <v>3842.05</v>
      </c>
      <c r="V6" s="33">
        <f t="shared" si="3"/>
        <v>80057</v>
      </c>
      <c r="W6" s="33">
        <f t="shared" si="3"/>
        <v>10.84</v>
      </c>
      <c r="X6" s="33">
        <f t="shared" si="3"/>
        <v>7385.33</v>
      </c>
      <c r="Y6" s="34">
        <f>IF(Y7="",NA(),Y7)</f>
        <v>88.81</v>
      </c>
      <c r="Z6" s="34">
        <f t="shared" ref="Z6:AH6" si="4">IF(Z7="",NA(),Z7)</f>
        <v>89.48</v>
      </c>
      <c r="AA6" s="34">
        <f t="shared" si="4"/>
        <v>89.7</v>
      </c>
      <c r="AB6" s="34">
        <f t="shared" si="4"/>
        <v>91.77</v>
      </c>
      <c r="AC6" s="34">
        <f t="shared" si="4"/>
        <v>91.48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722.26</v>
      </c>
      <c r="BG6" s="34">
        <f t="shared" ref="BG6:BO6" si="7">IF(BG7="",NA(),BG7)</f>
        <v>680.38</v>
      </c>
      <c r="BH6" s="34">
        <f t="shared" si="7"/>
        <v>528.29999999999995</v>
      </c>
      <c r="BI6" s="34">
        <f t="shared" si="7"/>
        <v>468.95</v>
      </c>
      <c r="BJ6" s="34">
        <f t="shared" si="7"/>
        <v>467.49</v>
      </c>
      <c r="BK6" s="34">
        <f t="shared" si="7"/>
        <v>1066.1600000000001</v>
      </c>
      <c r="BL6" s="34">
        <f t="shared" si="7"/>
        <v>1117.27</v>
      </c>
      <c r="BM6" s="34">
        <f t="shared" si="7"/>
        <v>1051.49</v>
      </c>
      <c r="BN6" s="34">
        <f t="shared" si="7"/>
        <v>991.69</v>
      </c>
      <c r="BO6" s="34">
        <f t="shared" si="7"/>
        <v>610.16999999999996</v>
      </c>
      <c r="BP6" s="33" t="str">
        <f>IF(BP7="","",IF(BP7="-","【-】","【"&amp;SUBSTITUTE(TEXT(BP7,"#,##0.00"),"-","△")&amp;"】"))</f>
        <v>【707.33】</v>
      </c>
      <c r="BQ6" s="34">
        <f>IF(BQ7="",NA(),BQ7)</f>
        <v>84.17</v>
      </c>
      <c r="BR6" s="34">
        <f t="shared" ref="BR6:BZ6" si="8">IF(BR7="",NA(),BR7)</f>
        <v>86.09</v>
      </c>
      <c r="BS6" s="34">
        <f t="shared" si="8"/>
        <v>86.94</v>
      </c>
      <c r="BT6" s="34">
        <f t="shared" si="8"/>
        <v>86.4</v>
      </c>
      <c r="BU6" s="34">
        <f t="shared" si="8"/>
        <v>86.93</v>
      </c>
      <c r="BV6" s="34">
        <f t="shared" si="8"/>
        <v>76.91</v>
      </c>
      <c r="BW6" s="34">
        <f t="shared" si="8"/>
        <v>76.33</v>
      </c>
      <c r="BX6" s="34">
        <f t="shared" si="8"/>
        <v>80.11</v>
      </c>
      <c r="BY6" s="34">
        <f t="shared" si="8"/>
        <v>84.53</v>
      </c>
      <c r="BZ6" s="34">
        <f t="shared" si="8"/>
        <v>88.37</v>
      </c>
      <c r="CA6" s="33" t="str">
        <f>IF(CA7="","",IF(CA7="-","【-】","【"&amp;SUBSTITUTE(TEXT(CA7,"#,##0.00"),"-","△")&amp;"】"))</f>
        <v>【101.26】</v>
      </c>
      <c r="CB6" s="34">
        <f>IF(CB7="",NA(),CB7)</f>
        <v>149.91999999999999</v>
      </c>
      <c r="CC6" s="34">
        <f t="shared" ref="CC6:CK6" si="9">IF(CC7="",NA(),CC7)</f>
        <v>149.77000000000001</v>
      </c>
      <c r="CD6" s="34">
        <f t="shared" si="9"/>
        <v>149.71</v>
      </c>
      <c r="CE6" s="34">
        <f t="shared" si="9"/>
        <v>149.76</v>
      </c>
      <c r="CF6" s="34">
        <f t="shared" si="9"/>
        <v>150.02000000000001</v>
      </c>
      <c r="CG6" s="34">
        <f t="shared" si="9"/>
        <v>160.77000000000001</v>
      </c>
      <c r="CH6" s="34">
        <f t="shared" si="9"/>
        <v>164.13</v>
      </c>
      <c r="CI6" s="34">
        <f t="shared" si="9"/>
        <v>162.66</v>
      </c>
      <c r="CJ6" s="34">
        <f t="shared" si="9"/>
        <v>154.69999999999999</v>
      </c>
      <c r="CK6" s="34">
        <f t="shared" si="9"/>
        <v>143.05000000000001</v>
      </c>
      <c r="CL6" s="33" t="str">
        <f>IF(CL7="","",IF(CL7="-","【-】","【"&amp;SUBSTITUTE(TEXT(CL7,"#,##0.00"),"-","△")&amp;"】"))</f>
        <v>【136.39】</v>
      </c>
      <c r="CM6" s="34">
        <f>IF(CM7="",NA(),CM7)</f>
        <v>65.06</v>
      </c>
      <c r="CN6" s="34">
        <f t="shared" ref="CN6:CV6" si="10">IF(CN7="",NA(),CN7)</f>
        <v>66.7</v>
      </c>
      <c r="CO6" s="34">
        <f t="shared" si="10"/>
        <v>86.76</v>
      </c>
      <c r="CP6" s="34">
        <f t="shared" si="10"/>
        <v>85.33</v>
      </c>
      <c r="CQ6" s="34">
        <f t="shared" si="10"/>
        <v>85.33</v>
      </c>
      <c r="CR6" s="34">
        <f t="shared" si="10"/>
        <v>56.94</v>
      </c>
      <c r="CS6" s="34">
        <f t="shared" si="10"/>
        <v>58.28</v>
      </c>
      <c r="CT6" s="34">
        <f t="shared" si="10"/>
        <v>56.67</v>
      </c>
      <c r="CU6" s="34">
        <f t="shared" si="10"/>
        <v>58.04</v>
      </c>
      <c r="CV6" s="34">
        <f t="shared" si="10"/>
        <v>58.83</v>
      </c>
      <c r="CW6" s="33" t="str">
        <f>IF(CW7="","",IF(CW7="-","【-】","【"&amp;SUBSTITUTE(TEXT(CW7,"#,##0.00"),"-","△")&amp;"】"))</f>
        <v>【60.13】</v>
      </c>
      <c r="CX6" s="34">
        <f>IF(CX7="",NA(),CX7)</f>
        <v>98.67</v>
      </c>
      <c r="CY6" s="34">
        <f t="shared" ref="CY6:DG6" si="11">IF(CY7="",NA(),CY7)</f>
        <v>98.74</v>
      </c>
      <c r="CZ6" s="34">
        <f t="shared" si="11"/>
        <v>98.76</v>
      </c>
      <c r="DA6" s="34">
        <f t="shared" si="11"/>
        <v>98.86</v>
      </c>
      <c r="DB6" s="34">
        <f t="shared" si="11"/>
        <v>98.93</v>
      </c>
      <c r="DC6" s="34">
        <f t="shared" si="11"/>
        <v>92.35</v>
      </c>
      <c r="DD6" s="34">
        <f t="shared" si="11"/>
        <v>92.78</v>
      </c>
      <c r="DE6" s="34">
        <f t="shared" si="11"/>
        <v>92.9</v>
      </c>
      <c r="DF6" s="34">
        <f t="shared" si="11"/>
        <v>92.56</v>
      </c>
      <c r="DG6" s="34">
        <f t="shared" si="11"/>
        <v>92.9</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4">
        <f t="shared" si="14"/>
        <v>0.04</v>
      </c>
      <c r="EI6" s="34">
        <f t="shared" si="14"/>
        <v>0.09</v>
      </c>
      <c r="EJ6" s="34">
        <f t="shared" si="14"/>
        <v>0.06</v>
      </c>
      <c r="EK6" s="34">
        <f t="shared" si="14"/>
        <v>0.05</v>
      </c>
      <c r="EL6" s="34">
        <f t="shared" si="14"/>
        <v>0.04</v>
      </c>
      <c r="EM6" s="34">
        <f t="shared" si="14"/>
        <v>0.05</v>
      </c>
      <c r="EN6" s="34">
        <f t="shared" si="14"/>
        <v>0.14000000000000001</v>
      </c>
      <c r="EO6" s="33" t="str">
        <f>IF(EO7="","",IF(EO7="-","【-】","【"&amp;SUBSTITUTE(TEXT(EO7,"#,##0.00"),"-","△")&amp;"】"))</f>
        <v>【0.23】</v>
      </c>
    </row>
    <row r="7" spans="1:145" s="35" customFormat="1" x14ac:dyDescent="0.2">
      <c r="A7" s="27"/>
      <c r="B7" s="36">
        <v>2017</v>
      </c>
      <c r="C7" s="36">
        <v>142182</v>
      </c>
      <c r="D7" s="36">
        <v>47</v>
      </c>
      <c r="E7" s="36">
        <v>17</v>
      </c>
      <c r="F7" s="36">
        <v>1</v>
      </c>
      <c r="G7" s="36">
        <v>0</v>
      </c>
      <c r="H7" s="36" t="s">
        <v>110</v>
      </c>
      <c r="I7" s="36" t="s">
        <v>111</v>
      </c>
      <c r="J7" s="36" t="s">
        <v>112</v>
      </c>
      <c r="K7" s="36" t="s">
        <v>113</v>
      </c>
      <c r="L7" s="36" t="s">
        <v>114</v>
      </c>
      <c r="M7" s="36" t="s">
        <v>115</v>
      </c>
      <c r="N7" s="37" t="s">
        <v>116</v>
      </c>
      <c r="O7" s="37" t="s">
        <v>117</v>
      </c>
      <c r="P7" s="37">
        <v>94.35</v>
      </c>
      <c r="Q7" s="37">
        <v>80.17</v>
      </c>
      <c r="R7" s="37">
        <v>2060</v>
      </c>
      <c r="S7" s="37">
        <v>85063</v>
      </c>
      <c r="T7" s="37">
        <v>22.14</v>
      </c>
      <c r="U7" s="37">
        <v>3842.05</v>
      </c>
      <c r="V7" s="37">
        <v>80057</v>
      </c>
      <c r="W7" s="37">
        <v>10.84</v>
      </c>
      <c r="X7" s="37">
        <v>7385.33</v>
      </c>
      <c r="Y7" s="37">
        <v>88.81</v>
      </c>
      <c r="Z7" s="37">
        <v>89.48</v>
      </c>
      <c r="AA7" s="37">
        <v>89.7</v>
      </c>
      <c r="AB7" s="37">
        <v>91.77</v>
      </c>
      <c r="AC7" s="37">
        <v>91.48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722.26</v>
      </c>
      <c r="BG7" s="37">
        <v>680.38</v>
      </c>
      <c r="BH7" s="37">
        <v>528.29999999999995</v>
      </c>
      <c r="BI7" s="37">
        <v>468.95</v>
      </c>
      <c r="BJ7" s="37">
        <v>467.49</v>
      </c>
      <c r="BK7" s="37">
        <v>1066.1600000000001</v>
      </c>
      <c r="BL7" s="37">
        <v>1117.27</v>
      </c>
      <c r="BM7" s="37">
        <v>1051.49</v>
      </c>
      <c r="BN7" s="37">
        <v>991.69</v>
      </c>
      <c r="BO7" s="37">
        <v>610.16999999999996</v>
      </c>
      <c r="BP7" s="37">
        <v>707.33</v>
      </c>
      <c r="BQ7" s="37">
        <v>84.17</v>
      </c>
      <c r="BR7" s="37">
        <v>86.09</v>
      </c>
      <c r="BS7" s="37">
        <v>86.94</v>
      </c>
      <c r="BT7" s="37">
        <v>86.4</v>
      </c>
      <c r="BU7" s="37">
        <v>86.93</v>
      </c>
      <c r="BV7" s="37">
        <v>76.91</v>
      </c>
      <c r="BW7" s="37">
        <v>76.33</v>
      </c>
      <c r="BX7" s="37">
        <v>80.11</v>
      </c>
      <c r="BY7" s="37">
        <v>84.53</v>
      </c>
      <c r="BZ7" s="37">
        <v>88.37</v>
      </c>
      <c r="CA7" s="37">
        <v>101.26</v>
      </c>
      <c r="CB7" s="37">
        <v>149.91999999999999</v>
      </c>
      <c r="CC7" s="37">
        <v>149.77000000000001</v>
      </c>
      <c r="CD7" s="37">
        <v>149.71</v>
      </c>
      <c r="CE7" s="37">
        <v>149.76</v>
      </c>
      <c r="CF7" s="37">
        <v>150.02000000000001</v>
      </c>
      <c r="CG7" s="37">
        <v>160.77000000000001</v>
      </c>
      <c r="CH7" s="37">
        <v>164.13</v>
      </c>
      <c r="CI7" s="37">
        <v>162.66</v>
      </c>
      <c r="CJ7" s="37">
        <v>154.69999999999999</v>
      </c>
      <c r="CK7" s="37">
        <v>143.05000000000001</v>
      </c>
      <c r="CL7" s="37">
        <v>136.38999999999999</v>
      </c>
      <c r="CM7" s="37">
        <v>65.06</v>
      </c>
      <c r="CN7" s="37">
        <v>66.7</v>
      </c>
      <c r="CO7" s="37">
        <v>86.76</v>
      </c>
      <c r="CP7" s="37">
        <v>85.33</v>
      </c>
      <c r="CQ7" s="37">
        <v>85.33</v>
      </c>
      <c r="CR7" s="37">
        <v>56.94</v>
      </c>
      <c r="CS7" s="37">
        <v>58.28</v>
      </c>
      <c r="CT7" s="37">
        <v>56.67</v>
      </c>
      <c r="CU7" s="37">
        <v>58.04</v>
      </c>
      <c r="CV7" s="37">
        <v>58.83</v>
      </c>
      <c r="CW7" s="37">
        <v>60.13</v>
      </c>
      <c r="CX7" s="37">
        <v>98.67</v>
      </c>
      <c r="CY7" s="37">
        <v>98.74</v>
      </c>
      <c r="CZ7" s="37">
        <v>98.76</v>
      </c>
      <c r="DA7" s="37">
        <v>98.86</v>
      </c>
      <c r="DB7" s="37">
        <v>98.93</v>
      </c>
      <c r="DC7" s="37">
        <v>92.35</v>
      </c>
      <c r="DD7" s="37">
        <v>92.78</v>
      </c>
      <c r="DE7" s="37">
        <v>92.9</v>
      </c>
      <c r="DF7" s="37">
        <v>92.56</v>
      </c>
      <c r="DG7" s="37">
        <v>92.9</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0.04</v>
      </c>
      <c r="EI7" s="37">
        <v>0.09</v>
      </c>
      <c r="EJ7" s="37">
        <v>0.06</v>
      </c>
      <c r="EK7" s="37">
        <v>0.05</v>
      </c>
      <c r="EL7" s="37">
        <v>0.04</v>
      </c>
      <c r="EM7" s="37">
        <v>0.05</v>
      </c>
      <c r="EN7" s="37">
        <v>0.14000000000000001</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2019-01-29T01:47:43Z</cp:lastPrinted>
  <dcterms:created xsi:type="dcterms:W3CDTF">2018-12-03T09:02:53Z</dcterms:created>
  <dcterms:modified xsi:type="dcterms:W3CDTF">2019-02-18T04:26:12Z</dcterms:modified>
  <cp:category/>
</cp:coreProperties>
</file>