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8 南足柄市×\"/>
    </mc:Choice>
  </mc:AlternateContent>
  <workbookProtection workbookAlgorithmName="SHA-512" workbookHashValue="yaBe7cHJbqq6Jh16TShaQVDjBA+fI4rEY5m9EhIV9MmoywexuPuj6qjQpgRUlFQofC9Bksr5qqUJ8s9ZCR0Osg==" workbookSaltValue="aDOIsHlqgjDTxZqRPxzVc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<sst xmlns="http://schemas.openxmlformats.org/spreadsheetml/2006/main" count="324" uniqueCount="123">
  <si>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</si>
  <si>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</si>
  <si>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</si>
  <si>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</si>
  <si>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</si>
  <si>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</si>
  <si>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</si>
  <si>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</si>
  <si>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</si>
  <si>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</si>
  <si>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</si>
  <si>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</si>
  <si>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</si>
  <si>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</si>
  <si>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</si>
  <si>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</si>
  <si>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</si>
  <si>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</si>
  <si>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</si>
  <si>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</si>
  <si>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</si>
  <si>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</si>
  <si>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</si>
  <si>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</si>
  <si>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</si>
  <si>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</si>
  <si>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</si>
  <si>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</si>
  <si>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</si>
  <si>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</si>
  <si>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</si>
  <si>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</si>
  <si>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</si>
  <si>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</si>
  <si>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</si>
  <si>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</si>
  <si>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</si>
  <si>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</si>
  <si>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</si>
  <si>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</si>
  <si>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</si>
  <si>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</si>
  <si>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</si>
  <si>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</si>
  <si>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</si>
  <si>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</si>
  <si>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</si>
  <si>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</si>
  <si>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</si>
  <si>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</si>
  <si>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</si>
  <si>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</si>
  <si>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</si>
  <si>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</si>
  <si>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</si>
  <si>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</si>
  <si>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</si>
  <si>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</si>
  <si>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</si>
  <si>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</si>
  <si>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</si>
  <si>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</si>
  <si>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</si>
  <si>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</si>
  <si>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</si>
  <si>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</si>
  <si>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</si>
  <si>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</si>
  <si>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</si>
  <si>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</si>
  <si>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</si>
  <si>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</si>
  <si>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</si>
  <si>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</si>
  <si>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</si>
  <si>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</si>
  <si>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</si>
  <si>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</si>
  <si>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</si>
  <si>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</si>
  <si>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</si>
  <si>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</si>
  <si>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</si>
  <si>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</si>
  <si>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</si>
  <si>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</si>
  <si>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</si>
  <si>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</si>
  <si>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</si>
  <si>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</si>
  <si>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</si>
  <si>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</si>
  <si>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</si>
  <si>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</si>
  <si>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</si>
  <si>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</si>
  <si>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</si>
  <si>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</si>
  <si>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</si>
  <si>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</si>
  <si>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</si>
  <si>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</si>
  <si>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</si>
  <si>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</si>
  <si>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</si>
  <si>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</si>
  <si>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</si>
  <si>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</si>
  <si>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</si>
  <si>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</si>
  <si>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</si>
  <si>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</si>
  <si>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</si>
  <si>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</si>
  <si>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</si>
  <si>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</si>
  <si>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</si>
  <si>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</si>
  <si>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</si>
  <si>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</si>
  <si>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平成29年度に地方公営企業法を適用したことにより、前年度までの累計減価償却費がありません。そのため、有形固定資産減価償却率については、非常に低いものになっています。
②及び③
　現時点では耐用年数を超える管渠がないため、管渠老朽化率と管渠改善率はありません。しかしながら、今後は本格的な更新時期を迎えるため、財源と投資を考慮しながら計画的な更新に努めてまいります。</t>
    <rPh sb="3" eb="5">
      <t>ヘイセイ</t>
    </rPh>
    <rPh sb="7" eb="9">
      <t>ネンド</t>
    </rPh>
    <rPh sb="10" eb="12">
      <t>チホウ</t>
    </rPh>
    <rPh sb="12" eb="14">
      <t>コウエイ</t>
    </rPh>
    <rPh sb="14" eb="16">
      <t>キギョウ</t>
    </rPh>
    <rPh sb="16" eb="17">
      <t>ホウ</t>
    </rPh>
    <rPh sb="18" eb="20">
      <t>テキヨウ</t>
    </rPh>
    <rPh sb="28" eb="31">
      <t>ゼンネンド</t>
    </rPh>
    <rPh sb="34" eb="36">
      <t>ルイケイ</t>
    </rPh>
    <rPh sb="36" eb="38">
      <t>ゲンカ</t>
    </rPh>
    <rPh sb="38" eb="40">
      <t>ショウキャク</t>
    </rPh>
    <rPh sb="40" eb="41">
      <t>ヒ</t>
    </rPh>
    <rPh sb="53" eb="55">
      <t>ユウケイ</t>
    </rPh>
    <rPh sb="55" eb="57">
      <t>コテイ</t>
    </rPh>
    <rPh sb="57" eb="59">
      <t>シサン</t>
    </rPh>
    <rPh sb="59" eb="61">
      <t>ゲンカ</t>
    </rPh>
    <rPh sb="61" eb="63">
      <t>ショウキャク</t>
    </rPh>
    <rPh sb="63" eb="64">
      <t>リツ</t>
    </rPh>
    <rPh sb="70" eb="72">
      <t>ヒジョウ</t>
    </rPh>
    <rPh sb="73" eb="74">
      <t>ヒク</t>
    </rPh>
    <rPh sb="87" eb="88">
      <t>オヨ</t>
    </rPh>
    <rPh sb="92" eb="95">
      <t>ゲンジテン</t>
    </rPh>
    <rPh sb="97" eb="99">
      <t>タイヨウ</t>
    </rPh>
    <rPh sb="99" eb="101">
      <t>ネンスウ</t>
    </rPh>
    <rPh sb="102" eb="103">
      <t>コ</t>
    </rPh>
    <rPh sb="105" eb="107">
      <t>カンキョ</t>
    </rPh>
    <rPh sb="113" eb="115">
      <t>カンキョ</t>
    </rPh>
    <rPh sb="115" eb="118">
      <t>ロウキュウカ</t>
    </rPh>
    <rPh sb="118" eb="119">
      <t>リツ</t>
    </rPh>
    <rPh sb="120" eb="122">
      <t>カンキョ</t>
    </rPh>
    <rPh sb="122" eb="124">
      <t>カイゼン</t>
    </rPh>
    <rPh sb="124" eb="125">
      <t>リツ</t>
    </rPh>
    <rPh sb="139" eb="141">
      <t>コンゴ</t>
    </rPh>
    <rPh sb="142" eb="145">
      <t>ホンカクテキ</t>
    </rPh>
    <rPh sb="146" eb="148">
      <t>コウシン</t>
    </rPh>
    <rPh sb="148" eb="150">
      <t>ジキ</t>
    </rPh>
    <rPh sb="151" eb="152">
      <t>ムカ</t>
    </rPh>
    <rPh sb="157" eb="159">
      <t>ザイゲン</t>
    </rPh>
    <rPh sb="160" eb="162">
      <t>トウシ</t>
    </rPh>
    <rPh sb="163" eb="165">
      <t>コウリョ</t>
    </rPh>
    <rPh sb="169" eb="172">
      <t>ケイカクテキ</t>
    </rPh>
    <rPh sb="173" eb="175">
      <t>コウシン</t>
    </rPh>
    <rPh sb="176" eb="177">
      <t>ツト</t>
    </rPh>
    <phoneticPr fontId="4"/>
  </si>
  <si>
    <t xml:space="preserve">
　継続的な下水道事業の運営を目指し、経営基盤を強化するために、経営の安定化・効率化を念頭に、適正な維持管理費や使用料について検討をしてまいります。
　今後は老朽化した管渠の増加等により、更に財源が不足することが予測されます。そのため、計画的に整備を進めつつ、財政状況を適切に把握する必要があります。
（平成29年４月から地方公営企業法を適用したため、過去のデータはありません）</t>
    <rPh sb="2" eb="5">
      <t>ケイゾクテキ</t>
    </rPh>
    <rPh sb="6" eb="9">
      <t>ゲスイドウ</t>
    </rPh>
    <rPh sb="9" eb="11">
      <t>ジギョウ</t>
    </rPh>
    <rPh sb="12" eb="14">
      <t>ウンエイ</t>
    </rPh>
    <rPh sb="15" eb="17">
      <t>メザ</t>
    </rPh>
    <rPh sb="19" eb="21">
      <t>ケイエイ</t>
    </rPh>
    <rPh sb="21" eb="23">
      <t>キバン</t>
    </rPh>
    <rPh sb="24" eb="26">
      <t>キョウカ</t>
    </rPh>
    <rPh sb="32" eb="34">
      <t>ケイエイ</t>
    </rPh>
    <rPh sb="35" eb="38">
      <t>アンテイカ</t>
    </rPh>
    <rPh sb="39" eb="42">
      <t>コウリツカ</t>
    </rPh>
    <rPh sb="43" eb="45">
      <t>ネントウ</t>
    </rPh>
    <rPh sb="47" eb="49">
      <t>テキセイ</t>
    </rPh>
    <rPh sb="50" eb="52">
      <t>イジ</t>
    </rPh>
    <rPh sb="52" eb="55">
      <t>カンリヒ</t>
    </rPh>
    <rPh sb="56" eb="58">
      <t>シヨウ</t>
    </rPh>
    <rPh sb="58" eb="59">
      <t>リョウ</t>
    </rPh>
    <rPh sb="63" eb="65">
      <t>ケントウ</t>
    </rPh>
    <rPh sb="76" eb="78">
      <t>コンゴ</t>
    </rPh>
    <rPh sb="79" eb="82">
      <t>ロウキュウカ</t>
    </rPh>
    <rPh sb="84" eb="86">
      <t>カンキョ</t>
    </rPh>
    <rPh sb="87" eb="90">
      <t>ゾウカトウ</t>
    </rPh>
    <rPh sb="94" eb="95">
      <t>サラ</t>
    </rPh>
    <rPh sb="96" eb="98">
      <t>ザイゲン</t>
    </rPh>
    <rPh sb="99" eb="101">
      <t>フソク</t>
    </rPh>
    <rPh sb="106" eb="108">
      <t>ヨソク</t>
    </rPh>
    <rPh sb="118" eb="121">
      <t>ケイカクテキ</t>
    </rPh>
    <rPh sb="122" eb="124">
      <t>セイビ</t>
    </rPh>
    <rPh sb="125" eb="126">
      <t>スス</t>
    </rPh>
    <rPh sb="130" eb="132">
      <t>ザイセイ</t>
    </rPh>
    <rPh sb="132" eb="134">
      <t>ジョウキョウ</t>
    </rPh>
    <rPh sb="135" eb="137">
      <t>テキセツ</t>
    </rPh>
    <rPh sb="138" eb="140">
      <t>ハアク</t>
    </rPh>
    <rPh sb="142" eb="144">
      <t>ヒツヨウ</t>
    </rPh>
    <rPh sb="153" eb="155">
      <t>ヘイセイ</t>
    </rPh>
    <rPh sb="157" eb="158">
      <t>ネン</t>
    </rPh>
    <rPh sb="159" eb="160">
      <t>ガツ</t>
    </rPh>
    <rPh sb="162" eb="164">
      <t>チホウ</t>
    </rPh>
    <rPh sb="164" eb="166">
      <t>コウエイ</t>
    </rPh>
    <rPh sb="166" eb="168">
      <t>キギョウ</t>
    </rPh>
    <rPh sb="168" eb="169">
      <t>ホウ</t>
    </rPh>
    <rPh sb="170" eb="172">
      <t>テキヨウ</t>
    </rPh>
    <rPh sb="177" eb="179">
      <t>カコ</t>
    </rPh>
    <phoneticPr fontId="4"/>
  </si>
  <si>
    <r>
      <t>①
　経常収支比率は100％を超えているものの、水需要の減少による使用料収入の減少や、維持管理費の増大などで、経営状態は厳しくなると予測されます。
③
　流動比率の水準が類似団体よりも低く、資金的に余裕がない状態です。
④
　企業債残高対事業規模比率は類似団体より低くなってい</t>
    </r>
    <r>
      <rPr>
        <sz val="11"/>
        <color theme="1"/>
        <rFont val="ＭＳ ゴシック"/>
        <family val="3"/>
        <charset val="128"/>
      </rPr>
      <t>ますが、これは新たな企業債の発行を極力抑えていることによるものと考えられます。今後は更なる未普及対策の実施に伴い、比率が高まることが予想されます。
⑤及び⑥
　経費回収率は100％を下回っており、平成28年度に料金改定をしたものの、汚水処理原価と使用料単価では差損を生じており、依然として使用料収入では汚水処理費が賄えていない状況です。今後は水需要の減少により、使用料収入は年々減少していくと予想され、長期的に安定した下水道経営を継続していくための対策が必要と考えられます。</t>
    </r>
    <rPh sb="3" eb="5">
      <t>ケイジョウ</t>
    </rPh>
    <rPh sb="5" eb="7">
      <t>シュウシ</t>
    </rPh>
    <rPh sb="7" eb="9">
      <t>ヒリツ</t>
    </rPh>
    <rPh sb="15" eb="16">
      <t>コ</t>
    </rPh>
    <rPh sb="24" eb="25">
      <t>ミズ</t>
    </rPh>
    <rPh sb="25" eb="27">
      <t>ジュヨウ</t>
    </rPh>
    <rPh sb="28" eb="30">
      <t>ゲンショウ</t>
    </rPh>
    <rPh sb="33" eb="35">
      <t>シヨウ</t>
    </rPh>
    <rPh sb="35" eb="36">
      <t>リョウ</t>
    </rPh>
    <rPh sb="36" eb="38">
      <t>シュウニュウ</t>
    </rPh>
    <rPh sb="39" eb="41">
      <t>ゲンショウ</t>
    </rPh>
    <rPh sb="43" eb="45">
      <t>イジ</t>
    </rPh>
    <rPh sb="45" eb="48">
      <t>カンリヒ</t>
    </rPh>
    <rPh sb="49" eb="51">
      <t>ゾウダイ</t>
    </rPh>
    <rPh sb="55" eb="57">
      <t>ケイエイ</t>
    </rPh>
    <rPh sb="57" eb="59">
      <t>ジョウタイ</t>
    </rPh>
    <rPh sb="60" eb="61">
      <t>キビ</t>
    </rPh>
    <rPh sb="66" eb="68">
      <t>ヨソク</t>
    </rPh>
    <rPh sb="77" eb="79">
      <t>リュウドウ</t>
    </rPh>
    <rPh sb="79" eb="81">
      <t>ヒリツ</t>
    </rPh>
    <rPh sb="82" eb="84">
      <t>スイジュン</t>
    </rPh>
    <rPh sb="85" eb="87">
      <t>ルイジ</t>
    </rPh>
    <rPh sb="87" eb="89">
      <t>ダンタイ</t>
    </rPh>
    <rPh sb="92" eb="93">
      <t>ヒク</t>
    </rPh>
    <rPh sb="95" eb="98">
      <t>シキンテキ</t>
    </rPh>
    <rPh sb="99" eb="101">
      <t>ヨユウ</t>
    </rPh>
    <rPh sb="104" eb="106">
      <t>ジョウタイ</t>
    </rPh>
    <rPh sb="113" eb="115">
      <t>キギョウ</t>
    </rPh>
    <rPh sb="115" eb="116">
      <t>サイ</t>
    </rPh>
    <rPh sb="116" eb="117">
      <t>ザン</t>
    </rPh>
    <rPh sb="117" eb="118">
      <t>ダカ</t>
    </rPh>
    <rPh sb="118" eb="119">
      <t>タイ</t>
    </rPh>
    <rPh sb="119" eb="121">
      <t>ジギョウ</t>
    </rPh>
    <rPh sb="121" eb="123">
      <t>キボ</t>
    </rPh>
    <rPh sb="123" eb="125">
      <t>ヒリツ</t>
    </rPh>
    <rPh sb="126" eb="128">
      <t>ルイジ</t>
    </rPh>
    <rPh sb="128" eb="130">
      <t>ダンタイ</t>
    </rPh>
    <rPh sb="132" eb="133">
      <t>ヒク</t>
    </rPh>
    <rPh sb="145" eb="146">
      <t>アラ</t>
    </rPh>
    <rPh sb="148" eb="150">
      <t>キギョウ</t>
    </rPh>
    <rPh sb="150" eb="151">
      <t>サイ</t>
    </rPh>
    <rPh sb="152" eb="154">
      <t>ハッコウ</t>
    </rPh>
    <rPh sb="155" eb="157">
      <t>キョクリョク</t>
    </rPh>
    <rPh sb="157" eb="158">
      <t>オサ</t>
    </rPh>
    <rPh sb="170" eb="171">
      <t>カンガ</t>
    </rPh>
    <rPh sb="177" eb="179">
      <t>コンゴ</t>
    </rPh>
    <rPh sb="180" eb="181">
      <t>サラ</t>
    </rPh>
    <rPh sb="183" eb="186">
      <t>ミフキュウ</t>
    </rPh>
    <rPh sb="186" eb="188">
      <t>タイサク</t>
    </rPh>
    <rPh sb="189" eb="191">
      <t>ジッシ</t>
    </rPh>
    <rPh sb="192" eb="193">
      <t>トモナ</t>
    </rPh>
    <rPh sb="195" eb="197">
      <t>ヒリツ</t>
    </rPh>
    <rPh sb="198" eb="199">
      <t>タカ</t>
    </rPh>
    <rPh sb="204" eb="206">
      <t>ヨソウ</t>
    </rPh>
    <rPh sb="213" eb="214">
      <t>オヨ</t>
    </rPh>
    <rPh sb="218" eb="220">
      <t>ケイヒ</t>
    </rPh>
    <rPh sb="220" eb="222">
      <t>カイシュウ</t>
    </rPh>
    <rPh sb="222" eb="223">
      <t>リツ</t>
    </rPh>
    <rPh sb="229" eb="231">
      <t>シタマワ</t>
    </rPh>
    <rPh sb="236" eb="238">
      <t>ヘイセイ</t>
    </rPh>
    <rPh sb="240" eb="242">
      <t>ネンド</t>
    </rPh>
    <rPh sb="243" eb="245">
      <t>リョウキン</t>
    </rPh>
    <rPh sb="245" eb="247">
      <t>カイテイ</t>
    </rPh>
    <rPh sb="254" eb="256">
      <t>オスイ</t>
    </rPh>
    <rPh sb="256" eb="258">
      <t>ショリ</t>
    </rPh>
    <rPh sb="258" eb="260">
      <t>ゲンカ</t>
    </rPh>
    <rPh sb="261" eb="263">
      <t>シヨウ</t>
    </rPh>
    <rPh sb="263" eb="264">
      <t>リョウ</t>
    </rPh>
    <rPh sb="264" eb="266">
      <t>タンカ</t>
    </rPh>
    <rPh sb="268" eb="270">
      <t>サソン</t>
    </rPh>
    <rPh sb="271" eb="272">
      <t>ショウ</t>
    </rPh>
    <rPh sb="277" eb="279">
      <t>イゼン</t>
    </rPh>
    <rPh sb="282" eb="284">
      <t>シヨウ</t>
    </rPh>
    <rPh sb="284" eb="285">
      <t>リョウ</t>
    </rPh>
    <rPh sb="285" eb="287">
      <t>シュウニュウ</t>
    </rPh>
    <rPh sb="289" eb="291">
      <t>オスイ</t>
    </rPh>
    <rPh sb="291" eb="293">
      <t>ショリ</t>
    </rPh>
    <rPh sb="293" eb="294">
      <t>ヒ</t>
    </rPh>
    <rPh sb="295" eb="296">
      <t>マカナ</t>
    </rPh>
    <rPh sb="301" eb="303">
      <t>ジョウキョウ</t>
    </rPh>
    <rPh sb="306" eb="308">
      <t>コンゴ</t>
    </rPh>
    <rPh sb="309" eb="310">
      <t>ミズ</t>
    </rPh>
    <rPh sb="310" eb="312">
      <t>ジュヨウ</t>
    </rPh>
    <rPh sb="313" eb="315">
      <t>ゲンショウ</t>
    </rPh>
    <rPh sb="319" eb="321">
      <t>シヨウ</t>
    </rPh>
    <rPh sb="321" eb="322">
      <t>リョウ</t>
    </rPh>
    <rPh sb="322" eb="324">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</si>
</sst>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66F-4A4A-A4B0-EEA9C8F6EB25}"/>
            </c:ext>
          </c:extLst>
        </c:ser>
        <c:dLbls>
          <c:showLegendKey val="0"/>
          <c:showVal val="0"/>
          <c:showCatName val="0"/>
          <c:showSerName val="0"/>
          <c:showPercent val="0"/>
          <c:showBubbleSize val="0"/>
        </c:dLbls>
        <c:gapWidth val="150"/>
        <c:axId val="563603128"/>
        <c:axId val="5636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xmlns:c16r2="http://schemas.microsoft.com/office/drawing/2015/06/chart">
            <c:ext xmlns:c16="http://schemas.microsoft.com/office/drawing/2014/chart" uri="{C3380CC4-5D6E-409C-BE32-E72D297353CC}">
              <c16:uniqueId val="{00000001-C66F-4A4A-A4B0-EEA9C8F6EB25}"/>
            </c:ext>
          </c:extLst>
        </c:ser>
        <c:dLbls>
          <c:showLegendKey val="0"/>
          <c:showVal val="0"/>
          <c:showCatName val="0"/>
          <c:showSerName val="0"/>
          <c:showPercent val="0"/>
          <c:showBubbleSize val="0"/>
        </c:dLbls>
        <c:marker val="1"/>
        <c:smooth val="0"/>
        <c:axId val="563603128"/>
        <c:axId val="563606656"/>
      </c:lineChart>
      <c:dateAx>
        <c:axId val="563603128"/>
        <c:scaling>
          <c:orientation val="minMax"/>
        </c:scaling>
        <c:delete val="1"/>
        <c:axPos val="b"/>
        <c:numFmt formatCode="ge" sourceLinked="1"/>
        <c:majorTickMark val="none"/>
        <c:minorTickMark val="none"/>
        <c:tickLblPos val="none"/>
        <c:crossAx val="563606656"/>
        <c:crosses val="autoZero"/>
        <c:auto val="1"/>
        <c:lblOffset val="100"/>
        <c:baseTimeUnit val="years"/>
      </c:dateAx>
      <c:valAx>
        <c:axId val="5636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94-4E93-9D37-26481B2E559A}"/>
            </c:ext>
          </c:extLst>
        </c:ser>
        <c:dLbls>
          <c:showLegendKey val="0"/>
          <c:showVal val="0"/>
          <c:showCatName val="0"/>
          <c:showSerName val="0"/>
          <c:showPercent val="0"/>
          <c:showBubbleSize val="0"/>
        </c:dLbls>
        <c:gapWidth val="150"/>
        <c:axId val="576869104"/>
        <c:axId val="57686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59.9</c:v>
                </c:pt>
              </c:numCache>
            </c:numRef>
          </c:val>
          <c:smooth val="0"/>
          <c:extLst xmlns:c16r2="http://schemas.microsoft.com/office/drawing/2015/06/chart">
            <c:ext xmlns:c16="http://schemas.microsoft.com/office/drawing/2014/chart" uri="{C3380CC4-5D6E-409C-BE32-E72D297353CC}">
              <c16:uniqueId val="{00000001-AF94-4E93-9D37-26481B2E559A}"/>
            </c:ext>
          </c:extLst>
        </c:ser>
        <c:dLbls>
          <c:showLegendKey val="0"/>
          <c:showVal val="0"/>
          <c:showCatName val="0"/>
          <c:showSerName val="0"/>
          <c:showPercent val="0"/>
          <c:showBubbleSize val="0"/>
        </c:dLbls>
        <c:marker val="1"/>
        <c:smooth val="0"/>
        <c:axId val="576869104"/>
        <c:axId val="576869496"/>
      </c:lineChart>
      <c:dateAx>
        <c:axId val="576869104"/>
        <c:scaling>
          <c:orientation val="minMax"/>
        </c:scaling>
        <c:delete val="1"/>
        <c:axPos val="b"/>
        <c:numFmt formatCode="ge" sourceLinked="1"/>
        <c:majorTickMark val="none"/>
        <c:minorTickMark val="none"/>
        <c:tickLblPos val="none"/>
        <c:crossAx val="576869496"/>
        <c:crosses val="autoZero"/>
        <c:auto val="1"/>
        <c:lblOffset val="100"/>
        <c:baseTimeUnit val="years"/>
      </c:dateAx>
      <c:valAx>
        <c:axId val="57686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6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97.09</c:v>
                </c:pt>
              </c:numCache>
            </c:numRef>
          </c:val>
          <c:extLst xmlns:c16r2="http://schemas.microsoft.com/office/drawing/2015/06/chart">
            <c:ext xmlns:c16="http://schemas.microsoft.com/office/drawing/2014/chart" uri="{C3380CC4-5D6E-409C-BE32-E72D297353CC}">
              <c16:uniqueId val="{00000000-D547-443C-AF25-BB705FA90551}"/>
            </c:ext>
          </c:extLst>
        </c:ser>
        <c:dLbls>
          <c:showLegendKey val="0"/>
          <c:showVal val="0"/>
          <c:showCatName val="0"/>
          <c:showSerName val="0"/>
          <c:showPercent val="0"/>
          <c:showBubbleSize val="0"/>
        </c:dLbls>
        <c:gapWidth val="150"/>
        <c:axId val="576871064"/>
        <c:axId val="5768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92.4</c:v>
                </c:pt>
              </c:numCache>
            </c:numRef>
          </c:val>
          <c:smooth val="0"/>
          <c:extLst xmlns:c16r2="http://schemas.microsoft.com/office/drawing/2015/06/chart">
            <c:ext xmlns:c16="http://schemas.microsoft.com/office/drawing/2014/chart" uri="{C3380CC4-5D6E-409C-BE32-E72D297353CC}">
              <c16:uniqueId val="{00000001-D547-443C-AF25-BB705FA90551}"/>
            </c:ext>
          </c:extLst>
        </c:ser>
        <c:dLbls>
          <c:showLegendKey val="0"/>
          <c:showVal val="0"/>
          <c:showCatName val="0"/>
          <c:showSerName val="0"/>
          <c:showPercent val="0"/>
          <c:showBubbleSize val="0"/>
        </c:dLbls>
        <c:marker val="1"/>
        <c:smooth val="0"/>
        <c:axId val="576871064"/>
        <c:axId val="576871456"/>
      </c:lineChart>
      <c:dateAx>
        <c:axId val="576871064"/>
        <c:scaling>
          <c:orientation val="minMax"/>
        </c:scaling>
        <c:delete val="1"/>
        <c:axPos val="b"/>
        <c:numFmt formatCode="ge" sourceLinked="1"/>
        <c:majorTickMark val="none"/>
        <c:minorTickMark val="none"/>
        <c:tickLblPos val="none"/>
        <c:crossAx val="576871456"/>
        <c:crosses val="autoZero"/>
        <c:auto val="1"/>
        <c:lblOffset val="100"/>
        <c:baseTimeUnit val="years"/>
      </c:dateAx>
      <c:valAx>
        <c:axId val="5768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104.5</c:v>
                </c:pt>
              </c:numCache>
            </c:numRef>
          </c:val>
          <c:extLst xmlns:c16r2="http://schemas.microsoft.com/office/drawing/2015/06/chart">
            <c:ext xmlns:c16="http://schemas.microsoft.com/office/drawing/2014/chart" uri="{C3380CC4-5D6E-409C-BE32-E72D297353CC}">
              <c16:uniqueId val="{00000000-D88A-43DD-9C64-28B545CAD436}"/>
            </c:ext>
          </c:extLst>
        </c:ser>
        <c:dLbls>
          <c:showLegendKey val="0"/>
          <c:showVal val="0"/>
          <c:showCatName val="0"/>
          <c:showSerName val="0"/>
          <c:showPercent val="0"/>
          <c:showBubbleSize val="0"/>
        </c:dLbls>
        <c:gapWidth val="150"/>
        <c:axId val="563603520"/>
        <c:axId val="56359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106.66</c:v>
                </c:pt>
              </c:numCache>
            </c:numRef>
          </c:val>
          <c:smooth val="0"/>
          <c:extLst xmlns:c16r2="http://schemas.microsoft.com/office/drawing/2015/06/chart">
            <c:ext xmlns:c16="http://schemas.microsoft.com/office/drawing/2014/chart" uri="{C3380CC4-5D6E-409C-BE32-E72D297353CC}">
              <c16:uniqueId val="{00000001-D88A-43DD-9C64-28B545CAD436}"/>
            </c:ext>
          </c:extLst>
        </c:ser>
        <c:dLbls>
          <c:showLegendKey val="0"/>
          <c:showVal val="0"/>
          <c:showCatName val="0"/>
          <c:showSerName val="0"/>
          <c:showPercent val="0"/>
          <c:showBubbleSize val="0"/>
        </c:dLbls>
        <c:marker val="1"/>
        <c:smooth val="0"/>
        <c:axId val="563603520"/>
        <c:axId val="563598816"/>
      </c:lineChart>
      <c:dateAx>
        <c:axId val="563603520"/>
        <c:scaling>
          <c:orientation val="minMax"/>
        </c:scaling>
        <c:delete val="1"/>
        <c:axPos val="b"/>
        <c:numFmt formatCode="ge" sourceLinked="1"/>
        <c:majorTickMark val="none"/>
        <c:minorTickMark val="none"/>
        <c:tickLblPos val="none"/>
        <c:crossAx val="563598816"/>
        <c:crosses val="autoZero"/>
        <c:auto val="1"/>
        <c:lblOffset val="100"/>
        <c:baseTimeUnit val="years"/>
      </c:dateAx>
      <c:valAx>
        <c:axId val="5635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3.25</c:v>
                </c:pt>
              </c:numCache>
            </c:numRef>
          </c:val>
          <c:extLst xmlns:c16r2="http://schemas.microsoft.com/office/drawing/2015/06/chart">
            <c:ext xmlns:c16="http://schemas.microsoft.com/office/drawing/2014/chart" uri="{C3380CC4-5D6E-409C-BE32-E72D297353CC}">
              <c16:uniqueId val="{00000000-E764-4790-8375-C8BD14483CB5}"/>
            </c:ext>
          </c:extLst>
        </c:ser>
        <c:dLbls>
          <c:showLegendKey val="0"/>
          <c:showVal val="0"/>
          <c:showCatName val="0"/>
          <c:showSerName val="0"/>
          <c:showPercent val="0"/>
          <c:showBubbleSize val="0"/>
        </c:dLbls>
        <c:gapWidth val="150"/>
        <c:axId val="563599208"/>
        <c:axId val="56360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20.56</c:v>
                </c:pt>
              </c:numCache>
            </c:numRef>
          </c:val>
          <c:smooth val="0"/>
          <c:extLst xmlns:c16r2="http://schemas.microsoft.com/office/drawing/2015/06/chart">
            <c:ext xmlns:c16="http://schemas.microsoft.com/office/drawing/2014/chart" uri="{C3380CC4-5D6E-409C-BE32-E72D297353CC}">
              <c16:uniqueId val="{00000001-E764-4790-8375-C8BD14483CB5}"/>
            </c:ext>
          </c:extLst>
        </c:ser>
        <c:dLbls>
          <c:showLegendKey val="0"/>
          <c:showVal val="0"/>
          <c:showCatName val="0"/>
          <c:showSerName val="0"/>
          <c:showPercent val="0"/>
          <c:showBubbleSize val="0"/>
        </c:dLbls>
        <c:marker val="1"/>
        <c:smooth val="0"/>
        <c:axId val="563599208"/>
        <c:axId val="563603912"/>
      </c:lineChart>
      <c:dateAx>
        <c:axId val="563599208"/>
        <c:scaling>
          <c:orientation val="minMax"/>
        </c:scaling>
        <c:delete val="1"/>
        <c:axPos val="b"/>
        <c:numFmt formatCode="ge" sourceLinked="1"/>
        <c:majorTickMark val="none"/>
        <c:minorTickMark val="none"/>
        <c:tickLblPos val="none"/>
        <c:crossAx val="563603912"/>
        <c:crosses val="autoZero"/>
        <c:auto val="1"/>
        <c:lblOffset val="100"/>
        <c:baseTimeUnit val="years"/>
      </c:dateAx>
      <c:valAx>
        <c:axId val="56360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9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91F-4FA3-AF22-04147063DFDA}"/>
            </c:ext>
          </c:extLst>
        </c:ser>
        <c:dLbls>
          <c:showLegendKey val="0"/>
          <c:showVal val="0"/>
          <c:showCatName val="0"/>
          <c:showSerName val="0"/>
          <c:showPercent val="0"/>
          <c:showBubbleSize val="0"/>
        </c:dLbls>
        <c:gapWidth val="150"/>
        <c:axId val="563604696"/>
        <c:axId val="56360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0.42</c:v>
                </c:pt>
              </c:numCache>
            </c:numRef>
          </c:val>
          <c:smooth val="0"/>
          <c:extLst xmlns:c16r2="http://schemas.microsoft.com/office/drawing/2015/06/chart">
            <c:ext xmlns:c16="http://schemas.microsoft.com/office/drawing/2014/chart" uri="{C3380CC4-5D6E-409C-BE32-E72D297353CC}">
              <c16:uniqueId val="{00000001-091F-4FA3-AF22-04147063DFDA}"/>
            </c:ext>
          </c:extLst>
        </c:ser>
        <c:dLbls>
          <c:showLegendKey val="0"/>
          <c:showVal val="0"/>
          <c:showCatName val="0"/>
          <c:showSerName val="0"/>
          <c:showPercent val="0"/>
          <c:showBubbleSize val="0"/>
        </c:dLbls>
        <c:marker val="1"/>
        <c:smooth val="0"/>
        <c:axId val="563604696"/>
        <c:axId val="563605480"/>
      </c:lineChart>
      <c:dateAx>
        <c:axId val="563604696"/>
        <c:scaling>
          <c:orientation val="minMax"/>
        </c:scaling>
        <c:delete val="1"/>
        <c:axPos val="b"/>
        <c:numFmt formatCode="ge" sourceLinked="1"/>
        <c:majorTickMark val="none"/>
        <c:minorTickMark val="none"/>
        <c:tickLblPos val="none"/>
        <c:crossAx val="563605480"/>
        <c:crosses val="autoZero"/>
        <c:auto val="1"/>
        <c:lblOffset val="100"/>
        <c:baseTimeUnit val="years"/>
      </c:dateAx>
      <c:valAx>
        <c:axId val="56360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E2D-418C-A4A7-441EFBA1F5C0}"/>
            </c:ext>
          </c:extLst>
        </c:ser>
        <c:dLbls>
          <c:showLegendKey val="0"/>
          <c:showVal val="0"/>
          <c:showCatName val="0"/>
          <c:showSerName val="0"/>
          <c:showPercent val="0"/>
          <c:showBubbleSize val="0"/>
        </c:dLbls>
        <c:gapWidth val="150"/>
        <c:axId val="563607832"/>
        <c:axId val="56360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0.72</c:v>
                </c:pt>
              </c:numCache>
            </c:numRef>
          </c:val>
          <c:smooth val="0"/>
          <c:extLst xmlns:c16r2="http://schemas.microsoft.com/office/drawing/2015/06/chart">
            <c:ext xmlns:c16="http://schemas.microsoft.com/office/drawing/2014/chart" uri="{C3380CC4-5D6E-409C-BE32-E72D297353CC}">
              <c16:uniqueId val="{00000001-FE2D-418C-A4A7-441EFBA1F5C0}"/>
            </c:ext>
          </c:extLst>
        </c:ser>
        <c:dLbls>
          <c:showLegendKey val="0"/>
          <c:showVal val="0"/>
          <c:showCatName val="0"/>
          <c:showSerName val="0"/>
          <c:showPercent val="0"/>
          <c:showBubbleSize val="0"/>
        </c:dLbls>
        <c:marker val="1"/>
        <c:smooth val="0"/>
        <c:axId val="563607832"/>
        <c:axId val="563600776"/>
      </c:lineChart>
      <c:dateAx>
        <c:axId val="563607832"/>
        <c:scaling>
          <c:orientation val="minMax"/>
        </c:scaling>
        <c:delete val="1"/>
        <c:axPos val="b"/>
        <c:numFmt formatCode="ge" sourceLinked="1"/>
        <c:majorTickMark val="none"/>
        <c:minorTickMark val="none"/>
        <c:tickLblPos val="none"/>
        <c:crossAx val="563600776"/>
        <c:crosses val="autoZero"/>
        <c:auto val="1"/>
        <c:lblOffset val="100"/>
        <c:baseTimeUnit val="years"/>
      </c:dateAx>
      <c:valAx>
        <c:axId val="56360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53.62</c:v>
                </c:pt>
              </c:numCache>
            </c:numRef>
          </c:val>
          <c:extLst xmlns:c16r2="http://schemas.microsoft.com/office/drawing/2015/06/chart">
            <c:ext xmlns:c16="http://schemas.microsoft.com/office/drawing/2014/chart" uri="{C3380CC4-5D6E-409C-BE32-E72D297353CC}">
              <c16:uniqueId val="{00000000-2C67-4FBE-8E8C-A44E4EECB3C7}"/>
            </c:ext>
          </c:extLst>
        </c:ser>
        <c:dLbls>
          <c:showLegendKey val="0"/>
          <c:showVal val="0"/>
          <c:showCatName val="0"/>
          <c:showSerName val="0"/>
          <c:showPercent val="0"/>
          <c:showBubbleSize val="0"/>
        </c:dLbls>
        <c:gapWidth val="150"/>
        <c:axId val="563607048"/>
        <c:axId val="56360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77.180000000000007</c:v>
                </c:pt>
              </c:numCache>
            </c:numRef>
          </c:val>
          <c:smooth val="0"/>
          <c:extLst xmlns:c16r2="http://schemas.microsoft.com/office/drawing/2015/06/chart">
            <c:ext xmlns:c16="http://schemas.microsoft.com/office/drawing/2014/chart" uri="{C3380CC4-5D6E-409C-BE32-E72D297353CC}">
              <c16:uniqueId val="{00000001-2C67-4FBE-8E8C-A44E4EECB3C7}"/>
            </c:ext>
          </c:extLst>
        </c:ser>
        <c:dLbls>
          <c:showLegendKey val="0"/>
          <c:showVal val="0"/>
          <c:showCatName val="0"/>
          <c:showSerName val="0"/>
          <c:showPercent val="0"/>
          <c:showBubbleSize val="0"/>
        </c:dLbls>
        <c:marker val="1"/>
        <c:smooth val="0"/>
        <c:axId val="563607048"/>
        <c:axId val="563609008"/>
      </c:lineChart>
      <c:dateAx>
        <c:axId val="563607048"/>
        <c:scaling>
          <c:orientation val="minMax"/>
        </c:scaling>
        <c:delete val="1"/>
        <c:axPos val="b"/>
        <c:numFmt formatCode="ge" sourceLinked="1"/>
        <c:majorTickMark val="none"/>
        <c:minorTickMark val="none"/>
        <c:tickLblPos val="none"/>
        <c:crossAx val="563609008"/>
        <c:crosses val="autoZero"/>
        <c:auto val="1"/>
        <c:lblOffset val="100"/>
        <c:baseTimeUnit val="years"/>
      </c:dateAx>
      <c:valAx>
        <c:axId val="56360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766.71</c:v>
                </c:pt>
              </c:numCache>
            </c:numRef>
          </c:val>
          <c:extLst xmlns:c16r2="http://schemas.microsoft.com/office/drawing/2015/06/chart">
            <c:ext xmlns:c16="http://schemas.microsoft.com/office/drawing/2014/chart" uri="{C3380CC4-5D6E-409C-BE32-E72D297353CC}">
              <c16:uniqueId val="{00000000-BB71-4280-A5E8-705A0A72FFC4}"/>
            </c:ext>
          </c:extLst>
        </c:ser>
        <c:dLbls>
          <c:showLegendKey val="0"/>
          <c:showVal val="0"/>
          <c:showCatName val="0"/>
          <c:showSerName val="0"/>
          <c:showPercent val="0"/>
          <c:showBubbleSize val="0"/>
        </c:dLbls>
        <c:gapWidth val="150"/>
        <c:axId val="576878512"/>
        <c:axId val="57687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986.82</c:v>
                </c:pt>
              </c:numCache>
            </c:numRef>
          </c:val>
          <c:smooth val="0"/>
          <c:extLst xmlns:c16r2="http://schemas.microsoft.com/office/drawing/2015/06/chart">
            <c:ext xmlns:c16="http://schemas.microsoft.com/office/drawing/2014/chart" uri="{C3380CC4-5D6E-409C-BE32-E72D297353CC}">
              <c16:uniqueId val="{00000001-BB71-4280-A5E8-705A0A72FFC4}"/>
            </c:ext>
          </c:extLst>
        </c:ser>
        <c:dLbls>
          <c:showLegendKey val="0"/>
          <c:showVal val="0"/>
          <c:showCatName val="0"/>
          <c:showSerName val="0"/>
          <c:showPercent val="0"/>
          <c:showBubbleSize val="0"/>
        </c:dLbls>
        <c:marker val="1"/>
        <c:smooth val="0"/>
        <c:axId val="576878512"/>
        <c:axId val="576878904"/>
      </c:lineChart>
      <c:dateAx>
        <c:axId val="576878512"/>
        <c:scaling>
          <c:orientation val="minMax"/>
        </c:scaling>
        <c:delete val="1"/>
        <c:axPos val="b"/>
        <c:numFmt formatCode="ge" sourceLinked="1"/>
        <c:majorTickMark val="none"/>
        <c:minorTickMark val="none"/>
        <c:tickLblPos val="none"/>
        <c:crossAx val="576878904"/>
        <c:crosses val="autoZero"/>
        <c:auto val="1"/>
        <c:lblOffset val="100"/>
        <c:baseTimeUnit val="years"/>
      </c:dateAx>
      <c:valAx>
        <c:axId val="57687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84.01</c:v>
                </c:pt>
              </c:numCache>
            </c:numRef>
          </c:val>
          <c:extLst xmlns:c16r2="http://schemas.microsoft.com/office/drawing/2015/06/chart">
            <c:ext xmlns:c16="http://schemas.microsoft.com/office/drawing/2014/chart" uri="{C3380CC4-5D6E-409C-BE32-E72D297353CC}">
              <c16:uniqueId val="{00000000-DA84-4F97-A59E-F6D03ADEDBDF}"/>
            </c:ext>
          </c:extLst>
        </c:ser>
        <c:dLbls>
          <c:showLegendKey val="0"/>
          <c:showVal val="0"/>
          <c:showCatName val="0"/>
          <c:showSerName val="0"/>
          <c:showPercent val="0"/>
          <c:showBubbleSize val="0"/>
        </c:dLbls>
        <c:gapWidth val="150"/>
        <c:axId val="576879688"/>
        <c:axId val="57687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84.02</c:v>
                </c:pt>
              </c:numCache>
            </c:numRef>
          </c:val>
          <c:smooth val="0"/>
          <c:extLst xmlns:c16r2="http://schemas.microsoft.com/office/drawing/2015/06/chart">
            <c:ext xmlns:c16="http://schemas.microsoft.com/office/drawing/2014/chart" uri="{C3380CC4-5D6E-409C-BE32-E72D297353CC}">
              <c16:uniqueId val="{00000001-DA84-4F97-A59E-F6D03ADEDBDF}"/>
            </c:ext>
          </c:extLst>
        </c:ser>
        <c:dLbls>
          <c:showLegendKey val="0"/>
          <c:showVal val="0"/>
          <c:showCatName val="0"/>
          <c:showSerName val="0"/>
          <c:showPercent val="0"/>
          <c:showBubbleSize val="0"/>
        </c:dLbls>
        <c:marker val="1"/>
        <c:smooth val="0"/>
        <c:axId val="576879688"/>
        <c:axId val="576876160"/>
      </c:lineChart>
      <c:dateAx>
        <c:axId val="576879688"/>
        <c:scaling>
          <c:orientation val="minMax"/>
        </c:scaling>
        <c:delete val="1"/>
        <c:axPos val="b"/>
        <c:numFmt formatCode="ge" sourceLinked="1"/>
        <c:majorTickMark val="none"/>
        <c:minorTickMark val="none"/>
        <c:tickLblPos val="none"/>
        <c:crossAx val="576876160"/>
        <c:crosses val="autoZero"/>
        <c:auto val="1"/>
        <c:lblOffset val="100"/>
        <c:baseTimeUnit val="years"/>
      </c:dateAx>
      <c:valAx>
        <c:axId val="57687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150</c:v>
                </c:pt>
              </c:numCache>
            </c:numRef>
          </c:val>
          <c:extLst xmlns:c16r2="http://schemas.microsoft.com/office/drawing/2015/06/chart">
            <c:ext xmlns:c16="http://schemas.microsoft.com/office/drawing/2014/chart" uri="{C3380CC4-5D6E-409C-BE32-E72D297353CC}">
              <c16:uniqueId val="{00000000-2AB1-4574-BEF2-1D824DF58131}"/>
            </c:ext>
          </c:extLst>
        </c:ser>
        <c:dLbls>
          <c:showLegendKey val="0"/>
          <c:showVal val="0"/>
          <c:showCatName val="0"/>
          <c:showSerName val="0"/>
          <c:showPercent val="0"/>
          <c:showBubbleSize val="0"/>
        </c:dLbls>
        <c:gapWidth val="150"/>
        <c:axId val="576868712"/>
        <c:axId val="57688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154.83000000000001</c:v>
                </c:pt>
              </c:numCache>
            </c:numRef>
          </c:val>
          <c:smooth val="0"/>
          <c:extLst xmlns:c16r2="http://schemas.microsoft.com/office/drawing/2015/06/chart">
            <c:ext xmlns:c16="http://schemas.microsoft.com/office/drawing/2014/chart" uri="{C3380CC4-5D6E-409C-BE32-E72D297353CC}">
              <c16:uniqueId val="{00000001-2AB1-4574-BEF2-1D824DF58131}"/>
            </c:ext>
          </c:extLst>
        </c:ser>
        <c:dLbls>
          <c:showLegendKey val="0"/>
          <c:showVal val="0"/>
          <c:showCatName val="0"/>
          <c:showSerName val="0"/>
          <c:showPercent val="0"/>
          <c:showBubbleSize val="0"/>
        </c:dLbls>
        <c:marker val="1"/>
        <c:smooth val="0"/>
        <c:axId val="576868712"/>
        <c:axId val="576880080"/>
      </c:lineChart>
      <c:dateAx>
        <c:axId val="576868712"/>
        <c:scaling>
          <c:orientation val="minMax"/>
        </c:scaling>
        <c:delete val="1"/>
        <c:axPos val="b"/>
        <c:numFmt formatCode="ge" sourceLinked="1"/>
        <c:majorTickMark val="none"/>
        <c:minorTickMark val="none"/>
        <c:tickLblPos val="none"/>
        <c:crossAx val="576880080"/>
        <c:crosses val="autoZero"/>
        <c:auto val="1"/>
        <c:lblOffset val="100"/>
        <c:baseTimeUnit val="years"/>
      </c:dateAx>
      <c:valAx>
        <c:axId val="57688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6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南足柄市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Bc2</v>
      </c>
      <c r="X8" s="48"/>
      <c r="Y8" s="48"/>
      <c r="Z8" s="48"/>
      <c r="AA8" s="48"/>
      <c r="AB8" s="48"/>
      <c r="AC8" s="48"/>
      <c r="AD8" s="49" t="str">
        <f>データ!$M$6</f>
        <v>非設置</v>
      </c>
      <c r="AE8" s="49"/>
      <c r="AF8" s="49"/>
      <c r="AG8" s="49"/>
      <c r="AH8" s="49"/>
      <c r="AI8" s="49"/>
      <c r="AJ8" s="49"/>
      <c r="AK8" s="3"/>
      <c r="AL8" s="50">
        <f>データ!S6</f>
        <v>43125</v>
      </c>
      <c r="AM8" s="50"/>
      <c r="AN8" s="50"/>
      <c r="AO8" s="50"/>
      <c r="AP8" s="50"/>
      <c r="AQ8" s="50"/>
      <c r="AR8" s="50"/>
      <c r="AS8" s="50"/>
      <c r="AT8" s="45">
        <f>データ!T6</f>
        <v>77.12</v>
      </c>
      <c r="AU8" s="45"/>
      <c r="AV8" s="45"/>
      <c r="AW8" s="45"/>
      <c r="AX8" s="45"/>
      <c r="AY8" s="45"/>
      <c r="AZ8" s="45"/>
      <c r="BA8" s="45"/>
      <c r="BB8" s="45">
        <f>データ!U6</f>
        <v>559.19000000000005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54.57</v>
      </c>
      <c r="J10" s="45"/>
      <c r="K10" s="45"/>
      <c r="L10" s="45"/>
      <c r="M10" s="45"/>
      <c r="N10" s="45"/>
      <c r="O10" s="45"/>
      <c r="P10" s="45">
        <f>データ!P6</f>
        <v>72.92</v>
      </c>
      <c r="Q10" s="45"/>
      <c r="R10" s="45"/>
      <c r="S10" s="45"/>
      <c r="T10" s="45"/>
      <c r="U10" s="45"/>
      <c r="V10" s="45"/>
      <c r="W10" s="45">
        <f>データ!Q6</f>
        <v>97.66</v>
      </c>
      <c r="X10" s="45"/>
      <c r="Y10" s="45"/>
      <c r="Z10" s="45"/>
      <c r="AA10" s="45"/>
      <c r="AB10" s="45"/>
      <c r="AC10" s="45"/>
      <c r="AD10" s="50">
        <f>データ!R6</f>
        <v>1747</v>
      </c>
      <c r="AE10" s="50"/>
      <c r="AF10" s="50"/>
      <c r="AG10" s="50"/>
      <c r="AH10" s="50"/>
      <c r="AI10" s="50"/>
      <c r="AJ10" s="50"/>
      <c r="AK10" s="2"/>
      <c r="AL10" s="50">
        <f>データ!V6</f>
        <v>31313</v>
      </c>
      <c r="AM10" s="50"/>
      <c r="AN10" s="50"/>
      <c r="AO10" s="50"/>
      <c r="AP10" s="50"/>
      <c r="AQ10" s="50"/>
      <c r="AR10" s="50"/>
      <c r="AS10" s="50"/>
      <c r="AT10" s="45">
        <f>データ!W6</f>
        <v>6.22</v>
      </c>
      <c r="AU10" s="45"/>
      <c r="AV10" s="45"/>
      <c r="AW10" s="45"/>
      <c r="AX10" s="45"/>
      <c r="AY10" s="45"/>
      <c r="AZ10" s="45"/>
      <c r="BA10" s="45"/>
      <c r="BB10" s="45">
        <f>データ!X6</f>
        <v>5034.24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0WnsKUBR0eY5KR+V0DQY8iKZdIZAhPHHSQ3vKqojW8Ye4jgHiZdDq3eoIHHukgoiDslvAOlbOkjnLdKcLCpsqw==" saltValue="DQkNQGbvtnVRsMl74gRyb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142174</v>
      </c>
      <c r="D6" s="33">
        <f t="shared" si="3"/>
        <v>46</v>
      </c>
      <c r="E6" s="33">
        <f t="shared" si="3"/>
        <v>17</v>
      </c>
      <c r="F6" s="33">
        <f t="shared" si="3"/>
        <v>1</v>
      </c>
      <c r="G6" s="33">
        <f t="shared" si="3"/>
        <v>0</v>
      </c>
      <c r="H6" s="33" t="str">
        <f t="shared" si="3"/>
        <v>神奈川県　南足柄市</v>
      </c>
      <c r="I6" s="33" t="str">
        <f t="shared" si="3"/>
        <v>法適用</v>
      </c>
      <c r="J6" s="33" t="str">
        <f t="shared" si="3"/>
        <v>下水道事業</v>
      </c>
      <c r="K6" s="33" t="str">
        <f t="shared" si="3"/>
        <v>公共下水道</v>
      </c>
      <c r="L6" s="33" t="str">
        <f t="shared" si="3"/>
        <v>Bc2</v>
      </c>
      <c r="M6" s="33" t="str">
        <f t="shared" si="3"/>
        <v>非設置</v>
      </c>
      <c r="N6" s="34" t="str">
        <f t="shared" si="3"/>
        <v>-</v>
      </c>
      <c r="O6" s="34">
        <f t="shared" si="3"/>
        <v>54.57</v>
      </c>
      <c r="P6" s="34">
        <f t="shared" si="3"/>
        <v>72.92</v>
      </c>
      <c r="Q6" s="34">
        <f t="shared" si="3"/>
        <v>97.66</v>
      </c>
      <c r="R6" s="34">
        <f t="shared" si="3"/>
        <v>1747</v>
      </c>
      <c r="S6" s="34">
        <f t="shared" si="3"/>
        <v>43125</v>
      </c>
      <c r="T6" s="34">
        <f t="shared" si="3"/>
        <v>77.12</v>
      </c>
      <c r="U6" s="34">
        <f t="shared" si="3"/>
        <v>559.19000000000005</v>
      </c>
      <c r="V6" s="34">
        <f t="shared" si="3"/>
        <v>31313</v>
      </c>
      <c r="W6" s="34">
        <f t="shared" si="3"/>
        <v>6.22</v>
      </c>
      <c r="X6" s="34">
        <f t="shared" si="3"/>
        <v>5034.24</v>
      </c>
      <c r="Y6" s="35" t="str">
        <f>IF(Y7="",NA(),Y7)</f>
        <v>-</v>
      </c>
      <c r="Z6" s="35" t="str">
        <f t="shared" ref="Z6:AH6" si="4">IF(Z7="",NA(),Z7)</f>
        <v>-</v>
      </c>
      <c r="AA6" s="35" t="str">
        <f t="shared" si="4"/>
        <v>-</v>
      </c>
      <c r="AB6" s="35" t="str">
        <f t="shared" si="4"/>
        <v>-</v>
      </c>
      <c r="AC6" s="35">
        <f t="shared" si="4"/>
        <v>104.5</v>
      </c>
      <c r="AD6" s="35" t="str">
        <f t="shared" si="4"/>
        <v>-</v>
      </c>
      <c r="AE6" s="35" t="str">
        <f t="shared" si="4"/>
        <v>-</v>
      </c>
      <c r="AF6" s="35" t="str">
        <f t="shared" si="4"/>
        <v>-</v>
      </c>
      <c r="AG6" s="35" t="str">
        <f t="shared" si="4"/>
        <v>-</v>
      </c>
      <c r="AH6" s="35">
        <f t="shared" si="4"/>
        <v>106.66</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0.72</v>
      </c>
      <c r="AT6" s="34" t="str">
        <f>IF(AT7="","",IF(AT7="-","【-】","【"&amp;SUBSTITUTE(TEXT(AT7,"#,##0.00"),"-","△")&amp;"】"))</f>
        <v>【4.27】</v>
      </c>
      <c r="AU6" s="35" t="str">
        <f>IF(AU7="",NA(),AU7)</f>
        <v>-</v>
      </c>
      <c r="AV6" s="35" t="str">
        <f t="shared" ref="AV6:BD6" si="6">IF(AV7="",NA(),AV7)</f>
        <v>-</v>
      </c>
      <c r="AW6" s="35" t="str">
        <f t="shared" si="6"/>
        <v>-</v>
      </c>
      <c r="AX6" s="35" t="str">
        <f t="shared" si="6"/>
        <v>-</v>
      </c>
      <c r="AY6" s="35">
        <f t="shared" si="6"/>
        <v>53.62</v>
      </c>
      <c r="AZ6" s="35" t="str">
        <f t="shared" si="6"/>
        <v>-</v>
      </c>
      <c r="BA6" s="35" t="str">
        <f t="shared" si="6"/>
        <v>-</v>
      </c>
      <c r="BB6" s="35" t="str">
        <f t="shared" si="6"/>
        <v>-</v>
      </c>
      <c r="BC6" s="35" t="str">
        <f t="shared" si="6"/>
        <v>-</v>
      </c>
      <c r="BD6" s="35">
        <f t="shared" si="6"/>
        <v>77.180000000000007</v>
      </c>
      <c r="BE6" s="34" t="str">
        <f>IF(BE7="","",IF(BE7="-","【-】","【"&amp;SUBSTITUTE(TEXT(BE7,"#,##0.00"),"-","△")&amp;"】"))</f>
        <v>【66.41】</v>
      </c>
      <c r="BF6" s="35" t="str">
        <f>IF(BF7="",NA(),BF7)</f>
        <v>-</v>
      </c>
      <c r="BG6" s="35" t="str">
        <f t="shared" ref="BG6:BO6" si="7">IF(BG7="",NA(),BG7)</f>
        <v>-</v>
      </c>
      <c r="BH6" s="35" t="str">
        <f t="shared" si="7"/>
        <v>-</v>
      </c>
      <c r="BI6" s="35" t="str">
        <f t="shared" si="7"/>
        <v>-</v>
      </c>
      <c r="BJ6" s="35">
        <f t="shared" si="7"/>
        <v>766.71</v>
      </c>
      <c r="BK6" s="35" t="str">
        <f t="shared" si="7"/>
        <v>-</v>
      </c>
      <c r="BL6" s="35" t="str">
        <f t="shared" si="7"/>
        <v>-</v>
      </c>
      <c r="BM6" s="35" t="str">
        <f t="shared" si="7"/>
        <v>-</v>
      </c>
      <c r="BN6" s="35" t="str">
        <f t="shared" si="7"/>
        <v>-</v>
      </c>
      <c r="BO6" s="35">
        <f t="shared" si="7"/>
        <v>986.82</v>
      </c>
      <c r="BP6" s="34" t="str">
        <f>IF(BP7="","",IF(BP7="-","【-】","【"&amp;SUBSTITUTE(TEXT(BP7,"#,##0.00"),"-","△")&amp;"】"))</f>
        <v>【707.33】</v>
      </c>
      <c r="BQ6" s="35" t="str">
        <f>IF(BQ7="",NA(),BQ7)</f>
        <v>-</v>
      </c>
      <c r="BR6" s="35" t="str">
        <f t="shared" ref="BR6:BZ6" si="8">IF(BR7="",NA(),BR7)</f>
        <v>-</v>
      </c>
      <c r="BS6" s="35" t="str">
        <f t="shared" si="8"/>
        <v>-</v>
      </c>
      <c r="BT6" s="35" t="str">
        <f t="shared" si="8"/>
        <v>-</v>
      </c>
      <c r="BU6" s="35">
        <f t="shared" si="8"/>
        <v>84.01</v>
      </c>
      <c r="BV6" s="35" t="str">
        <f t="shared" si="8"/>
        <v>-</v>
      </c>
      <c r="BW6" s="35" t="str">
        <f t="shared" si="8"/>
        <v>-</v>
      </c>
      <c r="BX6" s="35" t="str">
        <f t="shared" si="8"/>
        <v>-</v>
      </c>
      <c r="BY6" s="35" t="str">
        <f t="shared" si="8"/>
        <v>-</v>
      </c>
      <c r="BZ6" s="35">
        <f t="shared" si="8"/>
        <v>84.02</v>
      </c>
      <c r="CA6" s="34" t="str">
        <f>IF(CA7="","",IF(CA7="-","【-】","【"&amp;SUBSTITUTE(TEXT(CA7,"#,##0.00"),"-","△")&amp;"】"))</f>
        <v>【101.26】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154.83000000000001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59.9</v>
      </c>
      <c r="CW6" s="34" t="str">
        <f>IF(CW7="","",IF(CW7="-","【-】","【"&amp;SUBSTITUTE(TEXT(CW7,"#,##0.00"),"-","△")&amp;"】"))</f>
        <v>【60.13】</v>
      </c>
      <c r="CX6" s="35" t="str">
        <f>IF(CX7="",NA(),CX7)</f>
        <v>-</v>
      </c>
      <c r="CY6" s="35" t="str">
        <f t="shared" ref="CY6:DG6" si="11">IF(CY7="",NA(),CY7)</f>
        <v>-</v>
      </c>
      <c r="CZ6" s="35" t="str">
        <f t="shared" si="11"/>
        <v>-</v>
      </c>
      <c r="DA6" s="35" t="str">
        <f t="shared" si="11"/>
        <v>-</v>
      </c>
      <c r="DB6" s="35">
        <f t="shared" si="11"/>
        <v>97.09</v>
      </c>
      <c r="DC6" s="35" t="str">
        <f t="shared" si="11"/>
        <v>-</v>
      </c>
      <c r="DD6" s="35" t="str">
        <f t="shared" si="11"/>
        <v>-</v>
      </c>
      <c r="DE6" s="35" t="str">
        <f t="shared" si="11"/>
        <v>-</v>
      </c>
      <c r="DF6" s="35" t="str">
        <f t="shared" si="11"/>
        <v>-</v>
      </c>
      <c r="DG6" s="35">
        <f t="shared" si="11"/>
        <v>92.4</v>
      </c>
      <c r="DH6" s="34" t="str">
        <f>IF(DH7="","",IF(DH7="-","【-】","【"&amp;SUBSTITUTE(TEXT(DH7,"#,##0.00"),"-","△")&amp;"】"))</f>
        <v>【95.06】</v>
      </c>
      <c r="DI6" s="35" t="str">
        <f>IF(DI7="",NA(),DI7)</f>
        <v>-</v>
      </c>
      <c r="DJ6" s="35" t="str">
        <f t="shared" ref="DJ6:DR6" si="12">IF(DJ7="",NA(),DJ7)</f>
        <v>-</v>
      </c>
      <c r="DK6" s="35" t="str">
        <f t="shared" si="12"/>
        <v>-</v>
      </c>
      <c r="DL6" s="35" t="str">
        <f t="shared" si="12"/>
        <v>-</v>
      </c>
      <c r="DM6" s="35">
        <f t="shared" si="12"/>
        <v>3.25</v>
      </c>
      <c r="DN6" s="35" t="str">
        <f t="shared" si="12"/>
        <v>-</v>
      </c>
      <c r="DO6" s="35" t="str">
        <f t="shared" si="12"/>
        <v>-</v>
      </c>
      <c r="DP6" s="35" t="str">
        <f t="shared" si="12"/>
        <v>-</v>
      </c>
      <c r="DQ6" s="35" t="str">
        <f t="shared" si="12"/>
        <v>-</v>
      </c>
      <c r="DR6" s="35">
        <f t="shared" si="12"/>
        <v>20.56</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0.42</v>
      </c>
      <c r="ED6" s="34" t="str">
        <f>IF(ED7="","",IF(ED7="-","【-】","【"&amp;SUBSTITUTE(TEXT(ED7,"#,##0.00"),"-","△")&amp;"】"))</f>
        <v>【5.37】</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0.06</v>
      </c>
      <c r="EO6" s="34" t="str">
        <f>IF(EO7="","",IF(EO7="-","【-】","【"&amp;SUBSTITUTE(TEXT(EO7,"#,##0.00"),"-","△")&amp;"】"))</f>
        <v>【0.23】</v>
      </c>
    </row>
    <row r="7" spans="1:148" s="36" customFormat="1" x14ac:dyDescent="0.2">
      <c r="A7" s="28"/>
      <c r="B7" s="37">
        <v>2017</v>
      </c>
      <c r="C7" s="37">
        <v>142174</v>
      </c>
      <c r="D7" s="37">
        <v>46</v>
      </c>
      <c r="E7" s="37">
        <v>17</v>
      </c>
      <c r="F7" s="37">
        <v>1</v>
      </c>
      <c r="G7" s="37">
        <v>0</v>
      </c>
      <c r="H7" s="37" t="s">
        <v>108</v>
      </c>
      <c r="I7" s="37" t="s">
        <v>109</v>
      </c>
      <c r="J7" s="37" t="s">
        <v>110</v>
      </c>
      <c r="K7" s="37" t="s">
        <v>111</v>
      </c>
      <c r="L7" s="37" t="s">
        <v>112</v>
      </c>
      <c r="M7" s="37" t="s">
        <v>113</v>
      </c>
      <c r="N7" s="38" t="s">
        <v>114</v>
      </c>
      <c r="O7" s="38">
        <v>54.57</v>
      </c>
      <c r="P7" s="38">
        <v>72.92</v>
      </c>
      <c r="Q7" s="38">
        <v>97.66</v>
      </c>
      <c r="R7" s="38">
        <v>1747</v>
      </c>
      <c r="S7" s="38">
        <v>43125</v>
      </c>
      <c r="T7" s="38">
        <v>77.12</v>
      </c>
      <c r="U7" s="38">
        <v>559.19000000000005</v>
      </c>
      <c r="V7" s="38">
        <v>31313</v>
      </c>
      <c r="W7" s="38">
        <v>6.22</v>
      </c>
      <c r="X7" s="38">
        <v>5034.24</v>
      </c>
      <c r="Y7" s="38" t="s">
        <v>114</v>
      </c>
      <c r="Z7" s="38" t="s">
        <v>114</v>
      </c>
      <c r="AA7" s="38" t="s">
        <v>114</v>
      </c>
      <c r="AB7" s="38" t="s">
        <v>114</v>
      </c>
      <c r="AC7" s="38">
        <v>104.5</v>
      </c>
      <c r="AD7" s="38" t="s">
        <v>114</v>
      </c>
      <c r="AE7" s="38" t="s">
        <v>114</v>
      </c>
      <c r="AF7" s="38" t="s">
        <v>114</v>
      </c>
      <c r="AG7" s="38" t="s">
        <v>114</v>
      </c>
      <c r="AH7" s="38">
        <v>106.66</v>
      </c>
      <c r="AI7" s="38">
        <v>108.8</v>
      </c>
      <c r="AJ7" s="38" t="s">
        <v>114</v>
      </c>
      <c r="AK7" s="38" t="s">
        <v>114</v>
      </c>
      <c r="AL7" s="38" t="s">
        <v>114</v>
      </c>
      <c r="AM7" s="38" t="s">
        <v>114</v>
      </c>
      <c r="AN7" s="38">
        <v>0</v>
      </c>
      <c r="AO7" s="38" t="s">
        <v>114</v>
      </c>
      <c r="AP7" s="38" t="s">
        <v>114</v>
      </c>
      <c r="AQ7" s="38" t="s">
        <v>114</v>
      </c>
      <c r="AR7" s="38" t="s">
        <v>114</v>
      </c>
      <c r="AS7" s="38">
        <v>0.72</v>
      </c>
      <c r="AT7" s="38">
        <v>4.2699999999999996</v>
      </c>
      <c r="AU7" s="38" t="s">
        <v>114</v>
      </c>
      <c r="AV7" s="38" t="s">
        <v>114</v>
      </c>
      <c r="AW7" s="38" t="s">
        <v>114</v>
      </c>
      <c r="AX7" s="38" t="s">
        <v>114</v>
      </c>
      <c r="AY7" s="38">
        <v>53.62</v>
      </c>
      <c r="AZ7" s="38" t="s">
        <v>114</v>
      </c>
      <c r="BA7" s="38" t="s">
        <v>114</v>
      </c>
      <c r="BB7" s="38" t="s">
        <v>114</v>
      </c>
      <c r="BC7" s="38" t="s">
        <v>114</v>
      </c>
      <c r="BD7" s="38">
        <v>77.180000000000007</v>
      </c>
      <c r="BE7" s="38">
        <v>66.41</v>
      </c>
      <c r="BF7" s="38" t="s">
        <v>114</v>
      </c>
      <c r="BG7" s="38" t="s">
        <v>114</v>
      </c>
      <c r="BH7" s="38" t="s">
        <v>114</v>
      </c>
      <c r="BI7" s="38" t="s">
        <v>114</v>
      </c>
      <c r="BJ7" s="38">
        <v>766.71</v>
      </c>
      <c r="BK7" s="38" t="s">
        <v>114</v>
      </c>
      <c r="BL7" s="38" t="s">
        <v>114</v>
      </c>
      <c r="BM7" s="38" t="s">
        <v>114</v>
      </c>
      <c r="BN7" s="38" t="s">
        <v>114</v>
      </c>
      <c r="BO7" s="38">
        <v>986.82</v>
      </c>
      <c r="BP7" s="38">
        <v>707.33</v>
      </c>
      <c r="BQ7" s="38" t="s">
        <v>114</v>
      </c>
      <c r="BR7" s="38" t="s">
        <v>114</v>
      </c>
      <c r="BS7" s="38" t="s">
        <v>114</v>
      </c>
      <c r="BT7" s="38" t="s">
        <v>114</v>
      </c>
      <c r="BU7" s="38">
        <v>84.01</v>
      </c>
      <c r="BV7" s="38" t="s">
        <v>114</v>
      </c>
      <c r="BW7" s="38" t="s">
        <v>114</v>
      </c>
      <c r="BX7" s="38" t="s">
        <v>114</v>
      </c>
      <c r="BY7" s="38" t="s">
        <v>114</v>
      </c>
      <c r="BZ7" s="38">
        <v>84.02</v>
      </c>
      <c r="CA7" s="38">
        <v>101.26</v>
      </c>
      <c r="CB7" s="38" t="s">
        <v>114</v>
      </c>
      <c r="CC7" s="38" t="s">
        <v>114</v>
      </c>
      <c r="CD7" s="38" t="s">
        <v>114</v>
      </c>
      <c r="CE7" s="38" t="s">
        <v>114</v>
      </c>
      <c r="CF7" s="38">
        <v>150</v>
      </c>
      <c r="CG7" s="38" t="s">
        <v>114</v>
      </c>
      <c r="CH7" s="38" t="s">
        <v>114</v>
      </c>
      <c r="CI7" s="38" t="s">
        <v>114</v>
      </c>
      <c r="CJ7" s="38" t="s">
        <v>114</v>
      </c>
      <c r="CK7" s="38">
        <v>154.83000000000001</v>
      </c>
      <c r="CL7" s="38">
        <v>136.38999999999999</v>
      </c>
      <c r="CM7" s="38" t="s">
        <v>114</v>
      </c>
      <c r="CN7" s="38" t="s">
        <v>114</v>
      </c>
      <c r="CO7" s="38" t="s">
        <v>114</v>
      </c>
      <c r="CP7" s="38" t="s">
        <v>114</v>
      </c>
      <c r="CQ7" s="38" t="s">
        <v>114</v>
      </c>
      <c r="CR7" s="38" t="s">
        <v>114</v>
      </c>
      <c r="CS7" s="38" t="s">
        <v>114</v>
      </c>
      <c r="CT7" s="38" t="s">
        <v>114</v>
      </c>
      <c r="CU7" s="38" t="s">
        <v>114</v>
      </c>
      <c r="CV7" s="38">
        <v>59.9</v>
      </c>
      <c r="CW7" s="38">
        <v>60.13</v>
      </c>
      <c r="CX7" s="38" t="s">
        <v>114</v>
      </c>
      <c r="CY7" s="38" t="s">
        <v>114</v>
      </c>
      <c r="CZ7" s="38" t="s">
        <v>114</v>
      </c>
      <c r="DA7" s="38" t="s">
        <v>114</v>
      </c>
      <c r="DB7" s="38">
        <v>97.09</v>
      </c>
      <c r="DC7" s="38" t="s">
        <v>114</v>
      </c>
      <c r="DD7" s="38" t="s">
        <v>114</v>
      </c>
      <c r="DE7" s="38" t="s">
        <v>114</v>
      </c>
      <c r="DF7" s="38" t="s">
        <v>114</v>
      </c>
      <c r="DG7" s="38">
        <v>92.4</v>
      </c>
      <c r="DH7" s="38">
        <v>95.06</v>
      </c>
      <c r="DI7" s="38" t="s">
        <v>114</v>
      </c>
      <c r="DJ7" s="38" t="s">
        <v>114</v>
      </c>
      <c r="DK7" s="38" t="s">
        <v>114</v>
      </c>
      <c r="DL7" s="38" t="s">
        <v>114</v>
      </c>
      <c r="DM7" s="38">
        <v>3.25</v>
      </c>
      <c r="DN7" s="38" t="s">
        <v>114</v>
      </c>
      <c r="DO7" s="38" t="s">
        <v>114</v>
      </c>
      <c r="DP7" s="38" t="s">
        <v>114</v>
      </c>
      <c r="DQ7" s="38" t="s">
        <v>114</v>
      </c>
      <c r="DR7" s="38">
        <v>20.56</v>
      </c>
      <c r="DS7" s="38">
        <v>38.130000000000003</v>
      </c>
      <c r="DT7" s="38" t="s">
        <v>114</v>
      </c>
      <c r="DU7" s="38" t="s">
        <v>114</v>
      </c>
      <c r="DV7" s="38" t="s">
        <v>114</v>
      </c>
      <c r="DW7" s="38" t="s">
        <v>114</v>
      </c>
      <c r="DX7" s="38">
        <v>0</v>
      </c>
      <c r="DY7" s="38" t="s">
        <v>114</v>
      </c>
      <c r="DZ7" s="38" t="s">
        <v>114</v>
      </c>
      <c r="EA7" s="38" t="s">
        <v>114</v>
      </c>
      <c r="EB7" s="38" t="s">
        <v>114</v>
      </c>
      <c r="EC7" s="38">
        <v>0.42</v>
      </c>
      <c r="ED7" s="38">
        <v>5.37</v>
      </c>
      <c r="EE7" s="38" t="s">
        <v>114</v>
      </c>
      <c r="EF7" s="38" t="s">
        <v>114</v>
      </c>
      <c r="EG7" s="38" t="s">
        <v>114</v>
      </c>
      <c r="EH7" s="38" t="s">
        <v>114</v>
      </c>
      <c r="EI7" s="38">
        <v>0</v>
      </c>
      <c r="EJ7" s="38" t="s">
        <v>114</v>
      </c>
      <c r="EK7" s="38" t="s">
        <v>114</v>
      </c>
      <c r="EL7" s="38" t="s">
        <v>114</v>
      </c>
      <c r="EM7" s="38" t="s">
        <v>114</v>
      </c>
      <c r="EN7" s="38">
        <v>0.06</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2018-12-03T08:48:28Z</dcterms:created>
  <dcterms:modified xsi:type="dcterms:W3CDTF">2019-02-18T06:23:02Z</dcterms:modified>
  <cp:category/>
</cp:coreProperties>
</file>