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0 逗子市×\"/>
    </mc:Choice>
  </mc:AlternateContent>
  <workbookProtection workbookAlgorithmName="SHA-512" workbookHashValue="W5gxt71q/UAI5riiT6L6EpjEjp5TtxgC58X2ggWT/AYbo/cmi960r/RjI50VUHKAbetfPSSPFJpii23nxnHWuQ==" workbookSaltValue="MP/EptICSC42densz9DH8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<sst xmlns="http://schemas.openxmlformats.org/spreadsheetml/2006/main" count="240" uniqueCount="125">
  <si>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</si>
  <si>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</si>
  <si>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</si>
  <si>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</si>
  <si>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</si>
  <si>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</si>
  <si>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</si>
  <si>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</si>
  <si>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</si>
  <si>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</si>
  <si>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</si>
  <si>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</si>
  <si>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</si>
  <si>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</si>
  <si>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</si>
  <si>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</si>
  <si>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</si>
  <si>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</si>
  <si>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</si>
  <si>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</si>
  <si>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</si>
  <si>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</si>
  <si>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</si>
  <si>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</si>
  <si>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</si>
  <si>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</si>
  <si>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</si>
  <si>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</si>
  <si>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</si>
  <si>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</si>
  <si>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</si>
  <si>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</si>
  <si>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</si>
  <si>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</si>
  <si>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</si>
  <si>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</si>
  <si>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</si>
  <si>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</si>
  <si>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</si>
  <si>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</si>
  <si>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</si>
  <si>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</si>
  <si>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</si>
  <si>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</si>
  <si>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</si>
  <si>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</si>
  <si>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</si>
  <si>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</si>
  <si>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</si>
  <si>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</si>
  <si>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</si>
  <si>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</si>
  <si>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</si>
  <si>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</si>
  <si>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</si>
  <si>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</si>
  <si>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</si>
  <si>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</si>
  <si>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</si>
  <si>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</si>
  <si>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</si>
  <si>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</si>
  <si>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</si>
  <si>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</si>
  <si>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</si>
  <si>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</si>
  <si>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</si>
  <si>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</si>
  <si>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</si>
  <si>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</si>
  <si>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</si>
  <si>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</si>
  <si>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</si>
  <si>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</si>
  <si>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</si>
  <si>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</si>
  <si>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</si>
  <si>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</si>
  <si>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</si>
  <si>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</si>
  <si>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</si>
  <si>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</si>
  <si>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</si>
  <si>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</si>
  <si>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</si>
  <si>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</si>
  <si>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</si>
  <si>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</si>
  <si>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</si>
  <si>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</si>
  <si>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</si>
  <si>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</si>
  <si>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</si>
  <si>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</si>
  <si>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</si>
  <si>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</si>
  <si>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</si>
  <si>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</si>
  <si>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</si>
  <si>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</si>
  <si>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</si>
  <si>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</si>
  <si>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</si>
  <si>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</si>
  <si>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</si>
  <si>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</si>
  <si>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</si>
  <si>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</si>
  <si>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</si>
  <si>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</si>
  <si>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</si>
  <si>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</si>
  <si>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</si>
  <si>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</si>
  <si>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</si>
  <si>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</si>
  <si>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</si>
  <si>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</si>
  <si>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</si>
  <si>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</si>
  <si>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</si>
  <si>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</si>
  <si>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40年代後半に供用開始した本市において、法定耐用年数を超えた管渠はないものの、老朽化は深刻な状況となっており、調査・診断を行い優先順位をつけ、また、適切な投資規模にも留意しながら、計画的な改築・更新を行う必要があります。</t>
    <rPh sb="1" eb="3">
      <t>ショウワ</t>
    </rPh>
    <rPh sb="5" eb="6">
      <t>ネン</t>
    </rPh>
    <rPh sb="6" eb="7">
      <t>ダイ</t>
    </rPh>
    <rPh sb="7" eb="9">
      <t>コウハン</t>
    </rPh>
    <rPh sb="10" eb="12">
      <t>キョウヨウ</t>
    </rPh>
    <rPh sb="12" eb="14">
      <t>カイシ</t>
    </rPh>
    <rPh sb="16" eb="18">
      <t>ホンシ</t>
    </rPh>
    <rPh sb="23" eb="25">
      <t>ホウテイ</t>
    </rPh>
    <rPh sb="25" eb="27">
      <t>タイヨウ</t>
    </rPh>
    <rPh sb="27" eb="29">
      <t>ネンスウ</t>
    </rPh>
    <rPh sb="30" eb="31">
      <t>コ</t>
    </rPh>
    <rPh sb="33" eb="35">
      <t>カンキョ</t>
    </rPh>
    <rPh sb="42" eb="45">
      <t>ロウキュウカ</t>
    </rPh>
    <rPh sb="46" eb="48">
      <t>シンコク</t>
    </rPh>
    <rPh sb="49" eb="51">
      <t>ジョウキョウ</t>
    </rPh>
    <rPh sb="93" eb="96">
      <t>ケイカクテキ</t>
    </rPh>
    <rPh sb="97" eb="99">
      <t>カイチク</t>
    </rPh>
    <rPh sb="100" eb="102">
      <t>コウシン</t>
    </rPh>
    <rPh sb="103" eb="104">
      <t>オコナ</t>
    </rPh>
    <rPh sb="105" eb="107">
      <t>ヒツヨウ</t>
    </rPh>
    <phoneticPr fontId="4"/>
  </si>
  <si>
    <t>　施設の老朽化が進んでいることを踏まえると、今後厳しい経営状況に推移することが予想されるため、収益的収支比率を低下させないよう、投資計画の見直しや維持管理費の削減に努めます。
　また、使用料収入に関しては、平成31年度に地方公営企業法の適用や経営戦略の策定を予定しており、これらを通して経営状況を的確に把握し、見直しの必要性や時期に関して慎重に検討していきます。</t>
    <rPh sb="1" eb="3">
      <t>シセツ</t>
    </rPh>
    <rPh sb="4" eb="7">
      <t>ロウキュウカ</t>
    </rPh>
    <rPh sb="8" eb="9">
      <t>スス</t>
    </rPh>
    <rPh sb="16" eb="17">
      <t>フ</t>
    </rPh>
    <rPh sb="22" eb="24">
      <t>コンゴ</t>
    </rPh>
    <rPh sb="24" eb="25">
      <t>キビ</t>
    </rPh>
    <rPh sb="27" eb="29">
      <t>ケイエイ</t>
    </rPh>
    <rPh sb="29" eb="31">
      <t>ジョウキョウ</t>
    </rPh>
    <rPh sb="32" eb="34">
      <t>スイイ</t>
    </rPh>
    <rPh sb="39" eb="41">
      <t>ヨソウ</t>
    </rPh>
    <rPh sb="47" eb="50">
      <t>シュウエキテキ</t>
    </rPh>
    <rPh sb="50" eb="54">
      <t>シュウシヒリツ</t>
    </rPh>
    <rPh sb="55" eb="57">
      <t>テイカ</t>
    </rPh>
    <rPh sb="64" eb="66">
      <t>トウシ</t>
    </rPh>
    <rPh sb="66" eb="68">
      <t>ケイカク</t>
    </rPh>
    <rPh sb="69" eb="71">
      <t>ミナオ</t>
    </rPh>
    <rPh sb="73" eb="75">
      <t>イジ</t>
    </rPh>
    <rPh sb="75" eb="77">
      <t>カンリ</t>
    </rPh>
    <rPh sb="77" eb="78">
      <t>ヒ</t>
    </rPh>
    <rPh sb="79" eb="81">
      <t>サクゲン</t>
    </rPh>
    <rPh sb="82" eb="83">
      <t>ツト</t>
    </rPh>
    <rPh sb="92" eb="94">
      <t>シヨウ</t>
    </rPh>
    <rPh sb="94" eb="95">
      <t>リョウ</t>
    </rPh>
    <rPh sb="95" eb="97">
      <t>シュウニュウ</t>
    </rPh>
    <rPh sb="98" eb="99">
      <t>カン</t>
    </rPh>
    <rPh sb="103" eb="105">
      <t>ヘイセイ</t>
    </rPh>
    <rPh sb="107" eb="109">
      <t>ネンド</t>
    </rPh>
    <rPh sb="110" eb="112">
      <t>チホウ</t>
    </rPh>
    <rPh sb="112" eb="114">
      <t>コウエイ</t>
    </rPh>
    <rPh sb="114" eb="116">
      <t>キギョウ</t>
    </rPh>
    <rPh sb="116" eb="117">
      <t>ホウ</t>
    </rPh>
    <rPh sb="118" eb="120">
      <t>テキヨウ</t>
    </rPh>
    <rPh sb="121" eb="123">
      <t>ケイエイ</t>
    </rPh>
    <rPh sb="123" eb="125">
      <t>センリャク</t>
    </rPh>
    <rPh sb="126" eb="128">
      <t>サクテイ</t>
    </rPh>
    <rPh sb="129" eb="131">
      <t>ヨテイ</t>
    </rPh>
    <rPh sb="140" eb="141">
      <t>トオ</t>
    </rPh>
    <rPh sb="143" eb="145">
      <t>ケイエイ</t>
    </rPh>
    <rPh sb="145" eb="147">
      <t>ジョウキョウ</t>
    </rPh>
    <rPh sb="148" eb="150">
      <t>テキカク</t>
    </rPh>
    <rPh sb="151" eb="153">
      <t>ハアク</t>
    </rPh>
    <rPh sb="155" eb="157">
      <t>ミナオ</t>
    </rPh>
    <rPh sb="159" eb="162">
      <t>ヒツヨウセイ</t>
    </rPh>
    <rPh sb="163" eb="165">
      <t>ジキ</t>
    </rPh>
    <rPh sb="166" eb="167">
      <t>カン</t>
    </rPh>
    <rPh sb="169" eb="171">
      <t>シンチョウ</t>
    </rPh>
    <rPh sb="172" eb="174">
      <t>ケントウ</t>
    </rPh>
    <phoneticPr fontId="4"/>
  </si>
  <si>
    <r>
      <t>　平成29年度収益的収支比率及び汚水処理原価は、改善傾向にあるように思われますが、総費用の減少に伴うものであるため、一時的なものであると見込まれます。さらに、経費回収率については例年70％台と低く、適正な使用料収入の確保等により経営改善を図っていく必要があります。
　企業債残高</t>
    </r>
    <r>
      <rPr>
        <sz val="11"/>
        <rFont val="ＭＳ ゴシック"/>
        <family val="3"/>
        <charset val="128"/>
      </rPr>
      <t>対事業規模比率</t>
    </r>
    <r>
      <rPr>
        <sz val="11"/>
        <color theme="1"/>
        <rFont val="ＭＳ ゴシック"/>
        <family val="3"/>
        <charset val="128"/>
      </rPr>
      <t>は類似団体と比較して低い傾向にありますが、今後大規模な施設更新に伴う地方債の増額が見込まれ、より厳しい経営状況となることが予想されます。</t>
    </r>
    <rPh sb="1" eb="3">
      <t>ヘイセイ</t>
    </rPh>
    <rPh sb="5" eb="7">
      <t>ネンド</t>
    </rPh>
    <rPh sb="7" eb="10">
      <t>シュウエキテキ</t>
    </rPh>
    <rPh sb="10" eb="12">
      <t>シュウシ</t>
    </rPh>
    <rPh sb="12" eb="14">
      <t>ヒリツ</t>
    </rPh>
    <rPh sb="14" eb="15">
      <t>オヨ</t>
    </rPh>
    <rPh sb="16" eb="18">
      <t>オスイ</t>
    </rPh>
    <rPh sb="18" eb="20">
      <t>ショリ</t>
    </rPh>
    <rPh sb="20" eb="22">
      <t>ゲンカ</t>
    </rPh>
    <rPh sb="24" eb="26">
      <t>カイゼン</t>
    </rPh>
    <rPh sb="26" eb="28">
      <t>ケイコウ</t>
    </rPh>
    <rPh sb="34" eb="35">
      <t>オモ</t>
    </rPh>
    <rPh sb="58" eb="61">
      <t>イチジテキ</t>
    </rPh>
    <rPh sb="68" eb="70">
      <t>ミコ</t>
    </rPh>
    <rPh sb="79" eb="81">
      <t>ケイヒ</t>
    </rPh>
    <rPh sb="81" eb="83">
      <t>カイシュウ</t>
    </rPh>
    <rPh sb="83" eb="84">
      <t>リツ</t>
    </rPh>
    <rPh sb="89" eb="91">
      <t>レイネン</t>
    </rPh>
    <rPh sb="94" eb="95">
      <t>ダイ</t>
    </rPh>
    <rPh sb="96" eb="97">
      <t>ヒク</t>
    </rPh>
    <rPh sb="99" eb="101">
      <t>テキセイ</t>
    </rPh>
    <rPh sb="102" eb="105">
      <t>シヨウリョウ</t>
    </rPh>
    <rPh sb="105" eb="107">
      <t>シュウニュウ</t>
    </rPh>
    <rPh sb="108" eb="110">
      <t>カクホ</t>
    </rPh>
    <rPh sb="110" eb="111">
      <t>トウ</t>
    </rPh>
    <rPh sb="114" eb="116">
      <t>ケイエイ</t>
    </rPh>
    <rPh sb="116" eb="118">
      <t>カイゼン</t>
    </rPh>
    <rPh sb="119" eb="120">
      <t>ハカ</t>
    </rPh>
    <rPh sb="124" eb="126">
      <t>ヒツヨウ</t>
    </rPh>
    <rPh sb="134" eb="136">
      <t>キギョウ</t>
    </rPh>
    <rPh sb="136" eb="137">
      <t>サイ</t>
    </rPh>
    <rPh sb="137" eb="139">
      <t>ザンダカ</t>
    </rPh>
    <rPh sb="139" eb="140">
      <t>タイ</t>
    </rPh>
    <rPh sb="140" eb="142">
      <t>ジギョウ</t>
    </rPh>
    <rPh sb="142" eb="144">
      <t>キボ</t>
    </rPh>
    <rPh sb="144" eb="146">
      <t>ヒリツ</t>
    </rPh>
    <rPh sb="147" eb="149">
      <t>ルイジ</t>
    </rPh>
    <rPh sb="149" eb="151">
      <t>ダンタイ</t>
    </rPh>
    <rPh sb="152" eb="154">
      <t>ヒカク</t>
    </rPh>
    <rPh sb="156" eb="157">
      <t>ヒク</t>
    </rPh>
    <rPh sb="158" eb="160">
      <t>ケイコウ</t>
    </rPh>
    <rPh sb="167" eb="169">
      <t>コンゴ</t>
    </rPh>
    <rPh sb="169" eb="172">
      <t>ダイキボ</t>
    </rPh>
    <rPh sb="173" eb="175">
      <t>シセツ</t>
    </rPh>
    <rPh sb="175" eb="177">
      <t>コウシン</t>
    </rPh>
    <rPh sb="178" eb="179">
      <t>トモナ</t>
    </rPh>
    <rPh sb="180" eb="183">
      <t>チホウサイ</t>
    </rPh>
    <rPh sb="184" eb="186">
      <t>ゾウガク</t>
    </rPh>
    <rPh sb="187" eb="189">
      <t>ミコ</t>
    </rPh>
    <rPh sb="194" eb="195">
      <t>キビ</t>
    </rPh>
    <rPh sb="197" eb="199">
      <t>ケイエイ</t>
    </rPh>
    <rPh sb="199" eb="201">
      <t>ジョウキョウ</t>
    </rPh>
    <rPh sb="207" eb="209">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</si>
</sst>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71-4ECD-AD0E-06B64E2B452C}"/>
            </c:ext>
          </c:extLst>
        </c:ser>
        <c:dLbls>
          <c:showLegendKey val="0"/>
          <c:showVal val="0"/>
          <c:showCatName val="0"/>
          <c:showSerName val="0"/>
          <c:showPercent val="0"/>
          <c:showBubbleSize val="0"/>
        </c:dLbls>
        <c:gapWidth val="150"/>
        <c:axId val="563610576"/>
        <c:axId val="56361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7.0000000000000007E-2</c:v>
                </c:pt>
                <c:pt idx="3">
                  <c:v>0.1</c:v>
                </c:pt>
                <c:pt idx="4">
                  <c:v>0.14000000000000001</c:v>
                </c:pt>
              </c:numCache>
            </c:numRef>
          </c:val>
          <c:smooth val="0"/>
          <c:extLst xmlns:c16r2="http://schemas.microsoft.com/office/drawing/2015/06/chart">
            <c:ext xmlns:c16="http://schemas.microsoft.com/office/drawing/2014/chart" uri="{C3380CC4-5D6E-409C-BE32-E72D297353CC}">
              <c16:uniqueId val="{00000001-0E71-4ECD-AD0E-06B64E2B452C}"/>
            </c:ext>
          </c:extLst>
        </c:ser>
        <c:dLbls>
          <c:showLegendKey val="0"/>
          <c:showVal val="0"/>
          <c:showCatName val="0"/>
          <c:showSerName val="0"/>
          <c:showPercent val="0"/>
          <c:showBubbleSize val="0"/>
        </c:dLbls>
        <c:marker val="1"/>
        <c:smooth val="0"/>
        <c:axId val="563610576"/>
        <c:axId val="563614888"/>
      </c:lineChart>
      <c:dateAx>
        <c:axId val="563610576"/>
        <c:scaling>
          <c:orientation val="minMax"/>
        </c:scaling>
        <c:delete val="1"/>
        <c:axPos val="b"/>
        <c:numFmt formatCode="ge" sourceLinked="1"/>
        <c:majorTickMark val="none"/>
        <c:minorTickMark val="none"/>
        <c:tickLblPos val="none"/>
        <c:crossAx val="563614888"/>
        <c:crosses val="autoZero"/>
        <c:auto val="1"/>
        <c:lblOffset val="100"/>
        <c:baseTimeUnit val="years"/>
      </c:dateAx>
      <c:valAx>
        <c:axId val="56361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59.94</c:v>
                </c:pt>
                <c:pt idx="1">
                  <c:v>60.02</c:v>
                </c:pt>
                <c:pt idx="2">
                  <c:v>59.63</c:v>
                </c:pt>
                <c:pt idx="3">
                  <c:v>59.59</c:v>
                </c:pt>
                <c:pt idx="4">
                  <c:v>59.85</c:v>
                </c:pt>
              </c:numCache>
            </c:numRef>
          </c:val>
          <c:extLst xmlns:c16r2="http://schemas.microsoft.com/office/drawing/2015/06/chart">
            <c:ext xmlns:c16="http://schemas.microsoft.com/office/drawing/2014/chart" uri="{C3380CC4-5D6E-409C-BE32-E72D297353CC}">
              <c16:uniqueId val="{00000000-B522-4112-9DF2-B0B5A00A385B}"/>
            </c:ext>
          </c:extLst>
        </c:ser>
        <c:dLbls>
          <c:showLegendKey val="0"/>
          <c:showVal val="0"/>
          <c:showCatName val="0"/>
          <c:showSerName val="0"/>
          <c:showPercent val="0"/>
          <c:showBubbleSize val="0"/>
        </c:dLbls>
        <c:gapWidth val="150"/>
        <c:axId val="579400632"/>
        <c:axId val="57940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62.03</c:v>
                </c:pt>
                <c:pt idx="1">
                  <c:v>59.27</c:v>
                </c:pt>
                <c:pt idx="2">
                  <c:v>62.64</c:v>
                </c:pt>
                <c:pt idx="3">
                  <c:v>58.12</c:v>
                </c:pt>
                <c:pt idx="4">
                  <c:v>58.83</c:v>
                </c:pt>
              </c:numCache>
            </c:numRef>
          </c:val>
          <c:smooth val="0"/>
          <c:extLst xmlns:c16r2="http://schemas.microsoft.com/office/drawing/2015/06/chart">
            <c:ext xmlns:c16="http://schemas.microsoft.com/office/drawing/2014/chart" uri="{C3380CC4-5D6E-409C-BE32-E72D297353CC}">
              <c16:uniqueId val="{00000001-B522-4112-9DF2-B0B5A00A385B}"/>
            </c:ext>
          </c:extLst>
        </c:ser>
        <c:dLbls>
          <c:showLegendKey val="0"/>
          <c:showVal val="0"/>
          <c:showCatName val="0"/>
          <c:showSerName val="0"/>
          <c:showPercent val="0"/>
          <c:showBubbleSize val="0"/>
        </c:dLbls>
        <c:marker val="1"/>
        <c:smooth val="0"/>
        <c:axId val="579400632"/>
        <c:axId val="579401808"/>
      </c:lineChart>
      <c:dateAx>
        <c:axId val="579400632"/>
        <c:scaling>
          <c:orientation val="minMax"/>
        </c:scaling>
        <c:delete val="1"/>
        <c:axPos val="b"/>
        <c:numFmt formatCode="ge" sourceLinked="1"/>
        <c:majorTickMark val="none"/>
        <c:minorTickMark val="none"/>
        <c:tickLblPos val="none"/>
        <c:crossAx val="579401808"/>
        <c:crosses val="autoZero"/>
        <c:auto val="1"/>
        <c:lblOffset val="100"/>
        <c:baseTimeUnit val="years"/>
      </c:dateAx>
      <c:valAx>
        <c:axId val="57940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40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97.76</c:v>
                </c:pt>
                <c:pt idx="1">
                  <c:v>97.75</c:v>
                </c:pt>
                <c:pt idx="2">
                  <c:v>98.14</c:v>
                </c:pt>
                <c:pt idx="3">
                  <c:v>98.2</c:v>
                </c:pt>
                <c:pt idx="4">
                  <c:v>98.4</c:v>
                </c:pt>
              </c:numCache>
            </c:numRef>
          </c:val>
          <c:extLst xmlns:c16r2="http://schemas.microsoft.com/office/drawing/2015/06/chart">
            <c:ext xmlns:c16="http://schemas.microsoft.com/office/drawing/2014/chart" uri="{C3380CC4-5D6E-409C-BE32-E72D297353CC}">
              <c16:uniqueId val="{00000000-54E2-4AFC-812C-CEE5F83C9D75}"/>
            </c:ext>
          </c:extLst>
        </c:ser>
        <c:dLbls>
          <c:showLegendKey val="0"/>
          <c:showVal val="0"/>
          <c:showCatName val="0"/>
          <c:showSerName val="0"/>
          <c:showPercent val="0"/>
          <c:showBubbleSize val="0"/>
        </c:dLbls>
        <c:gapWidth val="150"/>
        <c:axId val="579402984"/>
        <c:axId val="57940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93.53</c:v>
                </c:pt>
                <c:pt idx="1">
                  <c:v>92.82</c:v>
                </c:pt>
                <c:pt idx="2">
                  <c:v>92.98</c:v>
                </c:pt>
                <c:pt idx="3">
                  <c:v>93.07</c:v>
                </c:pt>
                <c:pt idx="4">
                  <c:v>92.9</c:v>
                </c:pt>
              </c:numCache>
            </c:numRef>
          </c:val>
          <c:smooth val="0"/>
          <c:extLst xmlns:c16r2="http://schemas.microsoft.com/office/drawing/2015/06/chart">
            <c:ext xmlns:c16="http://schemas.microsoft.com/office/drawing/2014/chart" uri="{C3380CC4-5D6E-409C-BE32-E72D297353CC}">
              <c16:uniqueId val="{00000001-54E2-4AFC-812C-CEE5F83C9D75}"/>
            </c:ext>
          </c:extLst>
        </c:ser>
        <c:dLbls>
          <c:showLegendKey val="0"/>
          <c:showVal val="0"/>
          <c:showCatName val="0"/>
          <c:showSerName val="0"/>
          <c:showPercent val="0"/>
          <c:showBubbleSize val="0"/>
        </c:dLbls>
        <c:marker val="1"/>
        <c:smooth val="0"/>
        <c:axId val="579402984"/>
        <c:axId val="579404160"/>
      </c:lineChart>
      <c:dateAx>
        <c:axId val="579402984"/>
        <c:scaling>
          <c:orientation val="minMax"/>
        </c:scaling>
        <c:delete val="1"/>
        <c:axPos val="b"/>
        <c:numFmt formatCode="ge" sourceLinked="1"/>
        <c:majorTickMark val="none"/>
        <c:minorTickMark val="none"/>
        <c:tickLblPos val="none"/>
        <c:crossAx val="579404160"/>
        <c:crosses val="autoZero"/>
        <c:auto val="1"/>
        <c:lblOffset val="100"/>
        <c:baseTimeUnit val="years"/>
      </c:dateAx>
      <c:valAx>
        <c:axId val="5794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40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78.010000000000005</c:v>
                </c:pt>
                <c:pt idx="1">
                  <c:v>80.11</c:v>
                </c:pt>
                <c:pt idx="2">
                  <c:v>79.8</c:v>
                </c:pt>
                <c:pt idx="3">
                  <c:v>79.14</c:v>
                </c:pt>
                <c:pt idx="4">
                  <c:v>84.62</c:v>
                </c:pt>
              </c:numCache>
            </c:numRef>
          </c:val>
          <c:extLst xmlns:c16r2="http://schemas.microsoft.com/office/drawing/2015/06/chart">
            <c:ext xmlns:c16="http://schemas.microsoft.com/office/drawing/2014/chart" uri="{C3380CC4-5D6E-409C-BE32-E72D297353CC}">
              <c16:uniqueId val="{00000000-1A1B-49D0-981C-B2EB654ECBAE}"/>
            </c:ext>
          </c:extLst>
        </c:ser>
        <c:dLbls>
          <c:showLegendKey val="0"/>
          <c:showVal val="0"/>
          <c:showCatName val="0"/>
          <c:showSerName val="0"/>
          <c:showPercent val="0"/>
          <c:showBubbleSize val="0"/>
        </c:dLbls>
        <c:gapWidth val="150"/>
        <c:axId val="563615280"/>
        <c:axId val="5636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1B-49D0-981C-B2EB654ECBAE}"/>
            </c:ext>
          </c:extLst>
        </c:ser>
        <c:dLbls>
          <c:showLegendKey val="0"/>
          <c:showVal val="0"/>
          <c:showCatName val="0"/>
          <c:showSerName val="0"/>
          <c:showPercent val="0"/>
          <c:showBubbleSize val="0"/>
        </c:dLbls>
        <c:marker val="1"/>
        <c:smooth val="0"/>
        <c:axId val="563615280"/>
        <c:axId val="563612928"/>
      </c:lineChart>
      <c:dateAx>
        <c:axId val="563615280"/>
        <c:scaling>
          <c:orientation val="minMax"/>
        </c:scaling>
        <c:delete val="1"/>
        <c:axPos val="b"/>
        <c:numFmt formatCode="ge" sourceLinked="1"/>
        <c:majorTickMark val="none"/>
        <c:minorTickMark val="none"/>
        <c:tickLblPos val="none"/>
        <c:crossAx val="563612928"/>
        <c:crosses val="autoZero"/>
        <c:auto val="1"/>
        <c:lblOffset val="100"/>
        <c:baseTimeUnit val="years"/>
      </c:dateAx>
      <c:valAx>
        <c:axId val="5636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41-4CE1-8B2F-17C0555CE103}"/>
            </c:ext>
          </c:extLst>
        </c:ser>
        <c:dLbls>
          <c:showLegendKey val="0"/>
          <c:showVal val="0"/>
          <c:showCatName val="0"/>
          <c:showSerName val="0"/>
          <c:showPercent val="0"/>
          <c:showBubbleSize val="0"/>
        </c:dLbls>
        <c:gapWidth val="150"/>
        <c:axId val="563614496"/>
        <c:axId val="56361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41-4CE1-8B2F-17C0555CE103}"/>
            </c:ext>
          </c:extLst>
        </c:ser>
        <c:dLbls>
          <c:showLegendKey val="0"/>
          <c:showVal val="0"/>
          <c:showCatName val="0"/>
          <c:showSerName val="0"/>
          <c:showPercent val="0"/>
          <c:showBubbleSize val="0"/>
        </c:dLbls>
        <c:marker val="1"/>
        <c:smooth val="0"/>
        <c:axId val="563614496"/>
        <c:axId val="563615672"/>
      </c:lineChart>
      <c:dateAx>
        <c:axId val="563614496"/>
        <c:scaling>
          <c:orientation val="minMax"/>
        </c:scaling>
        <c:delete val="1"/>
        <c:axPos val="b"/>
        <c:numFmt formatCode="ge" sourceLinked="1"/>
        <c:majorTickMark val="none"/>
        <c:minorTickMark val="none"/>
        <c:tickLblPos val="none"/>
        <c:crossAx val="563615672"/>
        <c:crosses val="autoZero"/>
        <c:auto val="1"/>
        <c:lblOffset val="100"/>
        <c:baseTimeUnit val="years"/>
      </c:dateAx>
      <c:valAx>
        <c:axId val="56361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43-485A-B2F1-BD24BAF6B444}"/>
            </c:ext>
          </c:extLst>
        </c:ser>
        <c:dLbls>
          <c:showLegendKey val="0"/>
          <c:showVal val="0"/>
          <c:showCatName val="0"/>
          <c:showSerName val="0"/>
          <c:showPercent val="0"/>
          <c:showBubbleSize val="0"/>
        </c:dLbls>
        <c:gapWidth val="150"/>
        <c:axId val="563599600"/>
        <c:axId val="5636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43-485A-B2F1-BD24BAF6B444}"/>
            </c:ext>
          </c:extLst>
        </c:ser>
        <c:dLbls>
          <c:showLegendKey val="0"/>
          <c:showVal val="0"/>
          <c:showCatName val="0"/>
          <c:showSerName val="0"/>
          <c:showPercent val="0"/>
          <c:showBubbleSize val="0"/>
        </c:dLbls>
        <c:marker val="1"/>
        <c:smooth val="0"/>
        <c:axId val="563599600"/>
        <c:axId val="563603520"/>
      </c:lineChart>
      <c:dateAx>
        <c:axId val="563599600"/>
        <c:scaling>
          <c:orientation val="minMax"/>
        </c:scaling>
        <c:delete val="1"/>
        <c:axPos val="b"/>
        <c:numFmt formatCode="ge" sourceLinked="1"/>
        <c:majorTickMark val="none"/>
        <c:minorTickMark val="none"/>
        <c:tickLblPos val="none"/>
        <c:crossAx val="563603520"/>
        <c:crosses val="autoZero"/>
        <c:auto val="1"/>
        <c:lblOffset val="100"/>
        <c:baseTimeUnit val="years"/>
      </c:dateAx>
      <c:valAx>
        <c:axId val="5636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9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CC-4E64-9BDC-4BE61E40B903}"/>
            </c:ext>
          </c:extLst>
        </c:ser>
        <c:dLbls>
          <c:showLegendKey val="0"/>
          <c:showVal val="0"/>
          <c:showCatName val="0"/>
          <c:showSerName val="0"/>
          <c:showPercent val="0"/>
          <c:showBubbleSize val="0"/>
        </c:dLbls>
        <c:gapWidth val="150"/>
        <c:axId val="563607832"/>
        <c:axId val="5636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CC-4E64-9BDC-4BE61E40B903}"/>
            </c:ext>
          </c:extLst>
        </c:ser>
        <c:dLbls>
          <c:showLegendKey val="0"/>
          <c:showVal val="0"/>
          <c:showCatName val="0"/>
          <c:showSerName val="0"/>
          <c:showPercent val="0"/>
          <c:showBubbleSize val="0"/>
        </c:dLbls>
        <c:marker val="1"/>
        <c:smooth val="0"/>
        <c:axId val="563607832"/>
        <c:axId val="563608224"/>
      </c:lineChart>
      <c:dateAx>
        <c:axId val="563607832"/>
        <c:scaling>
          <c:orientation val="minMax"/>
        </c:scaling>
        <c:delete val="1"/>
        <c:axPos val="b"/>
        <c:numFmt formatCode="ge" sourceLinked="1"/>
        <c:majorTickMark val="none"/>
        <c:minorTickMark val="none"/>
        <c:tickLblPos val="none"/>
        <c:crossAx val="563608224"/>
        <c:crosses val="autoZero"/>
        <c:auto val="1"/>
        <c:lblOffset val="100"/>
        <c:baseTimeUnit val="years"/>
      </c:dateAx>
      <c:valAx>
        <c:axId val="5636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F9-487A-B7B2-DACC5C1B5275}"/>
            </c:ext>
          </c:extLst>
        </c:ser>
        <c:dLbls>
          <c:showLegendKey val="0"/>
          <c:showVal val="0"/>
          <c:showCatName val="0"/>
          <c:showSerName val="0"/>
          <c:showPercent val="0"/>
          <c:showBubbleSize val="0"/>
        </c:dLbls>
        <c:gapWidth val="150"/>
        <c:axId val="579395928"/>
        <c:axId val="57939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F9-487A-B7B2-DACC5C1B5275}"/>
            </c:ext>
          </c:extLst>
        </c:ser>
        <c:dLbls>
          <c:showLegendKey val="0"/>
          <c:showVal val="0"/>
          <c:showCatName val="0"/>
          <c:showSerName val="0"/>
          <c:showPercent val="0"/>
          <c:showBubbleSize val="0"/>
        </c:dLbls>
        <c:marker val="1"/>
        <c:smooth val="0"/>
        <c:axId val="579395928"/>
        <c:axId val="579398672"/>
      </c:lineChart>
      <c:dateAx>
        <c:axId val="579395928"/>
        <c:scaling>
          <c:orientation val="minMax"/>
        </c:scaling>
        <c:delete val="1"/>
        <c:axPos val="b"/>
        <c:numFmt formatCode="ge" sourceLinked="1"/>
        <c:majorTickMark val="none"/>
        <c:minorTickMark val="none"/>
        <c:tickLblPos val="none"/>
        <c:crossAx val="579398672"/>
        <c:crosses val="autoZero"/>
        <c:auto val="1"/>
        <c:lblOffset val="100"/>
        <c:baseTimeUnit val="years"/>
      </c:dateAx>
      <c:valAx>
        <c:axId val="57939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469.61</c:v>
                </c:pt>
                <c:pt idx="1">
                  <c:v>432.21</c:v>
                </c:pt>
                <c:pt idx="2">
                  <c:v>348.53</c:v>
                </c:pt>
                <c:pt idx="3">
                  <c:v>387.53</c:v>
                </c:pt>
                <c:pt idx="4">
                  <c:v>435.93</c:v>
                </c:pt>
              </c:numCache>
            </c:numRef>
          </c:val>
          <c:extLst xmlns:c16r2="http://schemas.microsoft.com/office/drawing/2015/06/chart">
            <c:ext xmlns:c16="http://schemas.microsoft.com/office/drawing/2014/chart" uri="{C3380CC4-5D6E-409C-BE32-E72D297353CC}">
              <c16:uniqueId val="{00000000-7C23-463D-87CC-8B84051B44B7}"/>
            </c:ext>
          </c:extLst>
        </c:ser>
        <c:dLbls>
          <c:showLegendKey val="0"/>
          <c:showVal val="0"/>
          <c:showCatName val="0"/>
          <c:showSerName val="0"/>
          <c:showPercent val="0"/>
          <c:showBubbleSize val="0"/>
        </c:dLbls>
        <c:gapWidth val="150"/>
        <c:axId val="579402592"/>
        <c:axId val="57939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660.23</c:v>
                </c:pt>
                <c:pt idx="1">
                  <c:v>658.6</c:v>
                </c:pt>
                <c:pt idx="2">
                  <c:v>664.04</c:v>
                </c:pt>
                <c:pt idx="3">
                  <c:v>625.12</c:v>
                </c:pt>
                <c:pt idx="4">
                  <c:v>610.16999999999996</c:v>
                </c:pt>
              </c:numCache>
            </c:numRef>
          </c:val>
          <c:smooth val="0"/>
          <c:extLst xmlns:c16r2="http://schemas.microsoft.com/office/drawing/2015/06/chart">
            <c:ext xmlns:c16="http://schemas.microsoft.com/office/drawing/2014/chart" uri="{C3380CC4-5D6E-409C-BE32-E72D297353CC}">
              <c16:uniqueId val="{00000001-7C23-463D-87CC-8B84051B44B7}"/>
            </c:ext>
          </c:extLst>
        </c:ser>
        <c:dLbls>
          <c:showLegendKey val="0"/>
          <c:showVal val="0"/>
          <c:showCatName val="0"/>
          <c:showSerName val="0"/>
          <c:showPercent val="0"/>
          <c:showBubbleSize val="0"/>
        </c:dLbls>
        <c:marker val="1"/>
        <c:smooth val="0"/>
        <c:axId val="579402592"/>
        <c:axId val="579398280"/>
      </c:lineChart>
      <c:dateAx>
        <c:axId val="579402592"/>
        <c:scaling>
          <c:orientation val="minMax"/>
        </c:scaling>
        <c:delete val="1"/>
        <c:axPos val="b"/>
        <c:numFmt formatCode="ge" sourceLinked="1"/>
        <c:majorTickMark val="none"/>
        <c:minorTickMark val="none"/>
        <c:tickLblPos val="none"/>
        <c:crossAx val="579398280"/>
        <c:crosses val="autoZero"/>
        <c:auto val="1"/>
        <c:lblOffset val="100"/>
        <c:baseTimeUnit val="years"/>
      </c:dateAx>
      <c:valAx>
        <c:axId val="57939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4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71.459999999999994</c:v>
                </c:pt>
                <c:pt idx="1">
                  <c:v>73.2</c:v>
                </c:pt>
                <c:pt idx="2">
                  <c:v>73.099999999999994</c:v>
                </c:pt>
                <c:pt idx="3">
                  <c:v>73.36</c:v>
                </c:pt>
                <c:pt idx="4">
                  <c:v>79.83</c:v>
                </c:pt>
              </c:numCache>
            </c:numRef>
          </c:val>
          <c:extLst xmlns:c16r2="http://schemas.microsoft.com/office/drawing/2015/06/chart">
            <c:ext xmlns:c16="http://schemas.microsoft.com/office/drawing/2014/chart" uri="{C3380CC4-5D6E-409C-BE32-E72D297353CC}">
              <c16:uniqueId val="{00000000-A9AA-4E47-A1B3-42C9C7429F8B}"/>
            </c:ext>
          </c:extLst>
        </c:ser>
        <c:dLbls>
          <c:showLegendKey val="0"/>
          <c:showVal val="0"/>
          <c:showCatName val="0"/>
          <c:showSerName val="0"/>
          <c:showPercent val="0"/>
          <c:showBubbleSize val="0"/>
        </c:dLbls>
        <c:gapWidth val="150"/>
        <c:axId val="579399064"/>
        <c:axId val="57939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88.7</c:v>
                </c:pt>
                <c:pt idx="1">
                  <c:v>88.44</c:v>
                </c:pt>
                <c:pt idx="2">
                  <c:v>86.2</c:v>
                </c:pt>
                <c:pt idx="3">
                  <c:v>89.74</c:v>
                </c:pt>
                <c:pt idx="4">
                  <c:v>88.37</c:v>
                </c:pt>
              </c:numCache>
            </c:numRef>
          </c:val>
          <c:smooth val="0"/>
          <c:extLst xmlns:c16r2="http://schemas.microsoft.com/office/drawing/2015/06/chart">
            <c:ext xmlns:c16="http://schemas.microsoft.com/office/drawing/2014/chart" uri="{C3380CC4-5D6E-409C-BE32-E72D297353CC}">
              <c16:uniqueId val="{00000001-A9AA-4E47-A1B3-42C9C7429F8B}"/>
            </c:ext>
          </c:extLst>
        </c:ser>
        <c:dLbls>
          <c:showLegendKey val="0"/>
          <c:showVal val="0"/>
          <c:showCatName val="0"/>
          <c:showSerName val="0"/>
          <c:showPercent val="0"/>
          <c:showBubbleSize val="0"/>
        </c:dLbls>
        <c:marker val="1"/>
        <c:smooth val="0"/>
        <c:axId val="579399064"/>
        <c:axId val="579395144"/>
      </c:lineChart>
      <c:dateAx>
        <c:axId val="579399064"/>
        <c:scaling>
          <c:orientation val="minMax"/>
        </c:scaling>
        <c:delete val="1"/>
        <c:axPos val="b"/>
        <c:numFmt formatCode="ge" sourceLinked="1"/>
        <c:majorTickMark val="none"/>
        <c:minorTickMark val="none"/>
        <c:tickLblPos val="none"/>
        <c:crossAx val="579395144"/>
        <c:crosses val="autoZero"/>
        <c:auto val="1"/>
        <c:lblOffset val="100"/>
        <c:baseTimeUnit val="years"/>
      </c:dateAx>
      <c:valAx>
        <c:axId val="57939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150</c:v>
                </c:pt>
                <c:pt idx="1">
                  <c:v>150</c:v>
                </c:pt>
                <c:pt idx="2">
                  <c:v>149.66999999999999</c:v>
                </c:pt>
                <c:pt idx="3">
                  <c:v>150</c:v>
                </c:pt>
                <c:pt idx="4">
                  <c:v>136.66999999999999</c:v>
                </c:pt>
              </c:numCache>
            </c:numRef>
          </c:val>
          <c:extLst xmlns:c16r2="http://schemas.microsoft.com/office/drawing/2015/06/chart">
            <c:ext xmlns:c16="http://schemas.microsoft.com/office/drawing/2014/chart" uri="{C3380CC4-5D6E-409C-BE32-E72D297353CC}">
              <c16:uniqueId val="{00000000-2224-435A-B810-3AE2CFF6D146}"/>
            </c:ext>
          </c:extLst>
        </c:ser>
        <c:dLbls>
          <c:showLegendKey val="0"/>
          <c:showVal val="0"/>
          <c:showCatName val="0"/>
          <c:showSerName val="0"/>
          <c:showPercent val="0"/>
          <c:showBubbleSize val="0"/>
        </c:dLbls>
        <c:gapWidth val="150"/>
        <c:axId val="579396712"/>
        <c:axId val="57939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145.05000000000001</c:v>
                </c:pt>
                <c:pt idx="1">
                  <c:v>147.15</c:v>
                </c:pt>
                <c:pt idx="2">
                  <c:v>146.47999999999999</c:v>
                </c:pt>
                <c:pt idx="3">
                  <c:v>141.24</c:v>
                </c:pt>
                <c:pt idx="4">
                  <c:v>143.05000000000001</c:v>
                </c:pt>
              </c:numCache>
            </c:numRef>
          </c:val>
          <c:smooth val="0"/>
          <c:extLst xmlns:c16r2="http://schemas.microsoft.com/office/drawing/2015/06/chart">
            <c:ext xmlns:c16="http://schemas.microsoft.com/office/drawing/2014/chart" uri="{C3380CC4-5D6E-409C-BE32-E72D297353CC}">
              <c16:uniqueId val="{00000001-2224-435A-B810-3AE2CFF6D146}"/>
            </c:ext>
          </c:extLst>
        </c:ser>
        <c:dLbls>
          <c:showLegendKey val="0"/>
          <c:showVal val="0"/>
          <c:showCatName val="0"/>
          <c:showSerName val="0"/>
          <c:showPercent val="0"/>
          <c:showBubbleSize val="0"/>
        </c:dLbls>
        <c:marker val="1"/>
        <c:smooth val="0"/>
        <c:axId val="579396712"/>
        <c:axId val="579397104"/>
      </c:lineChart>
      <c:dateAx>
        <c:axId val="579396712"/>
        <c:scaling>
          <c:orientation val="minMax"/>
        </c:scaling>
        <c:delete val="1"/>
        <c:axPos val="b"/>
        <c:numFmt formatCode="ge" sourceLinked="1"/>
        <c:majorTickMark val="none"/>
        <c:minorTickMark val="none"/>
        <c:tickLblPos val="none"/>
        <c:crossAx val="579397104"/>
        <c:crosses val="autoZero"/>
        <c:auto val="1"/>
        <c:lblOffset val="100"/>
        <c:baseTimeUnit val="years"/>
      </c:dateAx>
      <c:valAx>
        <c:axId val="57939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逗子市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6">
        <f>データ!S6</f>
        <v>59917</v>
      </c>
      <c r="AM8" s="66"/>
      <c r="AN8" s="66"/>
      <c r="AO8" s="66"/>
      <c r="AP8" s="66"/>
      <c r="AQ8" s="66"/>
      <c r="AR8" s="66"/>
      <c r="AS8" s="66"/>
      <c r="AT8" s="65">
        <f>データ!T6</f>
        <v>17.28</v>
      </c>
      <c r="AU8" s="65"/>
      <c r="AV8" s="65"/>
      <c r="AW8" s="65"/>
      <c r="AX8" s="65"/>
      <c r="AY8" s="65"/>
      <c r="AZ8" s="65"/>
      <c r="BA8" s="65"/>
      <c r="BB8" s="65">
        <f>データ!U6</f>
        <v>3467.42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100</v>
      </c>
      <c r="Q10" s="65"/>
      <c r="R10" s="65"/>
      <c r="S10" s="65"/>
      <c r="T10" s="65"/>
      <c r="U10" s="65"/>
      <c r="V10" s="65"/>
      <c r="W10" s="65">
        <f>データ!Q6</f>
        <v>76.72</v>
      </c>
      <c r="X10" s="65"/>
      <c r="Y10" s="65"/>
      <c r="Z10" s="65"/>
      <c r="AA10" s="65"/>
      <c r="AB10" s="65"/>
      <c r="AC10" s="65"/>
      <c r="AD10" s="66">
        <f>データ!R6</f>
        <v>1760</v>
      </c>
      <c r="AE10" s="66"/>
      <c r="AF10" s="66"/>
      <c r="AG10" s="66"/>
      <c r="AH10" s="66"/>
      <c r="AI10" s="66"/>
      <c r="AJ10" s="66"/>
      <c r="AK10" s="2"/>
      <c r="AL10" s="66">
        <f>データ!V6</f>
        <v>59774</v>
      </c>
      <c r="AM10" s="66"/>
      <c r="AN10" s="66"/>
      <c r="AO10" s="66"/>
      <c r="AP10" s="66"/>
      <c r="AQ10" s="66"/>
      <c r="AR10" s="66"/>
      <c r="AS10" s="66"/>
      <c r="AT10" s="65">
        <f>データ!W6</f>
        <v>8.64</v>
      </c>
      <c r="AU10" s="65"/>
      <c r="AV10" s="65"/>
      <c r="AW10" s="65"/>
      <c r="AX10" s="65"/>
      <c r="AY10" s="65"/>
      <c r="AZ10" s="65"/>
      <c r="BA10" s="65"/>
      <c r="BB10" s="65">
        <f>データ!X6</f>
        <v>6918.29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AcaN9e/OLcF5xXcrl1w1E01pYY15J8/ZFzUvm1M/t3jfbngR/3SHJywUmg9Ka7qWP3HCVe8oRQNPNBUNe+TSGQ==" saltValue="MW6tfbe9I0n8PuE6zck25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142085</v>
      </c>
      <c r="D6" s="32">
        <f t="shared" si="3"/>
        <v>47</v>
      </c>
      <c r="E6" s="32">
        <f t="shared" si="3"/>
        <v>17</v>
      </c>
      <c r="F6" s="32">
        <f t="shared" si="3"/>
        <v>1</v>
      </c>
      <c r="G6" s="32">
        <f t="shared" si="3"/>
        <v>0</v>
      </c>
      <c r="H6" s="32" t="str">
        <f t="shared" si="3"/>
        <v>神奈川県　逗子市</v>
      </c>
      <c r="I6" s="32" t="str">
        <f t="shared" si="3"/>
        <v>法非適用</v>
      </c>
      <c r="J6" s="32" t="str">
        <f t="shared" si="3"/>
        <v>下水道事業</v>
      </c>
      <c r="K6" s="32" t="str">
        <f t="shared" si="3"/>
        <v>公共下水道</v>
      </c>
      <c r="L6" s="32" t="str">
        <f t="shared" si="3"/>
        <v>Bc1</v>
      </c>
      <c r="M6" s="32" t="str">
        <f t="shared" si="3"/>
        <v>非設置</v>
      </c>
      <c r="N6" s="33" t="str">
        <f t="shared" si="3"/>
        <v>-</v>
      </c>
      <c r="O6" s="33" t="str">
        <f t="shared" si="3"/>
        <v>該当数値なし</v>
      </c>
      <c r="P6" s="33">
        <f t="shared" si="3"/>
        <v>100</v>
      </c>
      <c r="Q6" s="33">
        <f t="shared" si="3"/>
        <v>76.72</v>
      </c>
      <c r="R6" s="33">
        <f t="shared" si="3"/>
        <v>1760</v>
      </c>
      <c r="S6" s="33">
        <f t="shared" si="3"/>
        <v>59917</v>
      </c>
      <c r="T6" s="33">
        <f t="shared" si="3"/>
        <v>17.28</v>
      </c>
      <c r="U6" s="33">
        <f t="shared" si="3"/>
        <v>3467.42</v>
      </c>
      <c r="V6" s="33">
        <f t="shared" si="3"/>
        <v>59774</v>
      </c>
      <c r="W6" s="33">
        <f t="shared" si="3"/>
        <v>8.64</v>
      </c>
      <c r="X6" s="33">
        <f t="shared" si="3"/>
        <v>6918.29</v>
      </c>
      <c r="Y6" s="34">
        <f>IF(Y7="",NA(),Y7)</f>
        <v>78.010000000000005</v>
      </c>
      <c r="Z6" s="34">
        <f t="shared" ref="Z6:AH6" si="4">IF(Z7="",NA(),Z7)</f>
        <v>80.11</v>
      </c>
      <c r="AA6" s="34">
        <f t="shared" si="4"/>
        <v>79.8</v>
      </c>
      <c r="AB6" s="34">
        <f t="shared" si="4"/>
        <v>79.14</v>
      </c>
      <c r="AC6" s="34">
        <f t="shared" si="4"/>
        <v>84.62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469.61</v>
      </c>
      <c r="BG6" s="34">
        <f t="shared" ref="BG6:BO6" si="7">IF(BG7="",NA(),BG7)</f>
        <v>432.21</v>
      </c>
      <c r="BH6" s="34">
        <f t="shared" si="7"/>
        <v>348.53</v>
      </c>
      <c r="BI6" s="34">
        <f t="shared" si="7"/>
        <v>387.53</v>
      </c>
      <c r="BJ6" s="34">
        <f t="shared" si="7"/>
        <v>435.93</v>
      </c>
      <c r="BK6" s="34">
        <f t="shared" si="7"/>
        <v>660.23</v>
      </c>
      <c r="BL6" s="34">
        <f t="shared" si="7"/>
        <v>658.6</v>
      </c>
      <c r="BM6" s="34">
        <f t="shared" si="7"/>
        <v>664.04</v>
      </c>
      <c r="BN6" s="34">
        <f t="shared" si="7"/>
        <v>625.12</v>
      </c>
      <c r="BO6" s="34">
        <f t="shared" si="7"/>
        <v>610.16999999999996</v>
      </c>
      <c r="BP6" s="33" t="str">
        <f>IF(BP7="","",IF(BP7="-","【-】","【"&amp;SUBSTITUTE(TEXT(BP7,"#,##0.00"),"-","△")&amp;"】"))</f>
        <v>【707.33】</v>
      </c>
      <c r="BQ6" s="34">
        <f>IF(BQ7="",NA(),BQ7)</f>
        <v>71.459999999999994</v>
      </c>
      <c r="BR6" s="34">
        <f t="shared" ref="BR6:BZ6" si="8">IF(BR7="",NA(),BR7)</f>
        <v>73.2</v>
      </c>
      <c r="BS6" s="34">
        <f t="shared" si="8"/>
        <v>73.099999999999994</v>
      </c>
      <c r="BT6" s="34">
        <f t="shared" si="8"/>
        <v>73.36</v>
      </c>
      <c r="BU6" s="34">
        <f t="shared" si="8"/>
        <v>79.83</v>
      </c>
      <c r="BV6" s="34">
        <f t="shared" si="8"/>
        <v>88.7</v>
      </c>
      <c r="BW6" s="34">
        <f t="shared" si="8"/>
        <v>88.44</v>
      </c>
      <c r="BX6" s="34">
        <f t="shared" si="8"/>
        <v>86.2</v>
      </c>
      <c r="BY6" s="34">
        <f t="shared" si="8"/>
        <v>89.74</v>
      </c>
      <c r="BZ6" s="34">
        <f t="shared" si="8"/>
        <v>88.37</v>
      </c>
      <c r="CA6" s="33" t="str">
        <f>IF(CA7="","",IF(CA7="-","【-】","【"&amp;SUBSTITUTE(TEXT(CA7,"#,##0.00"),"-","△")&amp;"】"))</f>
        <v>【101.26】</v>
      </c>
      <c r="CB6" s="34">
        <f>IF(CB7="",NA(),CB7)</f>
        <v>150</v>
      </c>
      <c r="CC6" s="34">
        <f t="shared" ref="CC6:CK6" si="9">IF(CC7="",NA(),CC7)</f>
        <v>150</v>
      </c>
      <c r="CD6" s="34">
        <f t="shared" si="9"/>
        <v>149.66999999999999</v>
      </c>
      <c r="CE6" s="34">
        <f t="shared" si="9"/>
        <v>150</v>
      </c>
      <c r="CF6" s="34">
        <f t="shared" si="9"/>
        <v>136.66999999999999</v>
      </c>
      <c r="CG6" s="34">
        <f t="shared" si="9"/>
        <v>145.05000000000001</v>
      </c>
      <c r="CH6" s="34">
        <f t="shared" si="9"/>
        <v>147.15</v>
      </c>
      <c r="CI6" s="34">
        <f t="shared" si="9"/>
        <v>146.47999999999999</v>
      </c>
      <c r="CJ6" s="34">
        <f t="shared" si="9"/>
        <v>141.24</v>
      </c>
      <c r="CK6" s="34">
        <f t="shared" si="9"/>
        <v>143.05000000000001</v>
      </c>
      <c r="CL6" s="33" t="str">
        <f>IF(CL7="","",IF(CL7="-","【-】","【"&amp;SUBSTITUTE(TEXT(CL7,"#,##0.00"),"-","△")&amp;"】"))</f>
        <v>【136.39】</v>
      </c>
      <c r="CM6" s="34">
        <f>IF(CM7="",NA(),CM7)</f>
        <v>59.94</v>
      </c>
      <c r="CN6" s="34">
        <f t="shared" ref="CN6:CV6" si="10">IF(CN7="",NA(),CN7)</f>
        <v>60.02</v>
      </c>
      <c r="CO6" s="34">
        <f t="shared" si="10"/>
        <v>59.63</v>
      </c>
      <c r="CP6" s="34">
        <f t="shared" si="10"/>
        <v>59.59</v>
      </c>
      <c r="CQ6" s="34">
        <f t="shared" si="10"/>
        <v>59.85</v>
      </c>
      <c r="CR6" s="34">
        <f t="shared" si="10"/>
        <v>62.03</v>
      </c>
      <c r="CS6" s="34">
        <f t="shared" si="10"/>
        <v>59.27</v>
      </c>
      <c r="CT6" s="34">
        <f t="shared" si="10"/>
        <v>62.64</v>
      </c>
      <c r="CU6" s="34">
        <f t="shared" si="10"/>
        <v>58.12</v>
      </c>
      <c r="CV6" s="34">
        <f t="shared" si="10"/>
        <v>58.83</v>
      </c>
      <c r="CW6" s="33" t="str">
        <f>IF(CW7="","",IF(CW7="-","【-】","【"&amp;SUBSTITUTE(TEXT(CW7,"#,##0.00"),"-","△")&amp;"】"))</f>
        <v>【60.13】</v>
      </c>
      <c r="CX6" s="34">
        <f>IF(CX7="",NA(),CX7)</f>
        <v>97.76</v>
      </c>
      <c r="CY6" s="34">
        <f t="shared" ref="CY6:DG6" si="11">IF(CY7="",NA(),CY7)</f>
        <v>97.75</v>
      </c>
      <c r="CZ6" s="34">
        <f t="shared" si="11"/>
        <v>98.14</v>
      </c>
      <c r="DA6" s="34">
        <f t="shared" si="11"/>
        <v>98.2</v>
      </c>
      <c r="DB6" s="34">
        <f t="shared" si="11"/>
        <v>98.4</v>
      </c>
      <c r="DC6" s="34">
        <f t="shared" si="11"/>
        <v>93.53</v>
      </c>
      <c r="DD6" s="34">
        <f t="shared" si="11"/>
        <v>92.82</v>
      </c>
      <c r="DE6" s="34">
        <f t="shared" si="11"/>
        <v>92.98</v>
      </c>
      <c r="DF6" s="34">
        <f t="shared" si="11"/>
        <v>93.07</v>
      </c>
      <c r="DG6" s="34">
        <f t="shared" si="11"/>
        <v>92.9</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7.0000000000000007E-2</v>
      </c>
      <c r="EL6" s="34">
        <f t="shared" si="14"/>
        <v>7.0000000000000007E-2</v>
      </c>
      <c r="EM6" s="34">
        <f t="shared" si="14"/>
        <v>0.1</v>
      </c>
      <c r="EN6" s="34">
        <f t="shared" si="14"/>
        <v>0.14000000000000001</v>
      </c>
      <c r="EO6" s="33" t="str">
        <f>IF(EO7="","",IF(EO7="-","【-】","【"&amp;SUBSTITUTE(TEXT(EO7,"#,##0.00"),"-","△")&amp;"】"))</f>
        <v>【0.23】</v>
      </c>
    </row>
    <row r="7" spans="1:145" s="35" customFormat="1" x14ac:dyDescent="0.2">
      <c r="A7" s="27"/>
      <c r="B7" s="36">
        <v>2017</v>
      </c>
      <c r="C7" s="36">
        <v>142085</v>
      </c>
      <c r="D7" s="36">
        <v>47</v>
      </c>
      <c r="E7" s="36">
        <v>17</v>
      </c>
      <c r="F7" s="36">
        <v>1</v>
      </c>
      <c r="G7" s="36">
        <v>0</v>
      </c>
      <c r="H7" s="36" t="s">
        <v>109</v>
      </c>
      <c r="I7" s="36" t="s">
        <v>110</v>
      </c>
      <c r="J7" s="36" t="s">
        <v>111</v>
      </c>
      <c r="K7" s="36" t="s">
        <v>112</v>
      </c>
      <c r="L7" s="36" t="s">
        <v>113</v>
      </c>
      <c r="M7" s="36" t="s">
        <v>114</v>
      </c>
      <c r="N7" s="37" t="s">
        <v>115</v>
      </c>
      <c r="O7" s="37" t="s">
        <v>116</v>
      </c>
      <c r="P7" s="37">
        <v>100</v>
      </c>
      <c r="Q7" s="37">
        <v>76.72</v>
      </c>
      <c r="R7" s="37">
        <v>1760</v>
      </c>
      <c r="S7" s="37">
        <v>59917</v>
      </c>
      <c r="T7" s="37">
        <v>17.28</v>
      </c>
      <c r="U7" s="37">
        <v>3467.42</v>
      </c>
      <c r="V7" s="37">
        <v>59774</v>
      </c>
      <c r="W7" s="37">
        <v>8.64</v>
      </c>
      <c r="X7" s="37">
        <v>6918.29</v>
      </c>
      <c r="Y7" s="37">
        <v>78.010000000000005</v>
      </c>
      <c r="Z7" s="37">
        <v>80.11</v>
      </c>
      <c r="AA7" s="37">
        <v>79.8</v>
      </c>
      <c r="AB7" s="37">
        <v>79.14</v>
      </c>
      <c r="AC7" s="37">
        <v>84.62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469.61</v>
      </c>
      <c r="BG7" s="37">
        <v>432.21</v>
      </c>
      <c r="BH7" s="37">
        <v>348.53</v>
      </c>
      <c r="BI7" s="37">
        <v>387.53</v>
      </c>
      <c r="BJ7" s="37">
        <v>435.93</v>
      </c>
      <c r="BK7" s="37">
        <v>660.23</v>
      </c>
      <c r="BL7" s="37">
        <v>658.6</v>
      </c>
      <c r="BM7" s="37">
        <v>664.04</v>
      </c>
      <c r="BN7" s="37">
        <v>625.12</v>
      </c>
      <c r="BO7" s="37">
        <v>610.16999999999996</v>
      </c>
      <c r="BP7" s="37">
        <v>707.33</v>
      </c>
      <c r="BQ7" s="37">
        <v>71.459999999999994</v>
      </c>
      <c r="BR7" s="37">
        <v>73.2</v>
      </c>
      <c r="BS7" s="37">
        <v>73.099999999999994</v>
      </c>
      <c r="BT7" s="37">
        <v>73.36</v>
      </c>
      <c r="BU7" s="37">
        <v>79.83</v>
      </c>
      <c r="BV7" s="37">
        <v>88.7</v>
      </c>
      <c r="BW7" s="37">
        <v>88.44</v>
      </c>
      <c r="BX7" s="37">
        <v>86.2</v>
      </c>
      <c r="BY7" s="37">
        <v>89.74</v>
      </c>
      <c r="BZ7" s="37">
        <v>88.37</v>
      </c>
      <c r="CA7" s="37">
        <v>101.26</v>
      </c>
      <c r="CB7" s="37">
        <v>150</v>
      </c>
      <c r="CC7" s="37">
        <v>150</v>
      </c>
      <c r="CD7" s="37">
        <v>149.66999999999999</v>
      </c>
      <c r="CE7" s="37">
        <v>150</v>
      </c>
      <c r="CF7" s="37">
        <v>136.66999999999999</v>
      </c>
      <c r="CG7" s="37">
        <v>145.05000000000001</v>
      </c>
      <c r="CH7" s="37">
        <v>147.15</v>
      </c>
      <c r="CI7" s="37">
        <v>146.47999999999999</v>
      </c>
      <c r="CJ7" s="37">
        <v>141.24</v>
      </c>
      <c r="CK7" s="37">
        <v>143.05000000000001</v>
      </c>
      <c r="CL7" s="37">
        <v>136.38999999999999</v>
      </c>
      <c r="CM7" s="37">
        <v>59.94</v>
      </c>
      <c r="CN7" s="37">
        <v>60.02</v>
      </c>
      <c r="CO7" s="37">
        <v>59.63</v>
      </c>
      <c r="CP7" s="37">
        <v>59.59</v>
      </c>
      <c r="CQ7" s="37">
        <v>59.85</v>
      </c>
      <c r="CR7" s="37">
        <v>62.03</v>
      </c>
      <c r="CS7" s="37">
        <v>59.27</v>
      </c>
      <c r="CT7" s="37">
        <v>62.64</v>
      </c>
      <c r="CU7" s="37">
        <v>58.12</v>
      </c>
      <c r="CV7" s="37">
        <v>58.83</v>
      </c>
      <c r="CW7" s="37">
        <v>60.13</v>
      </c>
      <c r="CX7" s="37">
        <v>97.76</v>
      </c>
      <c r="CY7" s="37">
        <v>97.75</v>
      </c>
      <c r="CZ7" s="37">
        <v>98.14</v>
      </c>
      <c r="DA7" s="37">
        <v>98.2</v>
      </c>
      <c r="DB7" s="37">
        <v>98.4</v>
      </c>
      <c r="DC7" s="37">
        <v>93.53</v>
      </c>
      <c r="DD7" s="37">
        <v>92.82</v>
      </c>
      <c r="DE7" s="37">
        <v>92.98</v>
      </c>
      <c r="DF7" s="37">
        <v>93.07</v>
      </c>
      <c r="DG7" s="37">
        <v>92.9</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7.0000000000000007E-2</v>
      </c>
      <c r="EL7" s="37">
        <v>7.0000000000000007E-2</v>
      </c>
      <c r="EM7" s="37">
        <v>0.1</v>
      </c>
      <c r="EN7" s="37">
        <v>0.14000000000000001</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2019-01-28T08:10:09Z</cp:lastPrinted>
  <dcterms:created xsi:type="dcterms:W3CDTF">2018-12-03T09:02:48Z</dcterms:created>
  <dcterms:modified xsi:type="dcterms:W3CDTF">2019-02-18T05:35:50Z</dcterms:modified>
  <cp:category/>
</cp:coreProperties>
</file>