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05 平塚市\"/>
    </mc:Choice>
  </mc:AlternateContent>
  <workbookProtection workbookAlgorithmName="SHA-512" workbookHashValue="sTTsTtUmpJ21E9rhn6zO9vYIR/z3TQ7flzSqjh/yVZzE6TwB5alTUxIGFOyD3SP5Oif3ci16Qj3mYHquMrdljw==" workbookSaltValue="PaH2b+kpTjhBH6QPGME9iA==" workbookSpinCount="100000" lockStructure="1"/>
  <bookViews>
    <workbookView xWindow="0" yWindow="36" windowWidth="15360" windowHeight="7608"/>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W10" i="4" s="1"/>
  <c r="P6" i="5"/>
  <c r="O6" i="5"/>
  <c r="N6" i="5"/>
  <c r="B10" i="4" s="1"/>
  <c r="M6" i="5"/>
  <c r="AD8" i="4" s="1"/>
  <c r="L6" i="5"/>
  <c r="K6" i="5"/>
  <c r="P8" i="4" s="1"/>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I86" i="4"/>
  <c r="H86" i="4"/>
  <c r="G86" i="4"/>
  <c r="BB10" i="4"/>
  <c r="AT10" i="4"/>
  <c r="P10" i="4"/>
  <c r="I10" i="4"/>
  <c r="BB8" i="4"/>
  <c r="AT8" i="4"/>
  <c r="AL8" i="4"/>
  <c r="W8" i="4"/>
  <c r="B6" i="4"/>
  <c r="C10" i="5" l="1"/>
  <c r="D10" i="5"/>
  <c r="E10" i="5"/>
  <c r="B10" i="5"/>
</calcChain>
</file>

<file path=xl/sharedStrings.xml><?xml version="1.0" encoding="utf-8"?>
<sst xmlns="http://schemas.openxmlformats.org/spreadsheetml/2006/main" count="301" uniqueCount="123">
  <si>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</si>
  <si>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</si>
  <si>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</si>
  <si>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</si>
  <si>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</si>
  <si>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</si>
  <si>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</si>
  <si>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</si>
  <si>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</si>
  <si>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</si>
  <si>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</si>
  <si>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</si>
  <si>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</si>
  <si>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</si>
  <si>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</si>
  <si>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</si>
  <si>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</si>
  <si>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</si>
  <si>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</si>
  <si>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</si>
  <si>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</si>
  <si>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</si>
  <si>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</si>
  <si>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</si>
  <si>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</si>
  <si>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</si>
  <si>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</si>
  <si>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</si>
  <si>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</si>
  <si>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</si>
  <si>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</si>
  <si>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</si>
  <si>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</si>
  <si>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</si>
  <si>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</si>
  <si>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</si>
  <si>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</si>
  <si>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</si>
  <si>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</si>
  <si>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</si>
  <si>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</si>
  <si>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</si>
  <si>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</si>
  <si>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</si>
  <si>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</si>
  <si>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</si>
  <si>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</si>
  <si>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</si>
  <si>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</si>
  <si>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</si>
  <si>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</si>
  <si>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</si>
  <si>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</si>
  <si>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</si>
  <si>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</si>
  <si>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</si>
  <si>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</si>
  <si>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</si>
  <si>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</si>
  <si>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</si>
  <si>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</si>
  <si>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</si>
  <si>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</si>
  <si>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</si>
  <si>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</si>
  <si>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</si>
  <si>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</si>
  <si>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</si>
  <si>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</si>
  <si>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</si>
  <si>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</si>
  <si>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</si>
  <si>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</si>
  <si>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</si>
  <si>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</si>
  <si>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</si>
  <si>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</si>
  <si>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</si>
  <si>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</si>
  <si>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</si>
  <si>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</si>
  <si>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</si>
  <si>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</si>
  <si>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</si>
  <si>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</si>
  <si>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</si>
  <si>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</si>
  <si>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</si>
  <si>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</si>
  <si>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</si>
  <si>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</si>
  <si>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</si>
  <si>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</si>
  <si>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</si>
  <si>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</si>
  <si>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</si>
  <si>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</si>
  <si>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</si>
  <si>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</si>
  <si>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</si>
  <si>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</si>
  <si>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</si>
  <si>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</si>
  <si>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</si>
  <si>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</si>
  <si>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</si>
  <si>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</si>
  <si>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</si>
  <si>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平塚市</t>
  </si>
  <si>
    <t>法適用</t>
  </si>
  <si>
    <t>下水道事業</t>
  </si>
  <si>
    <t>農業集落排水</t>
  </si>
  <si>
    <t>F3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</si>
  <si>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</si>
  <si>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</si>
  <si>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</si>
  <si>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</si>
  <si>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</si>
  <si>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</si>
  <si>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</si>
  <si>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各指標からは、経営環境としては非常に厳しい状況下にあると考えます。
　接続率向上、累積欠損金の解消や経費回収率の改善等の課題に取り組み、経営の効率化を図りながら、中長期的な視点で経営に取り組んでまいります。</t>
    <phoneticPr fontId="4"/>
  </si>
  <si>
    <t>　①有形固定資産減価償却率及び②管渠老朽化率については、整備が完了しているため新たな固定資産の取得がなく、また、事業供用開始からの経過年数が短いことから、③管渠改善率とともに、現状では老朽化に関しての喫緊の課題はないため、当面は施設の管理を適切に行っていくことが重要であると考えます。</t>
    <rPh sb="67" eb="69">
      <t>ネンスウ</t>
    </rPh>
    <rPh sb="70" eb="71">
      <t>ミジカ</t>
    </rPh>
    <phoneticPr fontId="4"/>
  </si>
  <si>
    <t>　①経常収支比率は100％を超え、単年度収支が黒字となり、②累積欠損金比率は累積欠損金が減少したことから、改善されました。
　⑦施設利用率及び⑧水洗化率は全国平均及び類似団体平均を上回っていますが、⑤経費回収率は全国平均及び類似団体平均を下回っているため、課題であると捉えています。
　④企業債残高対事業規模比率は、企業債の新規借入れがないことから、低減傾向となる見込みです。
　⑥汚水処理原価は概ね類似団体平均並みですが、全国平均を上回っていることから、引き続き、未接続世帯に対する接続促進に取り組み、有収水量の増加に努めてまいります。</t>
    <rPh sb="83" eb="85">
      <t>ルイジ</t>
    </rPh>
    <rPh sb="85" eb="87">
      <t>ダンタイ</t>
    </rPh>
    <rPh sb="100" eb="102">
      <t>ケイヒ</t>
    </rPh>
    <rPh sb="102" eb="104">
      <t>カイシュウ</t>
    </rPh>
    <rPh sb="104" eb="105">
      <t>リツ</t>
    </rPh>
    <rPh sb="106" eb="108">
      <t>ゼンコク</t>
    </rPh>
    <rPh sb="108" eb="110">
      <t>ヘイキン</t>
    </rPh>
    <rPh sb="110" eb="111">
      <t>オヨ</t>
    </rPh>
    <rPh sb="112" eb="114">
      <t>ルイジ</t>
    </rPh>
    <rPh sb="114" eb="116">
      <t>ダンタイ</t>
    </rPh>
    <rPh sb="116" eb="118">
      <t>ヘイキン</t>
    </rPh>
    <rPh sb="119" eb="121">
      <t>シタマワ</t>
    </rPh>
    <rPh sb="134" eb="135">
      <t>トラ</t>
    </rPh>
    <rPh sb="200" eb="202">
      <t>ルイジ</t>
    </rPh>
    <rPh sb="202" eb="204">
      <t>ダンタイ</t>
    </rPh>
    <rPh sb="242" eb="244">
      <t>セツゾク</t>
    </rPh>
    <rPh sb="244" eb="246">
      <t>ソクシン</t>
    </rPh>
    <rPh sb="247" eb="248">
      <t>ト</t>
    </rPh>
    <rPh sb="249" eb="250">
      <t>ク</t>
    </rPh>
    <rPh sb="252" eb="254">
      <t>ユウシュウ</t>
    </rPh>
    <rPh sb="254" eb="256">
      <t>スイリョウ</t>
    </rPh>
    <rPh sb="257" eb="259">
      <t>ゾウカ</t>
    </rPh>
    <rPh sb="260" eb="261">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</si>
</sst>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4F3-4955-B6E0-E416F41D1511}"/>
            </c:ext>
          </c:extLst>
        </c:ser>
        <c:dLbls>
          <c:showLegendKey val="0"/>
          <c:showVal val="0"/>
          <c:showCatName val="0"/>
          <c:showSerName val="0"/>
          <c:showPercent val="0"/>
          <c:showBubbleSize val="0"/>
        </c:dLbls>
        <c:gapWidth val="150"/>
        <c:axId val="488838184"/>
        <c:axId val="48884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formatCode="#,##0.00;&quot;△&quot;#,##0.00">
                  <c:v>0</c:v>
                </c:pt>
              </c:numCache>
            </c:numRef>
          </c:val>
          <c:smooth val="0"/>
          <c:extLst xmlns:c16r2="http://schemas.microsoft.com/office/drawing/2015/06/chart">
            <c:ext xmlns:c16="http://schemas.microsoft.com/office/drawing/2014/chart" uri="{C3380CC4-5D6E-409C-BE32-E72D297353CC}">
              <c16:uniqueId val="{00000001-04F3-4955-B6E0-E416F41D1511}"/>
            </c:ext>
          </c:extLst>
        </c:ser>
        <c:dLbls>
          <c:showLegendKey val="0"/>
          <c:showVal val="0"/>
          <c:showCatName val="0"/>
          <c:showSerName val="0"/>
          <c:showPercent val="0"/>
          <c:showBubbleSize val="0"/>
        </c:dLbls>
        <c:marker val="1"/>
        <c:smooth val="0"/>
        <c:axId val="488838184"/>
        <c:axId val="488840144"/>
      </c:lineChart>
      <c:dateAx>
        <c:axId val="488838184"/>
        <c:scaling>
          <c:orientation val="minMax"/>
        </c:scaling>
        <c:delete val="1"/>
        <c:axPos val="b"/>
        <c:numFmt formatCode="ge" sourceLinked="1"/>
        <c:majorTickMark val="none"/>
        <c:minorTickMark val="none"/>
        <c:tickLblPos val="none"/>
        <c:crossAx val="488840144"/>
        <c:crosses val="autoZero"/>
        <c:auto val="1"/>
        <c:lblOffset val="100"/>
        <c:baseTimeUnit val="years"/>
      </c:dateAx>
      <c:valAx>
        <c:axId val="48884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381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64.680000000000007</c:v>
                </c:pt>
                <c:pt idx="4">
                  <c:v>64.59</c:v>
                </c:pt>
              </c:numCache>
            </c:numRef>
          </c:val>
          <c:extLst xmlns:c16r2="http://schemas.microsoft.com/office/drawing/2015/06/chart">
            <c:ext xmlns:c16="http://schemas.microsoft.com/office/drawing/2014/chart" uri="{C3380CC4-5D6E-409C-BE32-E72D297353CC}">
              <c16:uniqueId val="{00000000-3C84-4A4B-BD29-710EB903BDF5}"/>
            </c:ext>
          </c:extLst>
        </c:ser>
        <c:dLbls>
          <c:showLegendKey val="0"/>
          <c:showVal val="0"/>
          <c:showCatName val="0"/>
          <c:showSerName val="0"/>
          <c:showPercent val="0"/>
          <c:showBubbleSize val="0"/>
        </c:dLbls>
        <c:gapWidth val="150"/>
        <c:axId val="649435512"/>
        <c:axId val="64943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42.84</c:v>
                </c:pt>
                <c:pt idx="4">
                  <c:v>40.93</c:v>
                </c:pt>
              </c:numCache>
            </c:numRef>
          </c:val>
          <c:smooth val="0"/>
          <c:extLst xmlns:c16r2="http://schemas.microsoft.com/office/drawing/2015/06/chart">
            <c:ext xmlns:c16="http://schemas.microsoft.com/office/drawing/2014/chart" uri="{C3380CC4-5D6E-409C-BE32-E72D297353CC}">
              <c16:uniqueId val="{00000001-3C84-4A4B-BD29-710EB903BDF5}"/>
            </c:ext>
          </c:extLst>
        </c:ser>
        <c:dLbls>
          <c:showLegendKey val="0"/>
          <c:showVal val="0"/>
          <c:showCatName val="0"/>
          <c:showSerName val="0"/>
          <c:showPercent val="0"/>
          <c:showBubbleSize val="0"/>
        </c:dLbls>
        <c:marker val="1"/>
        <c:smooth val="0"/>
        <c:axId val="649435512"/>
        <c:axId val="649436296"/>
      </c:lineChart>
      <c:dateAx>
        <c:axId val="649435512"/>
        <c:scaling>
          <c:orientation val="minMax"/>
        </c:scaling>
        <c:delete val="1"/>
        <c:axPos val="b"/>
        <c:numFmt formatCode="ge" sourceLinked="1"/>
        <c:majorTickMark val="none"/>
        <c:minorTickMark val="none"/>
        <c:tickLblPos val="none"/>
        <c:crossAx val="649436296"/>
        <c:crosses val="autoZero"/>
        <c:auto val="1"/>
        <c:lblOffset val="100"/>
        <c:baseTimeUnit val="years"/>
      </c:dateAx>
      <c:valAx>
        <c:axId val="649436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3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84.99</c:v>
                </c:pt>
                <c:pt idx="4">
                  <c:v>84.98</c:v>
                </c:pt>
              </c:numCache>
            </c:numRef>
          </c:val>
          <c:extLst xmlns:c16r2="http://schemas.microsoft.com/office/drawing/2015/06/chart">
            <c:ext xmlns:c16="http://schemas.microsoft.com/office/drawing/2014/chart" uri="{C3380CC4-5D6E-409C-BE32-E72D297353CC}">
              <c16:uniqueId val="{00000000-A9DA-4BF7-9F4A-FAA3CD245FF3}"/>
            </c:ext>
          </c:extLst>
        </c:ser>
        <c:dLbls>
          <c:showLegendKey val="0"/>
          <c:showVal val="0"/>
          <c:showCatName val="0"/>
          <c:showSerName val="0"/>
          <c:showPercent val="0"/>
          <c:showBubbleSize val="0"/>
        </c:dLbls>
        <c:gapWidth val="150"/>
        <c:axId val="649448840"/>
        <c:axId val="64944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66.3</c:v>
                </c:pt>
                <c:pt idx="4">
                  <c:v>62.73</c:v>
                </c:pt>
              </c:numCache>
            </c:numRef>
          </c:val>
          <c:smooth val="0"/>
          <c:extLst xmlns:c16r2="http://schemas.microsoft.com/office/drawing/2015/06/chart">
            <c:ext xmlns:c16="http://schemas.microsoft.com/office/drawing/2014/chart" uri="{C3380CC4-5D6E-409C-BE32-E72D297353CC}">
              <c16:uniqueId val="{00000001-A9DA-4BF7-9F4A-FAA3CD245FF3}"/>
            </c:ext>
          </c:extLst>
        </c:ser>
        <c:dLbls>
          <c:showLegendKey val="0"/>
          <c:showVal val="0"/>
          <c:showCatName val="0"/>
          <c:showSerName val="0"/>
          <c:showPercent val="0"/>
          <c:showBubbleSize val="0"/>
        </c:dLbls>
        <c:marker val="1"/>
        <c:smooth val="0"/>
        <c:axId val="649448840"/>
        <c:axId val="649445704"/>
      </c:lineChart>
      <c:dateAx>
        <c:axId val="649448840"/>
        <c:scaling>
          <c:orientation val="minMax"/>
        </c:scaling>
        <c:delete val="1"/>
        <c:axPos val="b"/>
        <c:numFmt formatCode="ge" sourceLinked="1"/>
        <c:majorTickMark val="none"/>
        <c:minorTickMark val="none"/>
        <c:tickLblPos val="none"/>
        <c:crossAx val="649445704"/>
        <c:crosses val="autoZero"/>
        <c:auto val="1"/>
        <c:lblOffset val="100"/>
        <c:baseTimeUnit val="years"/>
      </c:dateAx>
      <c:valAx>
        <c:axId val="64944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99.53</c:v>
                </c:pt>
                <c:pt idx="4">
                  <c:v>102.68</c:v>
                </c:pt>
              </c:numCache>
            </c:numRef>
          </c:val>
          <c:extLst xmlns:c16r2="http://schemas.microsoft.com/office/drawing/2015/06/chart">
            <c:ext xmlns:c16="http://schemas.microsoft.com/office/drawing/2014/chart" uri="{C3380CC4-5D6E-409C-BE32-E72D297353CC}">
              <c16:uniqueId val="{00000000-3683-4BF2-805E-C58D63C95FCA}"/>
            </c:ext>
          </c:extLst>
        </c:ser>
        <c:dLbls>
          <c:showLegendKey val="0"/>
          <c:showVal val="0"/>
          <c:showCatName val="0"/>
          <c:showSerName val="0"/>
          <c:showPercent val="0"/>
          <c:showBubbleSize val="0"/>
        </c:dLbls>
        <c:gapWidth val="150"/>
        <c:axId val="488846808"/>
        <c:axId val="488847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105.64</c:v>
                </c:pt>
                <c:pt idx="4">
                  <c:v>100.96</c:v>
                </c:pt>
              </c:numCache>
            </c:numRef>
          </c:val>
          <c:smooth val="0"/>
          <c:extLst xmlns:c16r2="http://schemas.microsoft.com/office/drawing/2015/06/chart">
            <c:ext xmlns:c16="http://schemas.microsoft.com/office/drawing/2014/chart" uri="{C3380CC4-5D6E-409C-BE32-E72D297353CC}">
              <c16:uniqueId val="{00000001-3683-4BF2-805E-C58D63C95FCA}"/>
            </c:ext>
          </c:extLst>
        </c:ser>
        <c:dLbls>
          <c:showLegendKey val="0"/>
          <c:showVal val="0"/>
          <c:showCatName val="0"/>
          <c:showSerName val="0"/>
          <c:showPercent val="0"/>
          <c:showBubbleSize val="0"/>
        </c:dLbls>
        <c:marker val="1"/>
        <c:smooth val="0"/>
        <c:axId val="488846808"/>
        <c:axId val="488847592"/>
      </c:lineChart>
      <c:dateAx>
        <c:axId val="488846808"/>
        <c:scaling>
          <c:orientation val="minMax"/>
        </c:scaling>
        <c:delete val="1"/>
        <c:axPos val="b"/>
        <c:numFmt formatCode="ge" sourceLinked="1"/>
        <c:majorTickMark val="none"/>
        <c:minorTickMark val="none"/>
        <c:tickLblPos val="none"/>
        <c:crossAx val="488847592"/>
        <c:crosses val="autoZero"/>
        <c:auto val="1"/>
        <c:lblOffset val="100"/>
        <c:baseTimeUnit val="years"/>
      </c:dateAx>
      <c:valAx>
        <c:axId val="48884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2.72</c:v>
                </c:pt>
                <c:pt idx="4">
                  <c:v>5.44</c:v>
                </c:pt>
              </c:numCache>
            </c:numRef>
          </c:val>
          <c:extLst xmlns:c16r2="http://schemas.microsoft.com/office/drawing/2015/06/chart">
            <c:ext xmlns:c16="http://schemas.microsoft.com/office/drawing/2014/chart" uri="{C3380CC4-5D6E-409C-BE32-E72D297353CC}">
              <c16:uniqueId val="{00000000-B98D-4643-9BC0-88F703CCB0EB}"/>
            </c:ext>
          </c:extLst>
        </c:ser>
        <c:dLbls>
          <c:showLegendKey val="0"/>
          <c:showVal val="0"/>
          <c:showCatName val="0"/>
          <c:showSerName val="0"/>
          <c:showPercent val="0"/>
          <c:showBubbleSize val="0"/>
        </c:dLbls>
        <c:gapWidth val="150"/>
        <c:axId val="488845632"/>
        <c:axId val="488846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10.45</c:v>
                </c:pt>
                <c:pt idx="4">
                  <c:v>8.36</c:v>
                </c:pt>
              </c:numCache>
            </c:numRef>
          </c:val>
          <c:smooth val="0"/>
          <c:extLst xmlns:c16r2="http://schemas.microsoft.com/office/drawing/2015/06/chart">
            <c:ext xmlns:c16="http://schemas.microsoft.com/office/drawing/2014/chart" uri="{C3380CC4-5D6E-409C-BE32-E72D297353CC}">
              <c16:uniqueId val="{00000001-B98D-4643-9BC0-88F703CCB0EB}"/>
            </c:ext>
          </c:extLst>
        </c:ser>
        <c:dLbls>
          <c:showLegendKey val="0"/>
          <c:showVal val="0"/>
          <c:showCatName val="0"/>
          <c:showSerName val="0"/>
          <c:showPercent val="0"/>
          <c:showBubbleSize val="0"/>
        </c:dLbls>
        <c:marker val="1"/>
        <c:smooth val="0"/>
        <c:axId val="488845632"/>
        <c:axId val="488846024"/>
      </c:lineChart>
      <c:dateAx>
        <c:axId val="488845632"/>
        <c:scaling>
          <c:orientation val="minMax"/>
        </c:scaling>
        <c:delete val="1"/>
        <c:axPos val="b"/>
        <c:numFmt formatCode="ge" sourceLinked="1"/>
        <c:majorTickMark val="none"/>
        <c:minorTickMark val="none"/>
        <c:tickLblPos val="none"/>
        <c:crossAx val="488846024"/>
        <c:crosses val="autoZero"/>
        <c:auto val="1"/>
        <c:lblOffset val="100"/>
        <c:baseTimeUnit val="years"/>
      </c:dateAx>
      <c:valAx>
        <c:axId val="48884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84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A87-4F7D-9074-981D3A9004BE}"/>
            </c:ext>
          </c:extLst>
        </c:ser>
        <c:dLbls>
          <c:showLegendKey val="0"/>
          <c:showVal val="0"/>
          <c:showCatName val="0"/>
          <c:showSerName val="0"/>
          <c:showPercent val="0"/>
          <c:showBubbleSize val="0"/>
        </c:dLbls>
        <c:gapWidth val="150"/>
        <c:axId val="649443352"/>
        <c:axId val="64943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3A87-4F7D-9074-981D3A9004BE}"/>
            </c:ext>
          </c:extLst>
        </c:ser>
        <c:dLbls>
          <c:showLegendKey val="0"/>
          <c:showVal val="0"/>
          <c:showCatName val="0"/>
          <c:showSerName val="0"/>
          <c:showPercent val="0"/>
          <c:showBubbleSize val="0"/>
        </c:dLbls>
        <c:marker val="1"/>
        <c:smooth val="0"/>
        <c:axId val="649443352"/>
        <c:axId val="649437472"/>
      </c:lineChart>
      <c:dateAx>
        <c:axId val="649443352"/>
        <c:scaling>
          <c:orientation val="minMax"/>
        </c:scaling>
        <c:delete val="1"/>
        <c:axPos val="b"/>
        <c:numFmt formatCode="ge" sourceLinked="1"/>
        <c:majorTickMark val="none"/>
        <c:minorTickMark val="none"/>
        <c:tickLblPos val="none"/>
        <c:crossAx val="649437472"/>
        <c:crosses val="autoZero"/>
        <c:auto val="1"/>
        <c:lblOffset val="100"/>
        <c:baseTimeUnit val="years"/>
      </c:dateAx>
      <c:valAx>
        <c:axId val="64943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3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c:v>144.38</c:v>
                </c:pt>
                <c:pt idx="4">
                  <c:v>121.81</c:v>
                </c:pt>
              </c:numCache>
            </c:numRef>
          </c:val>
          <c:extLst xmlns:c16r2="http://schemas.microsoft.com/office/drawing/2015/06/chart">
            <c:ext xmlns:c16="http://schemas.microsoft.com/office/drawing/2014/chart" uri="{C3380CC4-5D6E-409C-BE32-E72D297353CC}">
              <c16:uniqueId val="{00000000-66AB-4530-B2D0-D33D77F66582}"/>
            </c:ext>
          </c:extLst>
        </c:ser>
        <c:dLbls>
          <c:showLegendKey val="0"/>
          <c:showVal val="0"/>
          <c:showCatName val="0"/>
          <c:showSerName val="0"/>
          <c:showPercent val="0"/>
          <c:showBubbleSize val="0"/>
        </c:dLbls>
        <c:gapWidth val="150"/>
        <c:axId val="649441392"/>
        <c:axId val="64943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247.72</c:v>
                </c:pt>
                <c:pt idx="4">
                  <c:v>97.36</c:v>
                </c:pt>
              </c:numCache>
            </c:numRef>
          </c:val>
          <c:smooth val="0"/>
          <c:extLst xmlns:c16r2="http://schemas.microsoft.com/office/drawing/2015/06/chart">
            <c:ext xmlns:c16="http://schemas.microsoft.com/office/drawing/2014/chart" uri="{C3380CC4-5D6E-409C-BE32-E72D297353CC}">
              <c16:uniqueId val="{00000001-66AB-4530-B2D0-D33D77F66582}"/>
            </c:ext>
          </c:extLst>
        </c:ser>
        <c:dLbls>
          <c:showLegendKey val="0"/>
          <c:showVal val="0"/>
          <c:showCatName val="0"/>
          <c:showSerName val="0"/>
          <c:showPercent val="0"/>
          <c:showBubbleSize val="0"/>
        </c:dLbls>
        <c:marker val="1"/>
        <c:smooth val="0"/>
        <c:axId val="649441392"/>
        <c:axId val="649439824"/>
      </c:lineChart>
      <c:dateAx>
        <c:axId val="649441392"/>
        <c:scaling>
          <c:orientation val="minMax"/>
        </c:scaling>
        <c:delete val="1"/>
        <c:axPos val="b"/>
        <c:numFmt formatCode="ge" sourceLinked="1"/>
        <c:majorTickMark val="none"/>
        <c:minorTickMark val="none"/>
        <c:tickLblPos val="none"/>
        <c:crossAx val="649439824"/>
        <c:crosses val="autoZero"/>
        <c:auto val="1"/>
        <c:lblOffset val="100"/>
        <c:baseTimeUnit val="years"/>
      </c:dateAx>
      <c:valAx>
        <c:axId val="64943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137.72</c:v>
                </c:pt>
                <c:pt idx="4">
                  <c:v>139.22</c:v>
                </c:pt>
              </c:numCache>
            </c:numRef>
          </c:val>
          <c:extLst xmlns:c16r2="http://schemas.microsoft.com/office/drawing/2015/06/chart">
            <c:ext xmlns:c16="http://schemas.microsoft.com/office/drawing/2014/chart" uri="{C3380CC4-5D6E-409C-BE32-E72D297353CC}">
              <c16:uniqueId val="{00000000-AFC0-40B1-8D4C-938DD28D51A5}"/>
            </c:ext>
          </c:extLst>
        </c:ser>
        <c:dLbls>
          <c:showLegendKey val="0"/>
          <c:showVal val="0"/>
          <c:showCatName val="0"/>
          <c:showSerName val="0"/>
          <c:showPercent val="0"/>
          <c:showBubbleSize val="0"/>
        </c:dLbls>
        <c:gapWidth val="150"/>
        <c:axId val="649443744"/>
        <c:axId val="649438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103.15</c:v>
                </c:pt>
                <c:pt idx="4">
                  <c:v>191.84</c:v>
                </c:pt>
              </c:numCache>
            </c:numRef>
          </c:val>
          <c:smooth val="0"/>
          <c:extLst xmlns:c16r2="http://schemas.microsoft.com/office/drawing/2015/06/chart">
            <c:ext xmlns:c16="http://schemas.microsoft.com/office/drawing/2014/chart" uri="{C3380CC4-5D6E-409C-BE32-E72D297353CC}">
              <c16:uniqueId val="{00000001-AFC0-40B1-8D4C-938DD28D51A5}"/>
            </c:ext>
          </c:extLst>
        </c:ser>
        <c:dLbls>
          <c:showLegendKey val="0"/>
          <c:showVal val="0"/>
          <c:showCatName val="0"/>
          <c:showSerName val="0"/>
          <c:showPercent val="0"/>
          <c:showBubbleSize val="0"/>
        </c:dLbls>
        <c:marker val="1"/>
        <c:smooth val="0"/>
        <c:axId val="649443744"/>
        <c:axId val="649438256"/>
      </c:lineChart>
      <c:dateAx>
        <c:axId val="649443744"/>
        <c:scaling>
          <c:orientation val="minMax"/>
        </c:scaling>
        <c:delete val="1"/>
        <c:axPos val="b"/>
        <c:numFmt formatCode="ge" sourceLinked="1"/>
        <c:majorTickMark val="none"/>
        <c:minorTickMark val="none"/>
        <c:tickLblPos val="none"/>
        <c:crossAx val="649438256"/>
        <c:crosses val="autoZero"/>
        <c:auto val="1"/>
        <c:lblOffset val="100"/>
        <c:baseTimeUnit val="years"/>
      </c:dateAx>
      <c:valAx>
        <c:axId val="64943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3116.77</c:v>
                </c:pt>
                <c:pt idx="4">
                  <c:v>3032.11</c:v>
                </c:pt>
              </c:numCache>
            </c:numRef>
          </c:val>
          <c:extLst xmlns:c16r2="http://schemas.microsoft.com/office/drawing/2015/06/chart">
            <c:ext xmlns:c16="http://schemas.microsoft.com/office/drawing/2014/chart" uri="{C3380CC4-5D6E-409C-BE32-E72D297353CC}">
              <c16:uniqueId val="{00000000-15E3-4351-ACE5-7AE352DF2770}"/>
            </c:ext>
          </c:extLst>
        </c:ser>
        <c:dLbls>
          <c:showLegendKey val="0"/>
          <c:showVal val="0"/>
          <c:showCatName val="0"/>
          <c:showSerName val="0"/>
          <c:showPercent val="0"/>
          <c:showBubbleSize val="0"/>
        </c:dLbls>
        <c:gapWidth val="150"/>
        <c:axId val="649444528"/>
        <c:axId val="64944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1051.43</c:v>
                </c:pt>
                <c:pt idx="4">
                  <c:v>982.29</c:v>
                </c:pt>
              </c:numCache>
            </c:numRef>
          </c:val>
          <c:smooth val="0"/>
          <c:extLst xmlns:c16r2="http://schemas.microsoft.com/office/drawing/2015/06/chart">
            <c:ext xmlns:c16="http://schemas.microsoft.com/office/drawing/2014/chart" uri="{C3380CC4-5D6E-409C-BE32-E72D297353CC}">
              <c16:uniqueId val="{00000001-15E3-4351-ACE5-7AE352DF2770}"/>
            </c:ext>
          </c:extLst>
        </c:ser>
        <c:dLbls>
          <c:showLegendKey val="0"/>
          <c:showVal val="0"/>
          <c:showCatName val="0"/>
          <c:showSerName val="0"/>
          <c:showPercent val="0"/>
          <c:showBubbleSize val="0"/>
        </c:dLbls>
        <c:marker val="1"/>
        <c:smooth val="0"/>
        <c:axId val="649444528"/>
        <c:axId val="649444920"/>
      </c:lineChart>
      <c:dateAx>
        <c:axId val="649444528"/>
        <c:scaling>
          <c:orientation val="minMax"/>
        </c:scaling>
        <c:delete val="1"/>
        <c:axPos val="b"/>
        <c:numFmt formatCode="ge" sourceLinked="1"/>
        <c:majorTickMark val="none"/>
        <c:minorTickMark val="none"/>
        <c:tickLblPos val="none"/>
        <c:crossAx val="649444920"/>
        <c:crosses val="autoZero"/>
        <c:auto val="1"/>
        <c:lblOffset val="100"/>
        <c:baseTimeUnit val="years"/>
      </c:dateAx>
      <c:valAx>
        <c:axId val="64944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29.82</c:v>
                </c:pt>
                <c:pt idx="4">
                  <c:v>28.69</c:v>
                </c:pt>
              </c:numCache>
            </c:numRef>
          </c:val>
          <c:extLst xmlns:c16r2="http://schemas.microsoft.com/office/drawing/2015/06/chart">
            <c:ext xmlns:c16="http://schemas.microsoft.com/office/drawing/2014/chart" uri="{C3380CC4-5D6E-409C-BE32-E72D297353CC}">
              <c16:uniqueId val="{00000000-C643-470E-A347-DF0EDAB1E12C}"/>
            </c:ext>
          </c:extLst>
        </c:ser>
        <c:dLbls>
          <c:showLegendKey val="0"/>
          <c:showVal val="0"/>
          <c:showCatName val="0"/>
          <c:showSerName val="0"/>
          <c:showPercent val="0"/>
          <c:showBubbleSize val="0"/>
        </c:dLbls>
        <c:gapWidth val="150"/>
        <c:axId val="649440608"/>
        <c:axId val="64943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40.06</c:v>
                </c:pt>
                <c:pt idx="4">
                  <c:v>41.25</c:v>
                </c:pt>
              </c:numCache>
            </c:numRef>
          </c:val>
          <c:smooth val="0"/>
          <c:extLst xmlns:c16r2="http://schemas.microsoft.com/office/drawing/2015/06/chart">
            <c:ext xmlns:c16="http://schemas.microsoft.com/office/drawing/2014/chart" uri="{C3380CC4-5D6E-409C-BE32-E72D297353CC}">
              <c16:uniqueId val="{00000001-C643-470E-A347-DF0EDAB1E12C}"/>
            </c:ext>
          </c:extLst>
        </c:ser>
        <c:dLbls>
          <c:showLegendKey val="0"/>
          <c:showVal val="0"/>
          <c:showCatName val="0"/>
          <c:showSerName val="0"/>
          <c:showPercent val="0"/>
          <c:showBubbleSize val="0"/>
        </c:dLbls>
        <c:marker val="1"/>
        <c:smooth val="0"/>
        <c:axId val="649440608"/>
        <c:axId val="649434336"/>
      </c:lineChart>
      <c:dateAx>
        <c:axId val="649440608"/>
        <c:scaling>
          <c:orientation val="minMax"/>
        </c:scaling>
        <c:delete val="1"/>
        <c:axPos val="b"/>
        <c:numFmt formatCode="ge" sourceLinked="1"/>
        <c:majorTickMark val="none"/>
        <c:minorTickMark val="none"/>
        <c:tickLblPos val="none"/>
        <c:crossAx val="649434336"/>
        <c:crosses val="autoZero"/>
        <c:auto val="1"/>
        <c:lblOffset val="100"/>
        <c:baseTimeUnit val="years"/>
      </c:dateAx>
      <c:valAx>
        <c:axId val="6494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319.12</c:v>
                </c:pt>
                <c:pt idx="4">
                  <c:v>330.47</c:v>
                </c:pt>
              </c:numCache>
            </c:numRef>
          </c:val>
          <c:extLst xmlns:c16r2="http://schemas.microsoft.com/office/drawing/2015/06/chart">
            <c:ext xmlns:c16="http://schemas.microsoft.com/office/drawing/2014/chart" uri="{C3380CC4-5D6E-409C-BE32-E72D297353CC}">
              <c16:uniqueId val="{00000000-29F9-4FF0-8173-030C20398940}"/>
            </c:ext>
          </c:extLst>
        </c:ser>
        <c:dLbls>
          <c:showLegendKey val="0"/>
          <c:showVal val="0"/>
          <c:showCatName val="0"/>
          <c:showSerName val="0"/>
          <c:showPercent val="0"/>
          <c:showBubbleSize val="0"/>
        </c:dLbls>
        <c:gapWidth val="150"/>
        <c:axId val="649441784"/>
        <c:axId val="64943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355.22</c:v>
                </c:pt>
                <c:pt idx="4">
                  <c:v>334.48</c:v>
                </c:pt>
              </c:numCache>
            </c:numRef>
          </c:val>
          <c:smooth val="0"/>
          <c:extLst xmlns:c16r2="http://schemas.microsoft.com/office/drawing/2015/06/chart">
            <c:ext xmlns:c16="http://schemas.microsoft.com/office/drawing/2014/chart" uri="{C3380CC4-5D6E-409C-BE32-E72D297353CC}">
              <c16:uniqueId val="{00000001-29F9-4FF0-8173-030C20398940}"/>
            </c:ext>
          </c:extLst>
        </c:ser>
        <c:dLbls>
          <c:showLegendKey val="0"/>
          <c:showVal val="0"/>
          <c:showCatName val="0"/>
          <c:showSerName val="0"/>
          <c:showPercent val="0"/>
          <c:showBubbleSize val="0"/>
        </c:dLbls>
        <c:marker val="1"/>
        <c:smooth val="0"/>
        <c:axId val="649441784"/>
        <c:axId val="649435120"/>
      </c:lineChart>
      <c:dateAx>
        <c:axId val="649441784"/>
        <c:scaling>
          <c:orientation val="minMax"/>
        </c:scaling>
        <c:delete val="1"/>
        <c:axPos val="b"/>
        <c:numFmt formatCode="ge" sourceLinked="1"/>
        <c:majorTickMark val="none"/>
        <c:minorTickMark val="none"/>
        <c:tickLblPos val="none"/>
        <c:crossAx val="649435120"/>
        <c:crosses val="autoZero"/>
        <c:auto val="1"/>
        <c:lblOffset val="100"/>
        <c:baseTimeUnit val="years"/>
      </c:dateAx>
      <c:valAx>
        <c:axId val="64943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944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平塚市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F3</v>
      </c>
      <c r="X8" s="72"/>
      <c r="Y8" s="72"/>
      <c r="Z8" s="72"/>
      <c r="AA8" s="72"/>
      <c r="AB8" s="72"/>
      <c r="AC8" s="72"/>
      <c r="AD8" s="73" t="str">
        <f>データ!$M$6</f>
        <v>非設置</v>
      </c>
      <c r="AE8" s="73"/>
      <c r="AF8" s="73"/>
      <c r="AG8" s="73"/>
      <c r="AH8" s="73"/>
      <c r="AI8" s="73"/>
      <c r="AJ8" s="73"/>
      <c r="AK8" s="3"/>
      <c r="AL8" s="67">
        <f>データ!S6</f>
        <v>257615</v>
      </c>
      <c r="AM8" s="67"/>
      <c r="AN8" s="67"/>
      <c r="AO8" s="67"/>
      <c r="AP8" s="67"/>
      <c r="AQ8" s="67"/>
      <c r="AR8" s="67"/>
      <c r="AS8" s="67"/>
      <c r="AT8" s="66">
        <f>データ!T6</f>
        <v>67.819999999999993</v>
      </c>
      <c r="AU8" s="66"/>
      <c r="AV8" s="66"/>
      <c r="AW8" s="66"/>
      <c r="AX8" s="66"/>
      <c r="AY8" s="66"/>
      <c r="AZ8" s="66"/>
      <c r="BA8" s="66"/>
      <c r="BB8" s="66">
        <f>データ!U6</f>
        <v>3798.51</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52.1</v>
      </c>
      <c r="J10" s="66"/>
      <c r="K10" s="66"/>
      <c r="L10" s="66"/>
      <c r="M10" s="66"/>
      <c r="N10" s="66"/>
      <c r="O10" s="66"/>
      <c r="P10" s="66">
        <f>データ!P6</f>
        <v>1.18</v>
      </c>
      <c r="Q10" s="66"/>
      <c r="R10" s="66"/>
      <c r="S10" s="66"/>
      <c r="T10" s="66"/>
      <c r="U10" s="66"/>
      <c r="V10" s="66"/>
      <c r="W10" s="66">
        <f>データ!Q6</f>
        <v>93.7</v>
      </c>
      <c r="X10" s="66"/>
      <c r="Y10" s="66"/>
      <c r="Z10" s="66"/>
      <c r="AA10" s="66"/>
      <c r="AB10" s="66"/>
      <c r="AC10" s="66"/>
      <c r="AD10" s="67">
        <f>データ!R6</f>
        <v>1998</v>
      </c>
      <c r="AE10" s="67"/>
      <c r="AF10" s="67"/>
      <c r="AG10" s="67"/>
      <c r="AH10" s="67"/>
      <c r="AI10" s="67"/>
      <c r="AJ10" s="67"/>
      <c r="AK10" s="2"/>
      <c r="AL10" s="67">
        <f>データ!V6</f>
        <v>3035</v>
      </c>
      <c r="AM10" s="67"/>
      <c r="AN10" s="67"/>
      <c r="AO10" s="67"/>
      <c r="AP10" s="67"/>
      <c r="AQ10" s="67"/>
      <c r="AR10" s="67"/>
      <c r="AS10" s="67"/>
      <c r="AT10" s="66">
        <f>データ!W6</f>
        <v>1.24</v>
      </c>
      <c r="AU10" s="66"/>
      <c r="AV10" s="66"/>
      <c r="AW10" s="66"/>
      <c r="AX10" s="66"/>
      <c r="AY10" s="66"/>
      <c r="AZ10" s="66"/>
      <c r="BA10" s="66"/>
      <c r="BB10" s="66">
        <f>データ!X6</f>
        <v>2447.58</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kO5pC/VMHbbEVjUVFQOJ1N5p+lQ9aGoE0i/l7ZJETkNdgp/GT92RuY8RiepaCgVgOK85hIPFEzrxJiXXMhl2Cw==" saltValue="tLM+GGzVaD1L/+hSjYjGy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142034</v>
      </c>
      <c r="D6" s="33">
        <f t="shared" si="3"/>
        <v>46</v>
      </c>
      <c r="E6" s="33">
        <f t="shared" si="3"/>
        <v>17</v>
      </c>
      <c r="F6" s="33">
        <f t="shared" si="3"/>
        <v>5</v>
      </c>
      <c r="G6" s="33">
        <f t="shared" si="3"/>
        <v>0</v>
      </c>
      <c r="H6" s="33" t="str">
        <f t="shared" si="3"/>
        <v>神奈川県　平塚市</v>
      </c>
      <c r="I6" s="33" t="str">
        <f t="shared" si="3"/>
        <v>法適用</v>
      </c>
      <c r="J6" s="33" t="str">
        <f t="shared" si="3"/>
        <v>下水道事業</v>
      </c>
      <c r="K6" s="33" t="str">
        <f t="shared" si="3"/>
        <v>農業集落排水</v>
      </c>
      <c r="L6" s="33" t="str">
        <f t="shared" si="3"/>
        <v>F3</v>
      </c>
      <c r="M6" s="33" t="str">
        <f t="shared" si="3"/>
        <v>非設置</v>
      </c>
      <c r="N6" s="34" t="str">
        <f t="shared" si="3"/>
        <v>-</v>
      </c>
      <c r="O6" s="34">
        <f t="shared" si="3"/>
        <v>52.1</v>
      </c>
      <c r="P6" s="34">
        <f t="shared" si="3"/>
        <v>1.18</v>
      </c>
      <c r="Q6" s="34">
        <f t="shared" si="3"/>
        <v>93.7</v>
      </c>
      <c r="R6" s="34">
        <f t="shared" si="3"/>
        <v>1998</v>
      </c>
      <c r="S6" s="34">
        <f t="shared" si="3"/>
        <v>257615</v>
      </c>
      <c r="T6" s="34">
        <f t="shared" si="3"/>
        <v>67.819999999999993</v>
      </c>
      <c r="U6" s="34">
        <f t="shared" si="3"/>
        <v>3798.51</v>
      </c>
      <c r="V6" s="34">
        <f t="shared" si="3"/>
        <v>3035</v>
      </c>
      <c r="W6" s="34">
        <f t="shared" si="3"/>
        <v>1.24</v>
      </c>
      <c r="X6" s="34">
        <f t="shared" si="3"/>
        <v>2447.58</v>
      </c>
      <c r="Y6" s="35" t="str">
        <f>IF(Y7="",NA(),Y7)</f>
        <v>-</v>
      </c>
      <c r="Z6" s="35" t="str">
        <f t="shared" ref="Z6:AH6" si="4">IF(Z7="",NA(),Z7)</f>
        <v>-</v>
      </c>
      <c r="AA6" s="35" t="str">
        <f t="shared" si="4"/>
        <v>-</v>
      </c>
      <c r="AB6" s="35">
        <f t="shared" si="4"/>
        <v>99.53</v>
      </c>
      <c r="AC6" s="35">
        <f t="shared" si="4"/>
        <v>102.68</v>
      </c>
      <c r="AD6" s="35" t="str">
        <f t="shared" si="4"/>
        <v>-</v>
      </c>
      <c r="AE6" s="35" t="str">
        <f t="shared" si="4"/>
        <v>-</v>
      </c>
      <c r="AF6" s="35" t="str">
        <f t="shared" si="4"/>
        <v>-</v>
      </c>
      <c r="AG6" s="35">
        <f t="shared" si="4"/>
        <v>105.64</v>
      </c>
      <c r="AH6" s="35">
        <f t="shared" si="4"/>
        <v>100.96</v>
      </c>
      <c r="AI6" s="34" t="str">
        <f>IF(AI7="","",IF(AI7="-","【-】","【"&amp;SUBSTITUTE(TEXT(AI7,"#,##0.00"),"-","△")&amp;"】"))</f>
        <v>【100.96】</v>
      </c>
      <c r="AJ6" s="35" t="str">
        <f>IF(AJ7="",NA(),AJ7)</f>
        <v>-</v>
      </c>
      <c r="AK6" s="35" t="str">
        <f t="shared" ref="AK6:AS6" si="5">IF(AK7="",NA(),AK7)</f>
        <v>-</v>
      </c>
      <c r="AL6" s="35" t="str">
        <f t="shared" si="5"/>
        <v>-</v>
      </c>
      <c r="AM6" s="35">
        <f t="shared" si="5"/>
        <v>144.38</v>
      </c>
      <c r="AN6" s="35">
        <f t="shared" si="5"/>
        <v>121.81</v>
      </c>
      <c r="AO6" s="35" t="str">
        <f t="shared" si="5"/>
        <v>-</v>
      </c>
      <c r="AP6" s="35" t="str">
        <f t="shared" si="5"/>
        <v>-</v>
      </c>
      <c r="AQ6" s="35" t="str">
        <f t="shared" si="5"/>
        <v>-</v>
      </c>
      <c r="AR6" s="35">
        <f t="shared" si="5"/>
        <v>247.72</v>
      </c>
      <c r="AS6" s="35">
        <f t="shared" si="5"/>
        <v>97.36</v>
      </c>
      <c r="AT6" s="34" t="str">
        <f>IF(AT7="","",IF(AT7="-","【-】","【"&amp;SUBSTITUTE(TEXT(AT7,"#,##0.00"),"-","△")&amp;"】"))</f>
        <v>【198.51】</v>
      </c>
      <c r="AU6" s="35" t="str">
        <f>IF(AU7="",NA(),AU7)</f>
        <v>-</v>
      </c>
      <c r="AV6" s="35" t="str">
        <f t="shared" ref="AV6:BD6" si="6">IF(AV7="",NA(),AV7)</f>
        <v>-</v>
      </c>
      <c r="AW6" s="35" t="str">
        <f t="shared" si="6"/>
        <v>-</v>
      </c>
      <c r="AX6" s="35">
        <f t="shared" si="6"/>
        <v>137.72</v>
      </c>
      <c r="AY6" s="35">
        <f t="shared" si="6"/>
        <v>139.22</v>
      </c>
      <c r="AZ6" s="35" t="str">
        <f t="shared" si="6"/>
        <v>-</v>
      </c>
      <c r="BA6" s="35" t="str">
        <f t="shared" si="6"/>
        <v>-</v>
      </c>
      <c r="BB6" s="35" t="str">
        <f t="shared" si="6"/>
        <v>-</v>
      </c>
      <c r="BC6" s="35">
        <f t="shared" si="6"/>
        <v>103.15</v>
      </c>
      <c r="BD6" s="35">
        <f t="shared" si="6"/>
        <v>191.84</v>
      </c>
      <c r="BE6" s="34" t="str">
        <f>IF(BE7="","",IF(BE7="-","【-】","【"&amp;SUBSTITUTE(TEXT(BE7,"#,##0.00"),"-","△")&amp;"】"))</f>
        <v>【32.86】</v>
      </c>
      <c r="BF6" s="35" t="str">
        <f>IF(BF7="",NA(),BF7)</f>
        <v>-</v>
      </c>
      <c r="BG6" s="35" t="str">
        <f t="shared" ref="BG6:BO6" si="7">IF(BG7="",NA(),BG7)</f>
        <v>-</v>
      </c>
      <c r="BH6" s="35" t="str">
        <f t="shared" si="7"/>
        <v>-</v>
      </c>
      <c r="BI6" s="35">
        <f t="shared" si="7"/>
        <v>3116.77</v>
      </c>
      <c r="BJ6" s="35">
        <f t="shared" si="7"/>
        <v>3032.11</v>
      </c>
      <c r="BK6" s="35" t="str">
        <f t="shared" si="7"/>
        <v>-</v>
      </c>
      <c r="BL6" s="35" t="str">
        <f t="shared" si="7"/>
        <v>-</v>
      </c>
      <c r="BM6" s="35" t="str">
        <f t="shared" si="7"/>
        <v>-</v>
      </c>
      <c r="BN6" s="35">
        <f t="shared" si="7"/>
        <v>1051.43</v>
      </c>
      <c r="BO6" s="35">
        <f t="shared" si="7"/>
        <v>982.29</v>
      </c>
      <c r="BP6" s="34" t="str">
        <f>IF(BP7="","",IF(BP7="-","【-】","【"&amp;SUBSTITUTE(TEXT(BP7,"#,##0.00"),"-","△")&amp;"】"))</f>
        <v>【814.89】</v>
      </c>
      <c r="BQ6" s="35" t="str">
        <f>IF(BQ7="",NA(),BQ7)</f>
        <v>-</v>
      </c>
      <c r="BR6" s="35" t="str">
        <f t="shared" ref="BR6:BZ6" si="8">IF(BR7="",NA(),BR7)</f>
        <v>-</v>
      </c>
      <c r="BS6" s="35" t="str">
        <f t="shared" si="8"/>
        <v>-</v>
      </c>
      <c r="BT6" s="35">
        <f t="shared" si="8"/>
        <v>29.82</v>
      </c>
      <c r="BU6" s="35">
        <f t="shared" si="8"/>
        <v>28.69</v>
      </c>
      <c r="BV6" s="35" t="str">
        <f t="shared" si="8"/>
        <v>-</v>
      </c>
      <c r="BW6" s="35" t="str">
        <f t="shared" si="8"/>
        <v>-</v>
      </c>
      <c r="BX6" s="35" t="str">
        <f t="shared" si="8"/>
        <v>-</v>
      </c>
      <c r="BY6" s="35">
        <f t="shared" si="8"/>
        <v>40.06</v>
      </c>
      <c r="BZ6" s="35">
        <f t="shared" si="8"/>
        <v>41.25</v>
      </c>
      <c r="CA6" s="34" t="str">
        <f>IF(CA7="","",IF(CA7="-","【-】","【"&amp;SUBSTITUTE(TEXT(CA7,"#,##0.00"),"-","△")&amp;"】"))</f>
        <v>【60.64】</v>
      </c>
      <c r="CB6" s="35" t="str">
        <f>IF(CB7="",NA(),CB7)</f>
        <v>-</v>
      </c>
      <c r="CC6" s="35" t="str">
        <f t="shared" ref="CC6:CK6" si="9">IF(CC7="",NA(),CC7)</f>
        <v>-</v>
      </c>
      <c r="CD6" s="35" t="str">
        <f t="shared" si="9"/>
        <v>-</v>
      </c>
      <c r="CE6" s="35">
        <f t="shared" si="9"/>
        <v>319.12</v>
      </c>
      <c r="CF6" s="35">
        <f t="shared" si="9"/>
        <v>330.47</v>
      </c>
      <c r="CG6" s="35" t="str">
        <f t="shared" si="9"/>
        <v>-</v>
      </c>
      <c r="CH6" s="35" t="str">
        <f t="shared" si="9"/>
        <v>-</v>
      </c>
      <c r="CI6" s="35" t="str">
        <f t="shared" si="9"/>
        <v>-</v>
      </c>
      <c r="CJ6" s="35">
        <f t="shared" si="9"/>
        <v>355.22</v>
      </c>
      <c r="CK6" s="35">
        <f t="shared" si="9"/>
        <v>334.48</v>
      </c>
      <c r="CL6" s="34" t="str">
        <f>IF(CL7="","",IF(CL7="-","【-】","【"&amp;SUBSTITUTE(TEXT(CL7,"#,##0.00"),"-","△")&amp;"】"))</f>
        <v>【255.52】</v>
      </c>
      <c r="CM6" s="35" t="str">
        <f>IF(CM7="",NA(),CM7)</f>
        <v>-</v>
      </c>
      <c r="CN6" s="35" t="str">
        <f t="shared" ref="CN6:CV6" si="10">IF(CN7="",NA(),CN7)</f>
        <v>-</v>
      </c>
      <c r="CO6" s="35" t="str">
        <f t="shared" si="10"/>
        <v>-</v>
      </c>
      <c r="CP6" s="35">
        <f t="shared" si="10"/>
        <v>64.680000000000007</v>
      </c>
      <c r="CQ6" s="35">
        <f t="shared" si="10"/>
        <v>64.59</v>
      </c>
      <c r="CR6" s="35" t="str">
        <f t="shared" si="10"/>
        <v>-</v>
      </c>
      <c r="CS6" s="35" t="str">
        <f t="shared" si="10"/>
        <v>-</v>
      </c>
      <c r="CT6" s="35" t="str">
        <f t="shared" si="10"/>
        <v>-</v>
      </c>
      <c r="CU6" s="35">
        <f t="shared" si="10"/>
        <v>42.84</v>
      </c>
      <c r="CV6" s="35">
        <f t="shared" si="10"/>
        <v>40.93</v>
      </c>
      <c r="CW6" s="34" t="str">
        <f>IF(CW7="","",IF(CW7="-","【-】","【"&amp;SUBSTITUTE(TEXT(CW7,"#,##0.00"),"-","△")&amp;"】"))</f>
        <v>【52.49】</v>
      </c>
      <c r="CX6" s="35" t="str">
        <f>IF(CX7="",NA(),CX7)</f>
        <v>-</v>
      </c>
      <c r="CY6" s="35" t="str">
        <f t="shared" ref="CY6:DG6" si="11">IF(CY7="",NA(),CY7)</f>
        <v>-</v>
      </c>
      <c r="CZ6" s="35" t="str">
        <f t="shared" si="11"/>
        <v>-</v>
      </c>
      <c r="DA6" s="35">
        <f t="shared" si="11"/>
        <v>84.99</v>
      </c>
      <c r="DB6" s="35">
        <f t="shared" si="11"/>
        <v>84.98</v>
      </c>
      <c r="DC6" s="35" t="str">
        <f t="shared" si="11"/>
        <v>-</v>
      </c>
      <c r="DD6" s="35" t="str">
        <f t="shared" si="11"/>
        <v>-</v>
      </c>
      <c r="DE6" s="35" t="str">
        <f t="shared" si="11"/>
        <v>-</v>
      </c>
      <c r="DF6" s="35">
        <f t="shared" si="11"/>
        <v>66.3</v>
      </c>
      <c r="DG6" s="35">
        <f t="shared" si="11"/>
        <v>62.73</v>
      </c>
      <c r="DH6" s="34" t="str">
        <f>IF(DH7="","",IF(DH7="-","【-】","【"&amp;SUBSTITUTE(TEXT(DH7,"#,##0.00"),"-","△")&amp;"】"))</f>
        <v>【85.49】</v>
      </c>
      <c r="DI6" s="35" t="str">
        <f>IF(DI7="",NA(),DI7)</f>
        <v>-</v>
      </c>
      <c r="DJ6" s="35" t="str">
        <f t="shared" ref="DJ6:DR6" si="12">IF(DJ7="",NA(),DJ7)</f>
        <v>-</v>
      </c>
      <c r="DK6" s="35" t="str">
        <f t="shared" si="12"/>
        <v>-</v>
      </c>
      <c r="DL6" s="35">
        <f t="shared" si="12"/>
        <v>2.72</v>
      </c>
      <c r="DM6" s="35">
        <f t="shared" si="12"/>
        <v>5.44</v>
      </c>
      <c r="DN6" s="35" t="str">
        <f t="shared" si="12"/>
        <v>-</v>
      </c>
      <c r="DO6" s="35" t="str">
        <f t="shared" si="12"/>
        <v>-</v>
      </c>
      <c r="DP6" s="35" t="str">
        <f t="shared" si="12"/>
        <v>-</v>
      </c>
      <c r="DQ6" s="35">
        <f t="shared" si="12"/>
        <v>10.45</v>
      </c>
      <c r="DR6" s="35">
        <f t="shared" si="12"/>
        <v>8.36</v>
      </c>
      <c r="DS6" s="34" t="str">
        <f>IF(DS7="","",IF(DS7="-","【-】","【"&amp;SUBSTITUTE(TEXT(DS7,"#,##0.00"),"-","△")&amp;"】"))</f>
        <v>【24.07】</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0.03</v>
      </c>
      <c r="EN6" s="34">
        <f t="shared" si="14"/>
        <v>0</v>
      </c>
      <c r="EO6" s="34" t="str">
        <f>IF(EO7="","",IF(EO7="-","【-】","【"&amp;SUBSTITUTE(TEXT(EO7,"#,##0.00"),"-","△")&amp;"】"))</f>
        <v>【0.11】</v>
      </c>
    </row>
    <row r="7" spans="1:148" s="36" customFormat="1" x14ac:dyDescent="0.2">
      <c r="A7" s="28"/>
      <c r="B7" s="37">
        <v>2017</v>
      </c>
      <c r="C7" s="37">
        <v>142034</v>
      </c>
      <c r="D7" s="37">
        <v>46</v>
      </c>
      <c r="E7" s="37">
        <v>17</v>
      </c>
      <c r="F7" s="37">
        <v>5</v>
      </c>
      <c r="G7" s="37">
        <v>0</v>
      </c>
      <c r="H7" s="37" t="s">
        <v>108</v>
      </c>
      <c r="I7" s="37" t="s">
        <v>109</v>
      </c>
      <c r="J7" s="37" t="s">
        <v>110</v>
      </c>
      <c r="K7" s="37" t="s">
        <v>111</v>
      </c>
      <c r="L7" s="37" t="s">
        <v>112</v>
      </c>
      <c r="M7" s="37" t="s">
        <v>113</v>
      </c>
      <c r="N7" s="38" t="s">
        <v>114</v>
      </c>
      <c r="O7" s="38">
        <v>52.1</v>
      </c>
      <c r="P7" s="38">
        <v>1.18</v>
      </c>
      <c r="Q7" s="38">
        <v>93.7</v>
      </c>
      <c r="R7" s="38">
        <v>1998</v>
      </c>
      <c r="S7" s="38">
        <v>257615</v>
      </c>
      <c r="T7" s="38">
        <v>67.819999999999993</v>
      </c>
      <c r="U7" s="38">
        <v>3798.51</v>
      </c>
      <c r="V7" s="38">
        <v>3035</v>
      </c>
      <c r="W7" s="38">
        <v>1.24</v>
      </c>
      <c r="X7" s="38">
        <v>2447.58</v>
      </c>
      <c r="Y7" s="38" t="s">
        <v>114</v>
      </c>
      <c r="Z7" s="38" t="s">
        <v>114</v>
      </c>
      <c r="AA7" s="38" t="s">
        <v>114</v>
      </c>
      <c r="AB7" s="38">
        <v>99.53</v>
      </c>
      <c r="AC7" s="38">
        <v>102.68</v>
      </c>
      <c r="AD7" s="38" t="s">
        <v>114</v>
      </c>
      <c r="AE7" s="38" t="s">
        <v>114</v>
      </c>
      <c r="AF7" s="38" t="s">
        <v>114</v>
      </c>
      <c r="AG7" s="38">
        <v>105.64</v>
      </c>
      <c r="AH7" s="38">
        <v>100.96</v>
      </c>
      <c r="AI7" s="38">
        <v>100.96</v>
      </c>
      <c r="AJ7" s="38" t="s">
        <v>114</v>
      </c>
      <c r="AK7" s="38" t="s">
        <v>114</v>
      </c>
      <c r="AL7" s="38" t="s">
        <v>114</v>
      </c>
      <c r="AM7" s="38">
        <v>144.38</v>
      </c>
      <c r="AN7" s="38">
        <v>121.81</v>
      </c>
      <c r="AO7" s="38" t="s">
        <v>114</v>
      </c>
      <c r="AP7" s="38" t="s">
        <v>114</v>
      </c>
      <c r="AQ7" s="38" t="s">
        <v>114</v>
      </c>
      <c r="AR7" s="38">
        <v>247.72</v>
      </c>
      <c r="AS7" s="38">
        <v>97.36</v>
      </c>
      <c r="AT7" s="38">
        <v>198.51</v>
      </c>
      <c r="AU7" s="38" t="s">
        <v>114</v>
      </c>
      <c r="AV7" s="38" t="s">
        <v>114</v>
      </c>
      <c r="AW7" s="38" t="s">
        <v>114</v>
      </c>
      <c r="AX7" s="38">
        <v>137.72</v>
      </c>
      <c r="AY7" s="38">
        <v>139.22</v>
      </c>
      <c r="AZ7" s="38" t="s">
        <v>114</v>
      </c>
      <c r="BA7" s="38" t="s">
        <v>114</v>
      </c>
      <c r="BB7" s="38" t="s">
        <v>114</v>
      </c>
      <c r="BC7" s="38">
        <v>103.15</v>
      </c>
      <c r="BD7" s="38">
        <v>191.84</v>
      </c>
      <c r="BE7" s="38">
        <v>32.86</v>
      </c>
      <c r="BF7" s="38" t="s">
        <v>114</v>
      </c>
      <c r="BG7" s="38" t="s">
        <v>114</v>
      </c>
      <c r="BH7" s="38" t="s">
        <v>114</v>
      </c>
      <c r="BI7" s="38">
        <v>3116.77</v>
      </c>
      <c r="BJ7" s="38">
        <v>3032.11</v>
      </c>
      <c r="BK7" s="38" t="s">
        <v>114</v>
      </c>
      <c r="BL7" s="38" t="s">
        <v>114</v>
      </c>
      <c r="BM7" s="38" t="s">
        <v>114</v>
      </c>
      <c r="BN7" s="38">
        <v>1051.43</v>
      </c>
      <c r="BO7" s="38">
        <v>982.29</v>
      </c>
      <c r="BP7" s="38">
        <v>814.89</v>
      </c>
      <c r="BQ7" s="38" t="s">
        <v>114</v>
      </c>
      <c r="BR7" s="38" t="s">
        <v>114</v>
      </c>
      <c r="BS7" s="38" t="s">
        <v>114</v>
      </c>
      <c r="BT7" s="38">
        <v>29.82</v>
      </c>
      <c r="BU7" s="38">
        <v>28.69</v>
      </c>
      <c r="BV7" s="38" t="s">
        <v>114</v>
      </c>
      <c r="BW7" s="38" t="s">
        <v>114</v>
      </c>
      <c r="BX7" s="38" t="s">
        <v>114</v>
      </c>
      <c r="BY7" s="38">
        <v>40.06</v>
      </c>
      <c r="BZ7" s="38">
        <v>41.25</v>
      </c>
      <c r="CA7" s="38">
        <v>60.64</v>
      </c>
      <c r="CB7" s="38" t="s">
        <v>114</v>
      </c>
      <c r="CC7" s="38" t="s">
        <v>114</v>
      </c>
      <c r="CD7" s="38" t="s">
        <v>114</v>
      </c>
      <c r="CE7" s="38">
        <v>319.12</v>
      </c>
      <c r="CF7" s="38">
        <v>330.47</v>
      </c>
      <c r="CG7" s="38" t="s">
        <v>114</v>
      </c>
      <c r="CH7" s="38" t="s">
        <v>114</v>
      </c>
      <c r="CI7" s="38" t="s">
        <v>114</v>
      </c>
      <c r="CJ7" s="38">
        <v>355.22</v>
      </c>
      <c r="CK7" s="38">
        <v>334.48</v>
      </c>
      <c r="CL7" s="38">
        <v>255.52</v>
      </c>
      <c r="CM7" s="38" t="s">
        <v>114</v>
      </c>
      <c r="CN7" s="38" t="s">
        <v>114</v>
      </c>
      <c r="CO7" s="38" t="s">
        <v>114</v>
      </c>
      <c r="CP7" s="38">
        <v>64.680000000000007</v>
      </c>
      <c r="CQ7" s="38">
        <v>64.59</v>
      </c>
      <c r="CR7" s="38" t="s">
        <v>114</v>
      </c>
      <c r="CS7" s="38" t="s">
        <v>114</v>
      </c>
      <c r="CT7" s="38" t="s">
        <v>114</v>
      </c>
      <c r="CU7" s="38">
        <v>42.84</v>
      </c>
      <c r="CV7" s="38">
        <v>40.93</v>
      </c>
      <c r="CW7" s="38">
        <v>52.49</v>
      </c>
      <c r="CX7" s="38" t="s">
        <v>114</v>
      </c>
      <c r="CY7" s="38" t="s">
        <v>114</v>
      </c>
      <c r="CZ7" s="38" t="s">
        <v>114</v>
      </c>
      <c r="DA7" s="38">
        <v>84.99</v>
      </c>
      <c r="DB7" s="38">
        <v>84.98</v>
      </c>
      <c r="DC7" s="38" t="s">
        <v>114</v>
      </c>
      <c r="DD7" s="38" t="s">
        <v>114</v>
      </c>
      <c r="DE7" s="38" t="s">
        <v>114</v>
      </c>
      <c r="DF7" s="38">
        <v>66.3</v>
      </c>
      <c r="DG7" s="38">
        <v>62.73</v>
      </c>
      <c r="DH7" s="38">
        <v>85.49</v>
      </c>
      <c r="DI7" s="38" t="s">
        <v>114</v>
      </c>
      <c r="DJ7" s="38" t="s">
        <v>114</v>
      </c>
      <c r="DK7" s="38" t="s">
        <v>114</v>
      </c>
      <c r="DL7" s="38">
        <v>2.72</v>
      </c>
      <c r="DM7" s="38">
        <v>5.44</v>
      </c>
      <c r="DN7" s="38" t="s">
        <v>114</v>
      </c>
      <c r="DO7" s="38" t="s">
        <v>114</v>
      </c>
      <c r="DP7" s="38" t="s">
        <v>114</v>
      </c>
      <c r="DQ7" s="38">
        <v>10.45</v>
      </c>
      <c r="DR7" s="38">
        <v>8.36</v>
      </c>
      <c r="DS7" s="38">
        <v>24.07</v>
      </c>
      <c r="DT7" s="38" t="s">
        <v>114</v>
      </c>
      <c r="DU7" s="38" t="s">
        <v>114</v>
      </c>
      <c r="DV7" s="38" t="s">
        <v>114</v>
      </c>
      <c r="DW7" s="38">
        <v>0</v>
      </c>
      <c r="DX7" s="38">
        <v>0</v>
      </c>
      <c r="DY7" s="38" t="s">
        <v>114</v>
      </c>
      <c r="DZ7" s="38" t="s">
        <v>114</v>
      </c>
      <c r="EA7" s="38" t="s">
        <v>114</v>
      </c>
      <c r="EB7" s="38">
        <v>0</v>
      </c>
      <c r="EC7" s="38">
        <v>0</v>
      </c>
      <c r="ED7" s="38">
        <v>0</v>
      </c>
      <c r="EE7" s="38" t="s">
        <v>114</v>
      </c>
      <c r="EF7" s="38" t="s">
        <v>114</v>
      </c>
      <c r="EG7" s="38" t="s">
        <v>114</v>
      </c>
      <c r="EH7" s="38">
        <v>0</v>
      </c>
      <c r="EI7" s="38">
        <v>0</v>
      </c>
      <c r="EJ7" s="38" t="s">
        <v>114</v>
      </c>
      <c r="EK7" s="38" t="s">
        <v>114</v>
      </c>
      <c r="EL7" s="38" t="s">
        <v>114</v>
      </c>
      <c r="EM7" s="38">
        <v>0.03</v>
      </c>
      <c r="EN7" s="38">
        <v>0</v>
      </c>
      <c r="EO7" s="38">
        <v>0.11</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2019-02-01T00:15:16Z</cp:lastPrinted>
  <dcterms:created xsi:type="dcterms:W3CDTF">2018-12-03T08:54:58Z</dcterms:created>
  <dcterms:modified xsi:type="dcterms:W3CDTF">2019-02-15T05:04:43Z</dcterms:modified>
  <cp:category/>
</cp:coreProperties>
</file>