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1 公表データ\03 相模原市\"/>
    </mc:Choice>
  </mc:AlternateContent>
  <workbookProtection workbookAlgorithmName="SHA-512" workbookHashValue="48qSsQOpoGZ3aEnbujEevBJbwtZjq+Bfhvvtf+X5Br/VkgJOb07mqmIVGqg4CtPTx8LIXipKlQrykQ4VhOpElg==" workbookSaltValue="vqjk+uIo9gmuNqN5KAPgqA==" workbookSpinCount="100000" lockStructure="1"/>
  <bookViews>
    <workbookView xWindow="0" yWindow="0" windowWidth="15360" windowHeight="7632"/>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R6" i="5"/>
  <c r="Q6" i="5"/>
  <c r="P6" i="5"/>
  <c r="O6" i="5"/>
  <c r="I10" i="4" s="1"/>
  <c r="N6" i="5"/>
  <c r="B10" i="4" s="1"/>
  <c r="M6" i="5"/>
  <c r="L6" i="5"/>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AT10" i="4"/>
  <c r="AL10" i="4"/>
  <c r="W10" i="4"/>
  <c r="P10" i="4"/>
  <c r="BB8" i="4"/>
  <c r="AT8" i="4"/>
  <c r="AL8" i="4"/>
  <c r="AD8" i="4"/>
  <c r="W8" i="4"/>
  <c r="P8" i="4"/>
  <c r="I8" i="4"/>
  <c r="C10" i="5" l="1"/>
  <c r="D10" i="5"/>
  <c r="E10" i="5"/>
  <c r="B10" i="5"/>
</calcChain>
</file>

<file path=xl/sharedStrings.xml><?xml version="1.0" encoding="utf-8"?>
<sst xmlns="http://schemas.openxmlformats.org/spreadsheetml/2006/main" count="237" uniqueCount="123">
  <si>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</si>
  <si>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</si>
  <si>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</si>
  <si>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</si>
  <si>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</si>
  <si>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</si>
  <si>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</si>
  <si>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</si>
  <si>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</si>
  <si>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</si>
  <si>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</si>
  <si>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</si>
  <si>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</si>
  <si>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</si>
  <si>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</si>
  <si>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</si>
  <si>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</si>
  <si>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</si>
  <si>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</si>
  <si>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</si>
  <si>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</si>
  <si>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</si>
  <si>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</si>
  <si>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</si>
  <si>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</si>
  <si>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</si>
  <si>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</si>
  <si>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</si>
  <si>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</si>
  <si>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</si>
  <si>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</si>
  <si>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</si>
  <si>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</si>
  <si>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</si>
  <si>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</si>
  <si>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</si>
  <si>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</si>
  <si>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</si>
  <si>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</si>
  <si>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</si>
  <si>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</si>
  <si>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</si>
  <si>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</si>
  <si>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</si>
  <si>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</si>
  <si>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</si>
  <si>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</si>
  <si>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</si>
  <si>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</si>
  <si>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</si>
  <si>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</si>
  <si>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</si>
  <si>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</si>
  <si>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</si>
  <si>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</si>
  <si>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</si>
  <si>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</si>
  <si>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</si>
  <si>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</si>
  <si>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</si>
  <si>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</si>
  <si>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</si>
  <si>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</si>
  <si>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</si>
  <si>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</si>
  <si>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</si>
  <si>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</si>
  <si>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</si>
  <si>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</si>
  <si>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</si>
  <si>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</si>
  <si>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</si>
  <si>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</si>
  <si>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</si>
  <si>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</si>
  <si>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</si>
  <si>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</si>
  <si>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</si>
  <si>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</si>
  <si>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</si>
  <si>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</si>
  <si>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</si>
  <si>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</si>
  <si>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</si>
  <si>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</si>
  <si>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</si>
  <si>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</si>
  <si>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</si>
  <si>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</si>
  <si>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</si>
  <si>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</si>
  <si>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</si>
  <si>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</si>
  <si>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</si>
  <si>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</si>
  <si>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</si>
  <si>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</si>
  <si>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</si>
  <si>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</si>
  <si>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</si>
  <si>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</si>
  <si>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</si>
  <si>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</si>
  <si>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</si>
  <si>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</si>
  <si>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</si>
  <si>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</si>
  <si>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</si>
  <si>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</si>
  <si>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</si>
  <si>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</si>
  <si>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</si>
  <si>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</si>
  <si>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</si>
  <si>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</si>
  <si>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</si>
  <si>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</si>
  <si>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</si>
  <si>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</si>
  <si>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</si>
  <si>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周辺小規模水道との簡易水道統合整備の完了後においても本市の簡易水道事業が小規模である現状は変わらない状況です。
　今後も事業運営が厳しい状況であることから、経営の健全性・効率性から、また、市内同一料金の観点からも、本事業については統合整備事業を進めるとともに、大規模水道事業者と段階的な統合に向けた取組みを進めていく必要があります。</t>
    <rPh sb="27" eb="28">
      <t>ホン</t>
    </rPh>
    <rPh sb="28" eb="29">
      <t>シ</t>
    </rPh>
    <phoneticPr fontId="4"/>
  </si>
  <si>
    <t>　本市の簡易水道事業は、飲料水の安定供給を目的として昭和４６年度より供用を開始しました。
　計画給水人口は２千人余りで、規模が非常に小さいため、効率化を進めるには限界がある状況です。
　また、その他市域のほとんどが県営水道により給水されており、料金も県営水道と同水準に設定していることから、類似団体より、収益的収支比率及び料金回収率が悪いという結果になっております。
　本事業については、大規模水道事業者と段階的な統合に向けて協議を行い、広域化を進める必要があると考えております。</t>
    <rPh sb="76" eb="77">
      <t>スス</t>
    </rPh>
    <rPh sb="232" eb="233">
      <t>カンガ</t>
    </rPh>
    <phoneticPr fontId="4"/>
  </si>
  <si>
    <t>　現在進めている簡易水道統合整備事業により、管路を計画的に更新していきます。
　なお、簡易水道統合整備事業費については、国庫補助金と起債により賄われており、起債残高が増加傾向にあります。　
　また、平成１５年に布設した管路については、大規模な更新までには約４０年程度であることから、今後に向け計画的な更新を図っていきます。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</si>
</sst>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0.56000000000000005</c:v>
                </c:pt>
                <c:pt idx="1">
                  <c:v>1.54</c:v>
                </c:pt>
                <c:pt idx="2">
                  <c:v>6.39</c:v>
                </c:pt>
                <c:pt idx="3" formatCode="#,##0.00;&quot;△&quot;#,##0.00">
                  <c:v>0</c:v>
                </c:pt>
                <c:pt idx="4">
                  <c:v>5.36</c:v>
                </c:pt>
              </c:numCache>
            </c:numRef>
          </c:val>
          <c:extLst xmlns:c16r2="http://schemas.microsoft.com/office/drawing/2015/06/chart">
            <c:ext xmlns:c16="http://schemas.microsoft.com/office/drawing/2014/chart" uri="{C3380CC4-5D6E-409C-BE32-E72D297353CC}">
              <c16:uniqueId val="{00000000-9F52-4434-8D1B-F3FEE6BDBED2}"/>
            </c:ext>
          </c:extLst>
        </c:ser>
        <c:dLbls>
          <c:showLegendKey val="0"/>
          <c:showVal val="0"/>
          <c:showCatName val="0"/>
          <c:showSerName val="0"/>
          <c:showPercent val="0"/>
          <c:showBubbleSize val="0"/>
        </c:dLbls>
        <c:gapWidth val="150"/>
        <c:axId val="416305840"/>
        <c:axId val="416300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9F52-4434-8D1B-F3FEE6BDBED2}"/>
            </c:ext>
          </c:extLst>
        </c:ser>
        <c:dLbls>
          <c:showLegendKey val="0"/>
          <c:showVal val="0"/>
          <c:showCatName val="0"/>
          <c:showSerName val="0"/>
          <c:showPercent val="0"/>
          <c:showBubbleSize val="0"/>
        </c:dLbls>
        <c:marker val="1"/>
        <c:smooth val="0"/>
        <c:axId val="416305840"/>
        <c:axId val="416300744"/>
      </c:lineChart>
      <c:dateAx>
        <c:axId val="416305840"/>
        <c:scaling>
          <c:orientation val="minMax"/>
        </c:scaling>
        <c:delete val="1"/>
        <c:axPos val="b"/>
        <c:numFmt formatCode="ge" sourceLinked="1"/>
        <c:majorTickMark val="none"/>
        <c:minorTickMark val="none"/>
        <c:tickLblPos val="none"/>
        <c:crossAx val="416300744"/>
        <c:crosses val="autoZero"/>
        <c:auto val="1"/>
        <c:lblOffset val="100"/>
        <c:baseTimeUnit val="years"/>
      </c:dateAx>
      <c:valAx>
        <c:axId val="416300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30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72.53</c:v>
                </c:pt>
                <c:pt idx="1">
                  <c:v>64.650000000000006</c:v>
                </c:pt>
                <c:pt idx="2">
                  <c:v>61.52</c:v>
                </c:pt>
                <c:pt idx="3">
                  <c:v>61.07</c:v>
                </c:pt>
                <c:pt idx="4">
                  <c:v>62.24</c:v>
                </c:pt>
              </c:numCache>
            </c:numRef>
          </c:val>
          <c:extLst xmlns:c16r2="http://schemas.microsoft.com/office/drawing/2015/06/chart">
            <c:ext xmlns:c16="http://schemas.microsoft.com/office/drawing/2014/chart" uri="{C3380CC4-5D6E-409C-BE32-E72D297353CC}">
              <c16:uniqueId val="{00000000-7E7F-4B27-9394-26688B5E62BA}"/>
            </c:ext>
          </c:extLst>
        </c:ser>
        <c:dLbls>
          <c:showLegendKey val="0"/>
          <c:showVal val="0"/>
          <c:showCatName val="0"/>
          <c:showSerName val="0"/>
          <c:showPercent val="0"/>
          <c:showBubbleSize val="0"/>
        </c:dLbls>
        <c:gapWidth val="150"/>
        <c:axId val="353561544"/>
        <c:axId val="35355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7E7F-4B27-9394-26688B5E62BA}"/>
            </c:ext>
          </c:extLst>
        </c:ser>
        <c:dLbls>
          <c:showLegendKey val="0"/>
          <c:showVal val="0"/>
          <c:showCatName val="0"/>
          <c:showSerName val="0"/>
          <c:showPercent val="0"/>
          <c:showBubbleSize val="0"/>
        </c:dLbls>
        <c:marker val="1"/>
        <c:smooth val="0"/>
        <c:axId val="353561544"/>
        <c:axId val="353555664"/>
      </c:lineChart>
      <c:dateAx>
        <c:axId val="353561544"/>
        <c:scaling>
          <c:orientation val="minMax"/>
        </c:scaling>
        <c:delete val="1"/>
        <c:axPos val="b"/>
        <c:numFmt formatCode="ge" sourceLinked="1"/>
        <c:majorTickMark val="none"/>
        <c:minorTickMark val="none"/>
        <c:tickLblPos val="none"/>
        <c:crossAx val="353555664"/>
        <c:crosses val="autoZero"/>
        <c:auto val="1"/>
        <c:lblOffset val="100"/>
        <c:baseTimeUnit val="years"/>
      </c:dateAx>
      <c:valAx>
        <c:axId val="35355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561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77.89</c:v>
                </c:pt>
                <c:pt idx="1">
                  <c:v>78.37</c:v>
                </c:pt>
                <c:pt idx="2">
                  <c:v>78.260000000000005</c:v>
                </c:pt>
                <c:pt idx="3">
                  <c:v>78.8</c:v>
                </c:pt>
                <c:pt idx="4">
                  <c:v>78.790000000000006</c:v>
                </c:pt>
              </c:numCache>
            </c:numRef>
          </c:val>
          <c:extLst xmlns:c16r2="http://schemas.microsoft.com/office/drawing/2015/06/chart">
            <c:ext xmlns:c16="http://schemas.microsoft.com/office/drawing/2014/chart" uri="{C3380CC4-5D6E-409C-BE32-E72D297353CC}">
              <c16:uniqueId val="{00000000-4AEC-4529-8038-4E9E31FAE09E}"/>
            </c:ext>
          </c:extLst>
        </c:ser>
        <c:dLbls>
          <c:showLegendKey val="0"/>
          <c:showVal val="0"/>
          <c:showCatName val="0"/>
          <c:showSerName val="0"/>
          <c:showPercent val="0"/>
          <c:showBubbleSize val="0"/>
        </c:dLbls>
        <c:gapWidth val="150"/>
        <c:axId val="353556448"/>
        <c:axId val="35356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4AEC-4529-8038-4E9E31FAE09E}"/>
            </c:ext>
          </c:extLst>
        </c:ser>
        <c:dLbls>
          <c:showLegendKey val="0"/>
          <c:showVal val="0"/>
          <c:showCatName val="0"/>
          <c:showSerName val="0"/>
          <c:showPercent val="0"/>
          <c:showBubbleSize val="0"/>
        </c:dLbls>
        <c:marker val="1"/>
        <c:smooth val="0"/>
        <c:axId val="353556448"/>
        <c:axId val="353561936"/>
      </c:lineChart>
      <c:dateAx>
        <c:axId val="353556448"/>
        <c:scaling>
          <c:orientation val="minMax"/>
        </c:scaling>
        <c:delete val="1"/>
        <c:axPos val="b"/>
        <c:numFmt formatCode="ge" sourceLinked="1"/>
        <c:majorTickMark val="none"/>
        <c:minorTickMark val="none"/>
        <c:tickLblPos val="none"/>
        <c:crossAx val="353561936"/>
        <c:crosses val="autoZero"/>
        <c:auto val="1"/>
        <c:lblOffset val="100"/>
        <c:baseTimeUnit val="years"/>
      </c:dateAx>
      <c:valAx>
        <c:axId val="35356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55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58</c:v>
                </c:pt>
                <c:pt idx="1">
                  <c:v>58.23</c:v>
                </c:pt>
                <c:pt idx="2">
                  <c:v>78.760000000000005</c:v>
                </c:pt>
                <c:pt idx="3">
                  <c:v>78.34</c:v>
                </c:pt>
                <c:pt idx="4">
                  <c:v>82.11</c:v>
                </c:pt>
              </c:numCache>
            </c:numRef>
          </c:val>
          <c:extLst xmlns:c16r2="http://schemas.microsoft.com/office/drawing/2015/06/chart">
            <c:ext xmlns:c16="http://schemas.microsoft.com/office/drawing/2014/chart" uri="{C3380CC4-5D6E-409C-BE32-E72D297353CC}">
              <c16:uniqueId val="{00000000-605A-4D8F-BF9A-BB827F7767B1}"/>
            </c:ext>
          </c:extLst>
        </c:ser>
        <c:dLbls>
          <c:showLegendKey val="0"/>
          <c:showVal val="0"/>
          <c:showCatName val="0"/>
          <c:showSerName val="0"/>
          <c:showPercent val="0"/>
          <c:showBubbleSize val="0"/>
        </c:dLbls>
        <c:gapWidth val="150"/>
        <c:axId val="413363648"/>
        <c:axId val="413366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605A-4D8F-BF9A-BB827F7767B1}"/>
            </c:ext>
          </c:extLst>
        </c:ser>
        <c:dLbls>
          <c:showLegendKey val="0"/>
          <c:showVal val="0"/>
          <c:showCatName val="0"/>
          <c:showSerName val="0"/>
          <c:showPercent val="0"/>
          <c:showBubbleSize val="0"/>
        </c:dLbls>
        <c:marker val="1"/>
        <c:smooth val="0"/>
        <c:axId val="413363648"/>
        <c:axId val="413366000"/>
      </c:lineChart>
      <c:dateAx>
        <c:axId val="413363648"/>
        <c:scaling>
          <c:orientation val="minMax"/>
        </c:scaling>
        <c:delete val="1"/>
        <c:axPos val="b"/>
        <c:numFmt formatCode="ge" sourceLinked="1"/>
        <c:majorTickMark val="none"/>
        <c:minorTickMark val="none"/>
        <c:tickLblPos val="none"/>
        <c:crossAx val="413366000"/>
        <c:crosses val="autoZero"/>
        <c:auto val="1"/>
        <c:lblOffset val="100"/>
        <c:baseTimeUnit val="years"/>
      </c:dateAx>
      <c:valAx>
        <c:axId val="41336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36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06F-4E16-AD80-68C2395734F5}"/>
            </c:ext>
          </c:extLst>
        </c:ser>
        <c:dLbls>
          <c:showLegendKey val="0"/>
          <c:showVal val="0"/>
          <c:showCatName val="0"/>
          <c:showSerName val="0"/>
          <c:showPercent val="0"/>
          <c:showBubbleSize val="0"/>
        </c:dLbls>
        <c:gapWidth val="150"/>
        <c:axId val="413361688"/>
        <c:axId val="413364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06F-4E16-AD80-68C2395734F5}"/>
            </c:ext>
          </c:extLst>
        </c:ser>
        <c:dLbls>
          <c:showLegendKey val="0"/>
          <c:showVal val="0"/>
          <c:showCatName val="0"/>
          <c:showSerName val="0"/>
          <c:showPercent val="0"/>
          <c:showBubbleSize val="0"/>
        </c:dLbls>
        <c:marker val="1"/>
        <c:smooth val="0"/>
        <c:axId val="413361688"/>
        <c:axId val="413364824"/>
      </c:lineChart>
      <c:dateAx>
        <c:axId val="413361688"/>
        <c:scaling>
          <c:orientation val="minMax"/>
        </c:scaling>
        <c:delete val="1"/>
        <c:axPos val="b"/>
        <c:numFmt formatCode="ge" sourceLinked="1"/>
        <c:majorTickMark val="none"/>
        <c:minorTickMark val="none"/>
        <c:tickLblPos val="none"/>
        <c:crossAx val="413364824"/>
        <c:crosses val="autoZero"/>
        <c:auto val="1"/>
        <c:lblOffset val="100"/>
        <c:baseTimeUnit val="years"/>
      </c:dateAx>
      <c:valAx>
        <c:axId val="413364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361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FA0-4ED0-A827-11B1A3ADA7C6}"/>
            </c:ext>
          </c:extLst>
        </c:ser>
        <c:dLbls>
          <c:showLegendKey val="0"/>
          <c:showVal val="0"/>
          <c:showCatName val="0"/>
          <c:showSerName val="0"/>
          <c:showPercent val="0"/>
          <c:showBubbleSize val="0"/>
        </c:dLbls>
        <c:gapWidth val="150"/>
        <c:axId val="413360120"/>
        <c:axId val="413360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FA0-4ED0-A827-11B1A3ADA7C6}"/>
            </c:ext>
          </c:extLst>
        </c:ser>
        <c:dLbls>
          <c:showLegendKey val="0"/>
          <c:showVal val="0"/>
          <c:showCatName val="0"/>
          <c:showSerName val="0"/>
          <c:showPercent val="0"/>
          <c:showBubbleSize val="0"/>
        </c:dLbls>
        <c:marker val="1"/>
        <c:smooth val="0"/>
        <c:axId val="413360120"/>
        <c:axId val="413360904"/>
      </c:lineChart>
      <c:dateAx>
        <c:axId val="413360120"/>
        <c:scaling>
          <c:orientation val="minMax"/>
        </c:scaling>
        <c:delete val="1"/>
        <c:axPos val="b"/>
        <c:numFmt formatCode="ge" sourceLinked="1"/>
        <c:majorTickMark val="none"/>
        <c:minorTickMark val="none"/>
        <c:tickLblPos val="none"/>
        <c:crossAx val="413360904"/>
        <c:crosses val="autoZero"/>
        <c:auto val="1"/>
        <c:lblOffset val="100"/>
        <c:baseTimeUnit val="years"/>
      </c:dateAx>
      <c:valAx>
        <c:axId val="413360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360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DE6-4361-ADB9-FFC9E12961F4}"/>
            </c:ext>
          </c:extLst>
        </c:ser>
        <c:dLbls>
          <c:showLegendKey val="0"/>
          <c:showVal val="0"/>
          <c:showCatName val="0"/>
          <c:showSerName val="0"/>
          <c:showPercent val="0"/>
          <c:showBubbleSize val="0"/>
        </c:dLbls>
        <c:gapWidth val="150"/>
        <c:axId val="413364040"/>
        <c:axId val="413365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DE6-4361-ADB9-FFC9E12961F4}"/>
            </c:ext>
          </c:extLst>
        </c:ser>
        <c:dLbls>
          <c:showLegendKey val="0"/>
          <c:showVal val="0"/>
          <c:showCatName val="0"/>
          <c:showSerName val="0"/>
          <c:showPercent val="0"/>
          <c:showBubbleSize val="0"/>
        </c:dLbls>
        <c:marker val="1"/>
        <c:smooth val="0"/>
        <c:axId val="413364040"/>
        <c:axId val="413365608"/>
      </c:lineChart>
      <c:dateAx>
        <c:axId val="413364040"/>
        <c:scaling>
          <c:orientation val="minMax"/>
        </c:scaling>
        <c:delete val="1"/>
        <c:axPos val="b"/>
        <c:numFmt formatCode="ge" sourceLinked="1"/>
        <c:majorTickMark val="none"/>
        <c:minorTickMark val="none"/>
        <c:tickLblPos val="none"/>
        <c:crossAx val="413365608"/>
        <c:crosses val="autoZero"/>
        <c:auto val="1"/>
        <c:lblOffset val="100"/>
        <c:baseTimeUnit val="years"/>
      </c:dateAx>
      <c:valAx>
        <c:axId val="413365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364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E42-4C66-B721-CC8DB130A578}"/>
            </c:ext>
          </c:extLst>
        </c:ser>
        <c:dLbls>
          <c:showLegendKey val="0"/>
          <c:showVal val="0"/>
          <c:showCatName val="0"/>
          <c:showSerName val="0"/>
          <c:showPercent val="0"/>
          <c:showBubbleSize val="0"/>
        </c:dLbls>
        <c:gapWidth val="150"/>
        <c:axId val="413246288"/>
        <c:axId val="413241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E42-4C66-B721-CC8DB130A578}"/>
            </c:ext>
          </c:extLst>
        </c:ser>
        <c:dLbls>
          <c:showLegendKey val="0"/>
          <c:showVal val="0"/>
          <c:showCatName val="0"/>
          <c:showSerName val="0"/>
          <c:showPercent val="0"/>
          <c:showBubbleSize val="0"/>
        </c:dLbls>
        <c:marker val="1"/>
        <c:smooth val="0"/>
        <c:axId val="413246288"/>
        <c:axId val="413241976"/>
      </c:lineChart>
      <c:dateAx>
        <c:axId val="413246288"/>
        <c:scaling>
          <c:orientation val="minMax"/>
        </c:scaling>
        <c:delete val="1"/>
        <c:axPos val="b"/>
        <c:numFmt formatCode="ge" sourceLinked="1"/>
        <c:majorTickMark val="none"/>
        <c:minorTickMark val="none"/>
        <c:tickLblPos val="none"/>
        <c:crossAx val="413241976"/>
        <c:crosses val="autoZero"/>
        <c:auto val="1"/>
        <c:lblOffset val="100"/>
        <c:baseTimeUnit val="years"/>
      </c:dateAx>
      <c:valAx>
        <c:axId val="413241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24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2296.9699999999998</c:v>
                </c:pt>
                <c:pt idx="1">
                  <c:v>3109.5</c:v>
                </c:pt>
                <c:pt idx="2">
                  <c:v>3833.7</c:v>
                </c:pt>
                <c:pt idx="3">
                  <c:v>4405.96</c:v>
                </c:pt>
                <c:pt idx="4">
                  <c:v>6355.12</c:v>
                </c:pt>
              </c:numCache>
            </c:numRef>
          </c:val>
          <c:extLst xmlns:c16r2="http://schemas.microsoft.com/office/drawing/2015/06/chart">
            <c:ext xmlns:c16="http://schemas.microsoft.com/office/drawing/2014/chart" uri="{C3380CC4-5D6E-409C-BE32-E72D297353CC}">
              <c16:uniqueId val="{00000000-804E-4318-BAB3-B7F6ECF7E110}"/>
            </c:ext>
          </c:extLst>
        </c:ser>
        <c:dLbls>
          <c:showLegendKey val="0"/>
          <c:showVal val="0"/>
          <c:showCatName val="0"/>
          <c:showSerName val="0"/>
          <c:showPercent val="0"/>
          <c:showBubbleSize val="0"/>
        </c:dLbls>
        <c:gapWidth val="150"/>
        <c:axId val="413248640"/>
        <c:axId val="413241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804E-4318-BAB3-B7F6ECF7E110}"/>
            </c:ext>
          </c:extLst>
        </c:ser>
        <c:dLbls>
          <c:showLegendKey val="0"/>
          <c:showVal val="0"/>
          <c:showCatName val="0"/>
          <c:showSerName val="0"/>
          <c:showPercent val="0"/>
          <c:showBubbleSize val="0"/>
        </c:dLbls>
        <c:marker val="1"/>
        <c:smooth val="0"/>
        <c:axId val="413248640"/>
        <c:axId val="413241192"/>
      </c:lineChart>
      <c:dateAx>
        <c:axId val="413248640"/>
        <c:scaling>
          <c:orientation val="minMax"/>
        </c:scaling>
        <c:delete val="1"/>
        <c:axPos val="b"/>
        <c:numFmt formatCode="ge" sourceLinked="1"/>
        <c:majorTickMark val="none"/>
        <c:minorTickMark val="none"/>
        <c:tickLblPos val="none"/>
        <c:crossAx val="413241192"/>
        <c:crosses val="autoZero"/>
        <c:auto val="1"/>
        <c:lblOffset val="100"/>
        <c:baseTimeUnit val="years"/>
      </c:dateAx>
      <c:valAx>
        <c:axId val="413241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24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20.76</c:v>
                </c:pt>
                <c:pt idx="1">
                  <c:v>21.09</c:v>
                </c:pt>
                <c:pt idx="2">
                  <c:v>19.39</c:v>
                </c:pt>
                <c:pt idx="3">
                  <c:v>21.56</c:v>
                </c:pt>
                <c:pt idx="4">
                  <c:v>17.07</c:v>
                </c:pt>
              </c:numCache>
            </c:numRef>
          </c:val>
          <c:extLst xmlns:c16r2="http://schemas.microsoft.com/office/drawing/2015/06/chart">
            <c:ext xmlns:c16="http://schemas.microsoft.com/office/drawing/2014/chart" uri="{C3380CC4-5D6E-409C-BE32-E72D297353CC}">
              <c16:uniqueId val="{00000000-2042-4303-987C-29768D87822B}"/>
            </c:ext>
          </c:extLst>
        </c:ser>
        <c:dLbls>
          <c:showLegendKey val="0"/>
          <c:showVal val="0"/>
          <c:showCatName val="0"/>
          <c:showSerName val="0"/>
          <c:showPercent val="0"/>
          <c:showBubbleSize val="0"/>
        </c:dLbls>
        <c:gapWidth val="150"/>
        <c:axId val="413242368"/>
        <c:axId val="413242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2042-4303-987C-29768D87822B}"/>
            </c:ext>
          </c:extLst>
        </c:ser>
        <c:dLbls>
          <c:showLegendKey val="0"/>
          <c:showVal val="0"/>
          <c:showCatName val="0"/>
          <c:showSerName val="0"/>
          <c:showPercent val="0"/>
          <c:showBubbleSize val="0"/>
        </c:dLbls>
        <c:marker val="1"/>
        <c:smooth val="0"/>
        <c:axId val="413242368"/>
        <c:axId val="413242760"/>
      </c:lineChart>
      <c:dateAx>
        <c:axId val="413242368"/>
        <c:scaling>
          <c:orientation val="minMax"/>
        </c:scaling>
        <c:delete val="1"/>
        <c:axPos val="b"/>
        <c:numFmt formatCode="ge" sourceLinked="1"/>
        <c:majorTickMark val="none"/>
        <c:minorTickMark val="none"/>
        <c:tickLblPos val="none"/>
        <c:crossAx val="413242760"/>
        <c:crosses val="autoZero"/>
        <c:auto val="1"/>
        <c:lblOffset val="100"/>
        <c:baseTimeUnit val="years"/>
      </c:dateAx>
      <c:valAx>
        <c:axId val="413242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24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261.39</c:v>
                </c:pt>
                <c:pt idx="1">
                  <c:v>299.77</c:v>
                </c:pt>
                <c:pt idx="2">
                  <c:v>313.58999999999997</c:v>
                </c:pt>
                <c:pt idx="3">
                  <c:v>307.06</c:v>
                </c:pt>
                <c:pt idx="4">
                  <c:v>382.23</c:v>
                </c:pt>
              </c:numCache>
            </c:numRef>
          </c:val>
          <c:extLst xmlns:c16r2="http://schemas.microsoft.com/office/drawing/2015/06/chart">
            <c:ext xmlns:c16="http://schemas.microsoft.com/office/drawing/2014/chart" uri="{C3380CC4-5D6E-409C-BE32-E72D297353CC}">
              <c16:uniqueId val="{00000000-2227-481B-8506-B004F36609F6}"/>
            </c:ext>
          </c:extLst>
        </c:ser>
        <c:dLbls>
          <c:showLegendKey val="0"/>
          <c:showVal val="0"/>
          <c:showCatName val="0"/>
          <c:showSerName val="0"/>
          <c:showPercent val="0"/>
          <c:showBubbleSize val="0"/>
        </c:dLbls>
        <c:gapWidth val="150"/>
        <c:axId val="413245112"/>
        <c:axId val="41324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2227-481B-8506-B004F36609F6}"/>
            </c:ext>
          </c:extLst>
        </c:ser>
        <c:dLbls>
          <c:showLegendKey val="0"/>
          <c:showVal val="0"/>
          <c:showCatName val="0"/>
          <c:showSerName val="0"/>
          <c:showPercent val="0"/>
          <c:showBubbleSize val="0"/>
        </c:dLbls>
        <c:marker val="1"/>
        <c:smooth val="0"/>
        <c:axId val="413245112"/>
        <c:axId val="413245504"/>
      </c:lineChart>
      <c:dateAx>
        <c:axId val="413245112"/>
        <c:scaling>
          <c:orientation val="minMax"/>
        </c:scaling>
        <c:delete val="1"/>
        <c:axPos val="b"/>
        <c:numFmt formatCode="ge" sourceLinked="1"/>
        <c:majorTickMark val="none"/>
        <c:minorTickMark val="none"/>
        <c:tickLblPos val="none"/>
        <c:crossAx val="413245504"/>
        <c:crosses val="autoZero"/>
        <c:auto val="1"/>
        <c:lblOffset val="100"/>
        <c:baseTimeUnit val="years"/>
      </c:dateAx>
      <c:valAx>
        <c:axId val="41324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245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神奈川県　相模原市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2">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6">
        <f>データ!$R$6</f>
        <v>718192</v>
      </c>
      <c r="AM8" s="66"/>
      <c r="AN8" s="66"/>
      <c r="AO8" s="66"/>
      <c r="AP8" s="66"/>
      <c r="AQ8" s="66"/>
      <c r="AR8" s="66"/>
      <c r="AS8" s="66"/>
      <c r="AT8" s="65">
        <f>データ!$S$6</f>
        <v>328.91</v>
      </c>
      <c r="AU8" s="65"/>
      <c r="AV8" s="65"/>
      <c r="AW8" s="65"/>
      <c r="AX8" s="65"/>
      <c r="AY8" s="65"/>
      <c r="AZ8" s="65"/>
      <c r="BA8" s="65"/>
      <c r="BB8" s="65">
        <f>データ!$T$6</f>
        <v>2183.5500000000002</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2">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2">
      <c r="A10" s="2"/>
      <c r="B10" s="65" t="str">
        <f>データ!$N$6</f>
        <v>-</v>
      </c>
      <c r="C10" s="65"/>
      <c r="D10" s="65"/>
      <c r="E10" s="65"/>
      <c r="F10" s="65"/>
      <c r="G10" s="65"/>
      <c r="H10" s="65"/>
      <c r="I10" s="65" t="str">
        <f>データ!$O$6</f>
        <v>該当数値なし</v>
      </c>
      <c r="J10" s="65"/>
      <c r="K10" s="65"/>
      <c r="L10" s="65"/>
      <c r="M10" s="65"/>
      <c r="N10" s="65"/>
      <c r="O10" s="65"/>
      <c r="P10" s="65">
        <f>データ!$P$6</f>
        <v>0.27</v>
      </c>
      <c r="Q10" s="65"/>
      <c r="R10" s="65"/>
      <c r="S10" s="65"/>
      <c r="T10" s="65"/>
      <c r="U10" s="65"/>
      <c r="V10" s="65"/>
      <c r="W10" s="66">
        <f>データ!$Q$6</f>
        <v>2636</v>
      </c>
      <c r="X10" s="66"/>
      <c r="Y10" s="66"/>
      <c r="Z10" s="66"/>
      <c r="AA10" s="66"/>
      <c r="AB10" s="66"/>
      <c r="AC10" s="66"/>
      <c r="AD10" s="2"/>
      <c r="AE10" s="2"/>
      <c r="AF10" s="2"/>
      <c r="AG10" s="2"/>
      <c r="AH10" s="2"/>
      <c r="AI10" s="2"/>
      <c r="AJ10" s="2"/>
      <c r="AK10" s="2"/>
      <c r="AL10" s="66">
        <f>データ!$U$6</f>
        <v>1921</v>
      </c>
      <c r="AM10" s="66"/>
      <c r="AN10" s="66"/>
      <c r="AO10" s="66"/>
      <c r="AP10" s="66"/>
      <c r="AQ10" s="66"/>
      <c r="AR10" s="66"/>
      <c r="AS10" s="66"/>
      <c r="AT10" s="65">
        <f>データ!$V$6</f>
        <v>38.6</v>
      </c>
      <c r="AU10" s="65"/>
      <c r="AV10" s="65"/>
      <c r="AW10" s="65"/>
      <c r="AX10" s="65"/>
      <c r="AY10" s="65"/>
      <c r="AZ10" s="65"/>
      <c r="BA10" s="65"/>
      <c r="BB10" s="65">
        <f>データ!$W$6</f>
        <v>49.77</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2">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2">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2">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2">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122</v>
      </c>
      <c r="BM47" s="49"/>
      <c r="BN47" s="49"/>
      <c r="BO47" s="49"/>
      <c r="BP47" s="49"/>
      <c r="BQ47" s="49"/>
      <c r="BR47" s="49"/>
      <c r="BS47" s="49"/>
      <c r="BT47" s="49"/>
      <c r="BU47" s="49"/>
      <c r="BV47" s="49"/>
      <c r="BW47" s="49"/>
      <c r="BX47" s="49"/>
      <c r="BY47" s="49"/>
      <c r="BZ47" s="5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2">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2">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2">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2">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120</v>
      </c>
      <c r="BM66" s="49"/>
      <c r="BN66" s="49"/>
      <c r="BO66" s="49"/>
      <c r="BP66" s="49"/>
      <c r="BQ66" s="49"/>
      <c r="BR66" s="49"/>
      <c r="BS66" s="49"/>
      <c r="BT66" s="49"/>
      <c r="BU66" s="49"/>
      <c r="BV66" s="49"/>
      <c r="BW66" s="49"/>
      <c r="BX66" s="49"/>
      <c r="BY66" s="49"/>
      <c r="BZ66" s="5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2">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2">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u2T/QkzrPbqYK3kDBNm7jALJ1WgKJmrx6kmbdALv/4V9wBkKRXU1Vzv7tiHImPs9QHg1CnjB9vLRLsZvJDGO+w==" saltValue="VE2GveYMbd5H/jcy3d5IQ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54</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55</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56</v>
      </c>
      <c r="B3" s="29" t="s">
        <v>57</v>
      </c>
      <c r="C3" s="29" t="s">
        <v>58</v>
      </c>
      <c r="D3" s="29" t="s">
        <v>59</v>
      </c>
      <c r="E3" s="29" t="s">
        <v>60</v>
      </c>
      <c r="F3" s="29" t="s">
        <v>61</v>
      </c>
      <c r="G3" s="29" t="s">
        <v>62</v>
      </c>
      <c r="H3" s="76" t="s">
        <v>63</v>
      </c>
      <c r="I3" s="77"/>
      <c r="J3" s="77"/>
      <c r="K3" s="77"/>
      <c r="L3" s="77"/>
      <c r="M3" s="77"/>
      <c r="N3" s="77"/>
      <c r="O3" s="77"/>
      <c r="P3" s="77"/>
      <c r="Q3" s="77"/>
      <c r="R3" s="77"/>
      <c r="S3" s="77"/>
      <c r="T3" s="77"/>
      <c r="U3" s="77"/>
      <c r="V3" s="77"/>
      <c r="W3" s="78"/>
      <c r="X3" s="82" t="s">
        <v>64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28" t="s">
        <v>66</v>
      </c>
      <c r="B4" s="30"/>
      <c r="C4" s="30"/>
      <c r="D4" s="30"/>
      <c r="E4" s="30"/>
      <c r="F4" s="30"/>
      <c r="G4" s="30"/>
      <c r="H4" s="79"/>
      <c r="I4" s="80"/>
      <c r="J4" s="80"/>
      <c r="K4" s="80"/>
      <c r="L4" s="80"/>
      <c r="M4" s="80"/>
      <c r="N4" s="80"/>
      <c r="O4" s="80"/>
      <c r="P4" s="80"/>
      <c r="Q4" s="80"/>
      <c r="R4" s="80"/>
      <c r="S4" s="80"/>
      <c r="T4" s="80"/>
      <c r="U4" s="80"/>
      <c r="V4" s="80"/>
      <c r="W4" s="81"/>
      <c r="X4" s="75" t="s">
        <v>67</v>
      </c>
      <c r="Y4" s="75"/>
      <c r="Z4" s="75"/>
      <c r="AA4" s="75"/>
      <c r="AB4" s="75"/>
      <c r="AC4" s="75"/>
      <c r="AD4" s="75"/>
      <c r="AE4" s="75"/>
      <c r="AF4" s="75"/>
      <c r="AG4" s="75"/>
      <c r="AH4" s="75"/>
      <c r="AI4" s="75" t="s">
        <v>68</v>
      </c>
      <c r="AJ4" s="75"/>
      <c r="AK4" s="75"/>
      <c r="AL4" s="75"/>
      <c r="AM4" s="75"/>
      <c r="AN4" s="75"/>
      <c r="AO4" s="75"/>
      <c r="AP4" s="75"/>
      <c r="AQ4" s="75"/>
      <c r="AR4" s="75"/>
      <c r="AS4" s="75"/>
      <c r="AT4" s="75" t="s">
        <v>69</v>
      </c>
      <c r="AU4" s="75"/>
      <c r="AV4" s="75"/>
      <c r="AW4" s="75"/>
      <c r="AX4" s="75"/>
      <c r="AY4" s="75"/>
      <c r="AZ4" s="75"/>
      <c r="BA4" s="75"/>
      <c r="BB4" s="75"/>
      <c r="BC4" s="75"/>
      <c r="BD4" s="75"/>
      <c r="BE4" s="75" t="s">
        <v>70</v>
      </c>
      <c r="BF4" s="75"/>
      <c r="BG4" s="75"/>
      <c r="BH4" s="75"/>
      <c r="BI4" s="75"/>
      <c r="BJ4" s="75"/>
      <c r="BK4" s="75"/>
      <c r="BL4" s="75"/>
      <c r="BM4" s="75"/>
      <c r="BN4" s="75"/>
      <c r="BO4" s="75"/>
      <c r="BP4" s="75" t="s">
        <v>71</v>
      </c>
      <c r="BQ4" s="75"/>
      <c r="BR4" s="75"/>
      <c r="BS4" s="75"/>
      <c r="BT4" s="75"/>
      <c r="BU4" s="75"/>
      <c r="BV4" s="75"/>
      <c r="BW4" s="75"/>
      <c r="BX4" s="75"/>
      <c r="BY4" s="75"/>
      <c r="BZ4" s="75"/>
      <c r="CA4" s="75" t="s">
        <v>72</v>
      </c>
      <c r="CB4" s="75"/>
      <c r="CC4" s="75"/>
      <c r="CD4" s="75"/>
      <c r="CE4" s="75"/>
      <c r="CF4" s="75"/>
      <c r="CG4" s="75"/>
      <c r="CH4" s="75"/>
      <c r="CI4" s="75"/>
      <c r="CJ4" s="75"/>
      <c r="CK4" s="75"/>
      <c r="CL4" s="75" t="s">
        <v>73</v>
      </c>
      <c r="CM4" s="75"/>
      <c r="CN4" s="75"/>
      <c r="CO4" s="75"/>
      <c r="CP4" s="75"/>
      <c r="CQ4" s="75"/>
      <c r="CR4" s="75"/>
      <c r="CS4" s="75"/>
      <c r="CT4" s="75"/>
      <c r="CU4" s="75"/>
      <c r="CV4" s="75"/>
      <c r="CW4" s="75" t="s">
        <v>74</v>
      </c>
      <c r="CX4" s="75"/>
      <c r="CY4" s="75"/>
      <c r="CZ4" s="75"/>
      <c r="DA4" s="75"/>
      <c r="DB4" s="75"/>
      <c r="DC4" s="75"/>
      <c r="DD4" s="75"/>
      <c r="DE4" s="75"/>
      <c r="DF4" s="75"/>
      <c r="DG4" s="75"/>
      <c r="DH4" s="75" t="s">
        <v>75</v>
      </c>
      <c r="DI4" s="75"/>
      <c r="DJ4" s="75"/>
      <c r="DK4" s="75"/>
      <c r="DL4" s="75"/>
      <c r="DM4" s="75"/>
      <c r="DN4" s="75"/>
      <c r="DO4" s="75"/>
      <c r="DP4" s="75"/>
      <c r="DQ4" s="75"/>
      <c r="DR4" s="75"/>
      <c r="DS4" s="75" t="s">
        <v>76</v>
      </c>
      <c r="DT4" s="75"/>
      <c r="DU4" s="75"/>
      <c r="DV4" s="75"/>
      <c r="DW4" s="75"/>
      <c r="DX4" s="75"/>
      <c r="DY4" s="75"/>
      <c r="DZ4" s="75"/>
      <c r="EA4" s="75"/>
      <c r="EB4" s="75"/>
      <c r="EC4" s="75"/>
      <c r="ED4" s="75" t="s">
        <v>77</v>
      </c>
      <c r="EE4" s="75"/>
      <c r="EF4" s="75"/>
      <c r="EG4" s="75"/>
      <c r="EH4" s="75"/>
      <c r="EI4" s="75"/>
      <c r="EJ4" s="75"/>
      <c r="EK4" s="75"/>
      <c r="EL4" s="75"/>
      <c r="EM4" s="75"/>
      <c r="EN4" s="75"/>
    </row>
    <row r="5" spans="1:144" x14ac:dyDescent="0.2">
      <c r="A5" s="28" t="s">
        <v>78</v>
      </c>
      <c r="B5" s="31"/>
      <c r="C5" s="31"/>
      <c r="D5" s="31"/>
      <c r="E5" s="31"/>
      <c r="F5" s="31"/>
      <c r="G5" s="31"/>
      <c r="H5" s="32" t="s">
        <v>79</v>
      </c>
      <c r="I5" s="32" t="s">
        <v>80</v>
      </c>
      <c r="J5" s="32" t="s">
        <v>81</v>
      </c>
      <c r="K5" s="32" t="s">
        <v>82</v>
      </c>
      <c r="L5" s="32" t="s">
        <v>83</v>
      </c>
      <c r="M5" s="32" t="s">
        <v>84</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41</v>
      </c>
      <c r="AI5" s="32" t="s">
        <v>95</v>
      </c>
      <c r="AJ5" s="32" t="s">
        <v>96</v>
      </c>
      <c r="AK5" s="32" t="s">
        <v>97</v>
      </c>
      <c r="AL5" s="32" t="s">
        <v>98</v>
      </c>
      <c r="AM5" s="32" t="s">
        <v>99</v>
      </c>
      <c r="AN5" s="32" t="s">
        <v>100</v>
      </c>
      <c r="AO5" s="32" t="s">
        <v>101</v>
      </c>
      <c r="AP5" s="32" t="s">
        <v>102</v>
      </c>
      <c r="AQ5" s="32" t="s">
        <v>103</v>
      </c>
      <c r="AR5" s="32" t="s">
        <v>104</v>
      </c>
      <c r="AS5" s="32" t="s">
        <v>105</v>
      </c>
      <c r="AT5" s="32" t="s">
        <v>95</v>
      </c>
      <c r="AU5" s="32" t="s">
        <v>96</v>
      </c>
      <c r="AV5" s="32" t="s">
        <v>97</v>
      </c>
      <c r="AW5" s="32" t="s">
        <v>98</v>
      </c>
      <c r="AX5" s="32" t="s">
        <v>99</v>
      </c>
      <c r="AY5" s="32" t="s">
        <v>100</v>
      </c>
      <c r="AZ5" s="32" t="s">
        <v>101</v>
      </c>
      <c r="BA5" s="32" t="s">
        <v>102</v>
      </c>
      <c r="BB5" s="32" t="s">
        <v>103</v>
      </c>
      <c r="BC5" s="32" t="s">
        <v>104</v>
      </c>
      <c r="BD5" s="32" t="s">
        <v>105</v>
      </c>
      <c r="BE5" s="32" t="s">
        <v>95</v>
      </c>
      <c r="BF5" s="32" t="s">
        <v>96</v>
      </c>
      <c r="BG5" s="32" t="s">
        <v>97</v>
      </c>
      <c r="BH5" s="32" t="s">
        <v>98</v>
      </c>
      <c r="BI5" s="32" t="s">
        <v>99</v>
      </c>
      <c r="BJ5" s="32" t="s">
        <v>100</v>
      </c>
      <c r="BK5" s="32" t="s">
        <v>101</v>
      </c>
      <c r="BL5" s="32" t="s">
        <v>102</v>
      </c>
      <c r="BM5" s="32" t="s">
        <v>103</v>
      </c>
      <c r="BN5" s="32" t="s">
        <v>104</v>
      </c>
      <c r="BO5" s="32" t="s">
        <v>105</v>
      </c>
      <c r="BP5" s="32" t="s">
        <v>95</v>
      </c>
      <c r="BQ5" s="32" t="s">
        <v>96</v>
      </c>
      <c r="BR5" s="32" t="s">
        <v>97</v>
      </c>
      <c r="BS5" s="32" t="s">
        <v>98</v>
      </c>
      <c r="BT5" s="32" t="s">
        <v>99</v>
      </c>
      <c r="BU5" s="32" t="s">
        <v>100</v>
      </c>
      <c r="BV5" s="32" t="s">
        <v>101</v>
      </c>
      <c r="BW5" s="32" t="s">
        <v>102</v>
      </c>
      <c r="BX5" s="32" t="s">
        <v>103</v>
      </c>
      <c r="BY5" s="32" t="s">
        <v>104</v>
      </c>
      <c r="BZ5" s="32" t="s">
        <v>105</v>
      </c>
      <c r="CA5" s="32" t="s">
        <v>95</v>
      </c>
      <c r="CB5" s="32" t="s">
        <v>96</v>
      </c>
      <c r="CC5" s="32" t="s">
        <v>97</v>
      </c>
      <c r="CD5" s="32" t="s">
        <v>98</v>
      </c>
      <c r="CE5" s="32" t="s">
        <v>99</v>
      </c>
      <c r="CF5" s="32" t="s">
        <v>100</v>
      </c>
      <c r="CG5" s="32" t="s">
        <v>101</v>
      </c>
      <c r="CH5" s="32" t="s">
        <v>102</v>
      </c>
      <c r="CI5" s="32" t="s">
        <v>103</v>
      </c>
      <c r="CJ5" s="32" t="s">
        <v>104</v>
      </c>
      <c r="CK5" s="32" t="s">
        <v>105</v>
      </c>
      <c r="CL5" s="32" t="s">
        <v>95</v>
      </c>
      <c r="CM5" s="32" t="s">
        <v>96</v>
      </c>
      <c r="CN5" s="32" t="s">
        <v>97</v>
      </c>
      <c r="CO5" s="32" t="s">
        <v>98</v>
      </c>
      <c r="CP5" s="32" t="s">
        <v>99</v>
      </c>
      <c r="CQ5" s="32" t="s">
        <v>100</v>
      </c>
      <c r="CR5" s="32" t="s">
        <v>101</v>
      </c>
      <c r="CS5" s="32" t="s">
        <v>102</v>
      </c>
      <c r="CT5" s="32" t="s">
        <v>103</v>
      </c>
      <c r="CU5" s="32" t="s">
        <v>104</v>
      </c>
      <c r="CV5" s="32" t="s">
        <v>105</v>
      </c>
      <c r="CW5" s="32" t="s">
        <v>95</v>
      </c>
      <c r="CX5" s="32" t="s">
        <v>96</v>
      </c>
      <c r="CY5" s="32" t="s">
        <v>97</v>
      </c>
      <c r="CZ5" s="32" t="s">
        <v>98</v>
      </c>
      <c r="DA5" s="32" t="s">
        <v>99</v>
      </c>
      <c r="DB5" s="32" t="s">
        <v>100</v>
      </c>
      <c r="DC5" s="32" t="s">
        <v>101</v>
      </c>
      <c r="DD5" s="32" t="s">
        <v>102</v>
      </c>
      <c r="DE5" s="32" t="s">
        <v>103</v>
      </c>
      <c r="DF5" s="32" t="s">
        <v>104</v>
      </c>
      <c r="DG5" s="32" t="s">
        <v>105</v>
      </c>
      <c r="DH5" s="32" t="s">
        <v>95</v>
      </c>
      <c r="DI5" s="32" t="s">
        <v>96</v>
      </c>
      <c r="DJ5" s="32" t="s">
        <v>97</v>
      </c>
      <c r="DK5" s="32" t="s">
        <v>98</v>
      </c>
      <c r="DL5" s="32" t="s">
        <v>99</v>
      </c>
      <c r="DM5" s="32" t="s">
        <v>100</v>
      </c>
      <c r="DN5" s="32" t="s">
        <v>101</v>
      </c>
      <c r="DO5" s="32" t="s">
        <v>102</v>
      </c>
      <c r="DP5" s="32" t="s">
        <v>103</v>
      </c>
      <c r="DQ5" s="32" t="s">
        <v>104</v>
      </c>
      <c r="DR5" s="32" t="s">
        <v>105</v>
      </c>
      <c r="DS5" s="32" t="s">
        <v>95</v>
      </c>
      <c r="DT5" s="32" t="s">
        <v>96</v>
      </c>
      <c r="DU5" s="32" t="s">
        <v>97</v>
      </c>
      <c r="DV5" s="32" t="s">
        <v>98</v>
      </c>
      <c r="DW5" s="32" t="s">
        <v>99</v>
      </c>
      <c r="DX5" s="32" t="s">
        <v>100</v>
      </c>
      <c r="DY5" s="32" t="s">
        <v>101</v>
      </c>
      <c r="DZ5" s="32" t="s">
        <v>102</v>
      </c>
      <c r="EA5" s="32" t="s">
        <v>103</v>
      </c>
      <c r="EB5" s="32" t="s">
        <v>104</v>
      </c>
      <c r="EC5" s="32" t="s">
        <v>105</v>
      </c>
      <c r="ED5" s="32" t="s">
        <v>95</v>
      </c>
      <c r="EE5" s="32" t="s">
        <v>96</v>
      </c>
      <c r="EF5" s="32" t="s">
        <v>97</v>
      </c>
      <c r="EG5" s="32" t="s">
        <v>98</v>
      </c>
      <c r="EH5" s="32" t="s">
        <v>99</v>
      </c>
      <c r="EI5" s="32" t="s">
        <v>100</v>
      </c>
      <c r="EJ5" s="32" t="s">
        <v>101</v>
      </c>
      <c r="EK5" s="32" t="s">
        <v>102</v>
      </c>
      <c r="EL5" s="32" t="s">
        <v>103</v>
      </c>
      <c r="EM5" s="32" t="s">
        <v>104</v>
      </c>
      <c r="EN5" s="32" t="s">
        <v>105</v>
      </c>
    </row>
    <row r="6" spans="1:144" s="36" customFormat="1" x14ac:dyDescent="0.2">
      <c r="A6" s="28" t="s">
        <v>106</v>
      </c>
      <c r="B6" s="33">
        <f>B7</f>
        <v>2017</v>
      </c>
      <c r="C6" s="33">
        <f t="shared" ref="C6:W6" si="3">C7</f>
        <v>141500</v>
      </c>
      <c r="D6" s="33">
        <f t="shared" si="3"/>
        <v>47</v>
      </c>
      <c r="E6" s="33">
        <f t="shared" si="3"/>
        <v>1</v>
      </c>
      <c r="F6" s="33">
        <f t="shared" si="3"/>
        <v>0</v>
      </c>
      <c r="G6" s="33">
        <f t="shared" si="3"/>
        <v>0</v>
      </c>
      <c r="H6" s="33" t="str">
        <f t="shared" si="3"/>
        <v>神奈川県　相模原市</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0.27</v>
      </c>
      <c r="Q6" s="34">
        <f t="shared" si="3"/>
        <v>2636</v>
      </c>
      <c r="R6" s="34">
        <f t="shared" si="3"/>
        <v>718192</v>
      </c>
      <c r="S6" s="34">
        <f t="shared" si="3"/>
        <v>328.91</v>
      </c>
      <c r="T6" s="34">
        <f t="shared" si="3"/>
        <v>2183.5500000000002</v>
      </c>
      <c r="U6" s="34">
        <f t="shared" si="3"/>
        <v>1921</v>
      </c>
      <c r="V6" s="34">
        <f t="shared" si="3"/>
        <v>38.6</v>
      </c>
      <c r="W6" s="34">
        <f t="shared" si="3"/>
        <v>49.77</v>
      </c>
      <c r="X6" s="35">
        <f>IF(X7="",NA(),X7)</f>
        <v>58</v>
      </c>
      <c r="Y6" s="35">
        <f t="shared" ref="Y6:AG6" si="4">IF(Y7="",NA(),Y7)</f>
        <v>58.23</v>
      </c>
      <c r="Z6" s="35">
        <f t="shared" si="4"/>
        <v>78.760000000000005</v>
      </c>
      <c r="AA6" s="35">
        <f t="shared" si="4"/>
        <v>78.34</v>
      </c>
      <c r="AB6" s="35">
        <f t="shared" si="4"/>
        <v>82.11</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2296.9699999999998</v>
      </c>
      <c r="BF6" s="35">
        <f t="shared" ref="BF6:BN6" si="7">IF(BF7="",NA(),BF7)</f>
        <v>3109.5</v>
      </c>
      <c r="BG6" s="35">
        <f t="shared" si="7"/>
        <v>3833.7</v>
      </c>
      <c r="BH6" s="35">
        <f t="shared" si="7"/>
        <v>4405.96</v>
      </c>
      <c r="BI6" s="35">
        <f t="shared" si="7"/>
        <v>6355.12</v>
      </c>
      <c r="BJ6" s="35">
        <f t="shared" si="7"/>
        <v>1462.56</v>
      </c>
      <c r="BK6" s="35">
        <f t="shared" si="7"/>
        <v>1486.62</v>
      </c>
      <c r="BL6" s="35">
        <f t="shared" si="7"/>
        <v>1510.14</v>
      </c>
      <c r="BM6" s="35">
        <f t="shared" si="7"/>
        <v>1595.62</v>
      </c>
      <c r="BN6" s="35">
        <f t="shared" si="7"/>
        <v>1302.33</v>
      </c>
      <c r="BO6" s="34" t="str">
        <f>IF(BO7="","",IF(BO7="-","【-】","【"&amp;SUBSTITUTE(TEXT(BO7,"#,##0.00"),"-","△")&amp;"】"))</f>
        <v>【1,141.75】</v>
      </c>
      <c r="BP6" s="35">
        <f>IF(BP7="",NA(),BP7)</f>
        <v>20.76</v>
      </c>
      <c r="BQ6" s="35">
        <f t="shared" ref="BQ6:BY6" si="8">IF(BQ7="",NA(),BQ7)</f>
        <v>21.09</v>
      </c>
      <c r="BR6" s="35">
        <f t="shared" si="8"/>
        <v>19.39</v>
      </c>
      <c r="BS6" s="35">
        <f t="shared" si="8"/>
        <v>21.56</v>
      </c>
      <c r="BT6" s="35">
        <f t="shared" si="8"/>
        <v>17.07</v>
      </c>
      <c r="BU6" s="35">
        <f t="shared" si="8"/>
        <v>32.39</v>
      </c>
      <c r="BV6" s="35">
        <f t="shared" si="8"/>
        <v>24.39</v>
      </c>
      <c r="BW6" s="35">
        <f t="shared" si="8"/>
        <v>22.67</v>
      </c>
      <c r="BX6" s="35">
        <f t="shared" si="8"/>
        <v>37.92</v>
      </c>
      <c r="BY6" s="35">
        <f t="shared" si="8"/>
        <v>40.89</v>
      </c>
      <c r="BZ6" s="34" t="str">
        <f>IF(BZ7="","",IF(BZ7="-","【-】","【"&amp;SUBSTITUTE(TEXT(BZ7,"#,##0.00"),"-","△")&amp;"】"))</f>
        <v>【54.93】</v>
      </c>
      <c r="CA6" s="35">
        <f>IF(CA7="",NA(),CA7)</f>
        <v>261.39</v>
      </c>
      <c r="CB6" s="35">
        <f t="shared" ref="CB6:CJ6" si="9">IF(CB7="",NA(),CB7)</f>
        <v>299.77</v>
      </c>
      <c r="CC6" s="35">
        <f t="shared" si="9"/>
        <v>313.58999999999997</v>
      </c>
      <c r="CD6" s="35">
        <f t="shared" si="9"/>
        <v>307.06</v>
      </c>
      <c r="CE6" s="35">
        <f t="shared" si="9"/>
        <v>382.23</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72.53</v>
      </c>
      <c r="CM6" s="35">
        <f t="shared" ref="CM6:CU6" si="10">IF(CM7="",NA(),CM7)</f>
        <v>64.650000000000006</v>
      </c>
      <c r="CN6" s="35">
        <f t="shared" si="10"/>
        <v>61.52</v>
      </c>
      <c r="CO6" s="35">
        <f t="shared" si="10"/>
        <v>61.07</v>
      </c>
      <c r="CP6" s="35">
        <f t="shared" si="10"/>
        <v>62.24</v>
      </c>
      <c r="CQ6" s="35">
        <f t="shared" si="10"/>
        <v>50.49</v>
      </c>
      <c r="CR6" s="35">
        <f t="shared" si="10"/>
        <v>48.36</v>
      </c>
      <c r="CS6" s="35">
        <f t="shared" si="10"/>
        <v>48.7</v>
      </c>
      <c r="CT6" s="35">
        <f t="shared" si="10"/>
        <v>46.9</v>
      </c>
      <c r="CU6" s="35">
        <f t="shared" si="10"/>
        <v>47.95</v>
      </c>
      <c r="CV6" s="34" t="str">
        <f>IF(CV7="","",IF(CV7="-","【-】","【"&amp;SUBSTITUTE(TEXT(CV7,"#,##0.00"),"-","△")&amp;"】"))</f>
        <v>【56.91】</v>
      </c>
      <c r="CW6" s="35">
        <f>IF(CW7="",NA(),CW7)</f>
        <v>77.89</v>
      </c>
      <c r="CX6" s="35">
        <f t="shared" ref="CX6:DF6" si="11">IF(CX7="",NA(),CX7)</f>
        <v>78.37</v>
      </c>
      <c r="CY6" s="35">
        <f t="shared" si="11"/>
        <v>78.260000000000005</v>
      </c>
      <c r="CZ6" s="35">
        <f t="shared" si="11"/>
        <v>78.8</v>
      </c>
      <c r="DA6" s="35">
        <f t="shared" si="11"/>
        <v>78.790000000000006</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0.56000000000000005</v>
      </c>
      <c r="EE6" s="35">
        <f t="shared" ref="EE6:EM6" si="14">IF(EE7="",NA(),EE7)</f>
        <v>1.54</v>
      </c>
      <c r="EF6" s="35">
        <f t="shared" si="14"/>
        <v>6.39</v>
      </c>
      <c r="EG6" s="34">
        <f t="shared" si="14"/>
        <v>0</v>
      </c>
      <c r="EH6" s="35">
        <f t="shared" si="14"/>
        <v>5.36</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2">
      <c r="A7" s="28"/>
      <c r="B7" s="37">
        <v>2017</v>
      </c>
      <c r="C7" s="37">
        <v>141500</v>
      </c>
      <c r="D7" s="37">
        <v>47</v>
      </c>
      <c r="E7" s="37">
        <v>1</v>
      </c>
      <c r="F7" s="37">
        <v>0</v>
      </c>
      <c r="G7" s="37">
        <v>0</v>
      </c>
      <c r="H7" s="37" t="s">
        <v>107</v>
      </c>
      <c r="I7" s="37" t="s">
        <v>108</v>
      </c>
      <c r="J7" s="37" t="s">
        <v>109</v>
      </c>
      <c r="K7" s="37" t="s">
        <v>110</v>
      </c>
      <c r="L7" s="37" t="s">
        <v>111</v>
      </c>
      <c r="M7" s="37" t="s">
        <v>112</v>
      </c>
      <c r="N7" s="38" t="s">
        <v>113</v>
      </c>
      <c r="O7" s="38" t="s">
        <v>114</v>
      </c>
      <c r="P7" s="38">
        <v>0.27</v>
      </c>
      <c r="Q7" s="38">
        <v>2636</v>
      </c>
      <c r="R7" s="38">
        <v>718192</v>
      </c>
      <c r="S7" s="38">
        <v>328.91</v>
      </c>
      <c r="T7" s="38">
        <v>2183.5500000000002</v>
      </c>
      <c r="U7" s="38">
        <v>1921</v>
      </c>
      <c r="V7" s="38">
        <v>38.6</v>
      </c>
      <c r="W7" s="38">
        <v>49.77</v>
      </c>
      <c r="X7" s="38">
        <v>58</v>
      </c>
      <c r="Y7" s="38">
        <v>58.23</v>
      </c>
      <c r="Z7" s="38">
        <v>78.760000000000005</v>
      </c>
      <c r="AA7" s="38">
        <v>78.34</v>
      </c>
      <c r="AB7" s="38">
        <v>82.11</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2296.9699999999998</v>
      </c>
      <c r="BF7" s="38">
        <v>3109.5</v>
      </c>
      <c r="BG7" s="38">
        <v>3833.7</v>
      </c>
      <c r="BH7" s="38">
        <v>4405.96</v>
      </c>
      <c r="BI7" s="38">
        <v>6355.12</v>
      </c>
      <c r="BJ7" s="38">
        <v>1462.56</v>
      </c>
      <c r="BK7" s="38">
        <v>1486.62</v>
      </c>
      <c r="BL7" s="38">
        <v>1510.14</v>
      </c>
      <c r="BM7" s="38">
        <v>1595.62</v>
      </c>
      <c r="BN7" s="38">
        <v>1302.33</v>
      </c>
      <c r="BO7" s="38">
        <v>1141.75</v>
      </c>
      <c r="BP7" s="38">
        <v>20.76</v>
      </c>
      <c r="BQ7" s="38">
        <v>21.09</v>
      </c>
      <c r="BR7" s="38">
        <v>19.39</v>
      </c>
      <c r="BS7" s="38">
        <v>21.56</v>
      </c>
      <c r="BT7" s="38">
        <v>17.07</v>
      </c>
      <c r="BU7" s="38">
        <v>32.39</v>
      </c>
      <c r="BV7" s="38">
        <v>24.39</v>
      </c>
      <c r="BW7" s="38">
        <v>22.67</v>
      </c>
      <c r="BX7" s="38">
        <v>37.92</v>
      </c>
      <c r="BY7" s="38">
        <v>40.89</v>
      </c>
      <c r="BZ7" s="38">
        <v>54.93</v>
      </c>
      <c r="CA7" s="38">
        <v>261.39</v>
      </c>
      <c r="CB7" s="38">
        <v>299.77</v>
      </c>
      <c r="CC7" s="38">
        <v>313.58999999999997</v>
      </c>
      <c r="CD7" s="38">
        <v>307.06</v>
      </c>
      <c r="CE7" s="38">
        <v>382.23</v>
      </c>
      <c r="CF7" s="38">
        <v>530.83000000000004</v>
      </c>
      <c r="CG7" s="38">
        <v>734.18</v>
      </c>
      <c r="CH7" s="38">
        <v>789.62</v>
      </c>
      <c r="CI7" s="38">
        <v>423.18</v>
      </c>
      <c r="CJ7" s="38">
        <v>383.2</v>
      </c>
      <c r="CK7" s="38">
        <v>292.18</v>
      </c>
      <c r="CL7" s="38">
        <v>72.53</v>
      </c>
      <c r="CM7" s="38">
        <v>64.650000000000006</v>
      </c>
      <c r="CN7" s="38">
        <v>61.52</v>
      </c>
      <c r="CO7" s="38">
        <v>61.07</v>
      </c>
      <c r="CP7" s="38">
        <v>62.24</v>
      </c>
      <c r="CQ7" s="38">
        <v>50.49</v>
      </c>
      <c r="CR7" s="38">
        <v>48.36</v>
      </c>
      <c r="CS7" s="38">
        <v>48.7</v>
      </c>
      <c r="CT7" s="38">
        <v>46.9</v>
      </c>
      <c r="CU7" s="38">
        <v>47.95</v>
      </c>
      <c r="CV7" s="38">
        <v>56.91</v>
      </c>
      <c r="CW7" s="38">
        <v>77.89</v>
      </c>
      <c r="CX7" s="38">
        <v>78.37</v>
      </c>
      <c r="CY7" s="38">
        <v>78.260000000000005</v>
      </c>
      <c r="CZ7" s="38">
        <v>78.8</v>
      </c>
      <c r="DA7" s="38">
        <v>78.790000000000006</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0.56000000000000005</v>
      </c>
      <c r="EE7" s="38">
        <v>1.54</v>
      </c>
      <c r="EF7" s="38">
        <v>6.39</v>
      </c>
      <c r="EG7" s="38">
        <v>0</v>
      </c>
      <c r="EH7" s="38">
        <v>5.36</v>
      </c>
      <c r="EI7" s="38">
        <v>0.7</v>
      </c>
      <c r="EJ7" s="38">
        <v>0.91</v>
      </c>
      <c r="EK7" s="38">
        <v>1.26</v>
      </c>
      <c r="EL7" s="38">
        <v>0.78</v>
      </c>
      <c r="EM7" s="38">
        <v>0.56999999999999995</v>
      </c>
      <c r="EN7" s="38">
        <v>0.72</v>
      </c>
    </row>
    <row r="8" spans="1:144" x14ac:dyDescent="0.2">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2">
      <c r="A9" s="40"/>
      <c r="B9" s="40" t="s">
        <v>115</v>
      </c>
      <c r="C9" s="40" t="s">
        <v>116</v>
      </c>
      <c r="D9" s="40" t="s">
        <v>117</v>
      </c>
      <c r="E9" s="40" t="s">
        <v>118</v>
      </c>
      <c r="F9" s="40" t="s">
        <v>119</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0" t="s">
        <v>57</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2018-12-03T08:42:37Z</dcterms:created>
  <dcterms:modified xsi:type="dcterms:W3CDTF">2019-02-22T08:00:53Z</dcterms:modified>
  <cp:category/>
</cp:coreProperties>
</file>