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72925CF9-5DBC-4DE5-8AAD-12E8AC4283CD}" xr6:coauthVersionLast="47" xr6:coauthVersionMax="47" xr10:uidLastSave="{00000000-0000-0000-0000-000000000000}"/>
  <bookViews>
    <workbookView xWindow="-108" yWindow="-108" windowWidth="23256" windowHeight="12456" xr2:uid="{00000000-000D-0000-FFFF-FFFF00000000}"/>
  </bookViews>
  <sheets>
    <sheet name="様式１" sheetId="1" r:id="rId1"/>
    <sheet name="様式２" sheetId="2" r:id="rId2"/>
    <sheet name="様式３" sheetId="3" r:id="rId3"/>
    <sheet name="様式４" sheetId="4" r:id="rId4"/>
    <sheet name="【参考１】算定シート" sheetId="5" r:id="rId5"/>
    <sheet name="【参考２】変動率シート" sheetId="6" r:id="rId6"/>
  </sheets>
  <definedNames>
    <definedName name="_xlnm.Print_Area" localSheetId="4">【参考１】算定シート!$A$1:$H$50</definedName>
    <definedName name="_xlnm.Print_Area" localSheetId="5">【参考２】変動率シート!$A$1:$I$42</definedName>
    <definedName name="_xlnm.Print_Area" localSheetId="0">様式１!$A$1:$E$26</definedName>
    <definedName name="_xlnm.Print_Area" localSheetId="1">様式２!$A$1:$F$34</definedName>
    <definedName name="_xlnm.Print_Area" localSheetId="2">様式３!$A$1:$F$23</definedName>
    <definedName name="_xlnm.Print_Area" localSheetId="3">様式４!$A$1:$J$33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8" i="1" l="1"/>
  <c r="C19" i="1" s="1"/>
  <c r="I11" i="6"/>
  <c r="C8" i="6" s="1"/>
  <c r="B11" i="6"/>
  <c r="B41" i="6"/>
  <c r="C40" i="6"/>
  <c r="B40" i="6"/>
  <c r="B38" i="6"/>
  <c r="C37" i="6"/>
  <c r="B37" i="6"/>
  <c r="B35" i="6"/>
  <c r="C34" i="6"/>
  <c r="B34" i="6"/>
  <c r="B32" i="6"/>
  <c r="C31" i="6"/>
  <c r="B31" i="6"/>
  <c r="E21" i="6"/>
  <c r="C21" i="6"/>
  <c r="I20" i="6"/>
  <c r="F8" i="6" s="1"/>
  <c r="G20" i="6"/>
  <c r="E20" i="6"/>
  <c r="D20" i="6"/>
  <c r="B20" i="6"/>
  <c r="E18" i="6"/>
  <c r="C18" i="6"/>
  <c r="I17" i="6"/>
  <c r="E8" i="6" s="1"/>
  <c r="G17" i="6"/>
  <c r="E17" i="6"/>
  <c r="D17" i="6"/>
  <c r="B17" i="6"/>
  <c r="E15" i="6"/>
  <c r="C15" i="6"/>
  <c r="I14" i="6"/>
  <c r="D8" i="6" s="1"/>
  <c r="G14" i="6"/>
  <c r="E14" i="6"/>
  <c r="D14" i="6"/>
  <c r="B14" i="6"/>
  <c r="E12" i="6"/>
  <c r="C12" i="6"/>
  <c r="G11" i="6"/>
  <c r="E11" i="6"/>
  <c r="D11" i="6"/>
  <c r="D14" i="5"/>
  <c r="D23" i="5"/>
  <c r="C31" i="5"/>
  <c r="C45" i="5" s="1"/>
  <c r="D39" i="5" l="1"/>
  <c r="E40" i="6"/>
  <c r="F28" i="6" s="1"/>
  <c r="E37" i="6"/>
  <c r="E28" i="6" s="1"/>
  <c r="E31" i="6"/>
  <c r="C28" i="6" s="1"/>
  <c r="E34" i="6"/>
  <c r="D28" i="6" s="1"/>
  <c r="D32" i="5"/>
  <c r="D16" i="5"/>
  <c r="C39" i="5"/>
  <c r="E39" i="5"/>
  <c r="D45" i="5"/>
  <c r="D25" i="5"/>
  <c r="F39" i="5"/>
  <c r="E45" i="5"/>
  <c r="G39" i="5"/>
  <c r="F45" i="5"/>
  <c r="G45" i="5"/>
  <c r="E14" i="5" l="1"/>
  <c r="E16" i="5" s="1"/>
  <c r="D17" i="5"/>
  <c r="D18" i="5" s="1"/>
  <c r="E23" i="5"/>
  <c r="D26" i="5"/>
  <c r="D33" i="5"/>
  <c r="D34" i="5" l="1"/>
  <c r="F14" i="5"/>
  <c r="F16" i="5" s="1"/>
  <c r="G14" i="5" s="1"/>
  <c r="E17" i="5"/>
  <c r="E18" i="5" s="1"/>
  <c r="E25" i="5"/>
  <c r="E32" i="5"/>
  <c r="D27" i="5"/>
  <c r="D35" i="5" s="1"/>
  <c r="D46" i="5" l="1"/>
  <c r="D47" i="5" s="1"/>
  <c r="D48" i="5" s="1"/>
  <c r="D40" i="5"/>
  <c r="F23" i="5"/>
  <c r="E26" i="5"/>
  <c r="E33" i="5"/>
  <c r="F17" i="5"/>
  <c r="D41" i="5" l="1"/>
  <c r="D42" i="5" s="1"/>
  <c r="G16" i="5"/>
  <c r="F18" i="5"/>
  <c r="E34" i="5"/>
  <c r="E27" i="5"/>
  <c r="E35" i="5" s="1"/>
  <c r="F25" i="5"/>
  <c r="F32" i="5"/>
  <c r="E40" i="5" l="1"/>
  <c r="E46" i="5"/>
  <c r="F26" i="5"/>
  <c r="G23" i="5"/>
  <c r="F33" i="5"/>
  <c r="G17" i="5"/>
  <c r="E47" i="5" l="1"/>
  <c r="E48" i="5" s="1"/>
  <c r="E41" i="5"/>
  <c r="E42" i="5" s="1"/>
  <c r="G18" i="5"/>
  <c r="G25" i="5"/>
  <c r="G32" i="5"/>
  <c r="F34" i="5"/>
  <c r="F27" i="5"/>
  <c r="F35" i="5" s="1"/>
  <c r="F40" i="5" l="1"/>
  <c r="F46" i="5"/>
  <c r="G26" i="5"/>
  <c r="G33" i="5"/>
  <c r="F47" i="5" l="1"/>
  <c r="F48" i="5" s="1"/>
  <c r="F41" i="5"/>
  <c r="F42" i="5" s="1"/>
  <c r="G34" i="5"/>
  <c r="G27" i="5"/>
  <c r="G35" i="5" s="1"/>
  <c r="G40" i="5" l="1"/>
  <c r="G46" i="5"/>
  <c r="G47" i="5" l="1"/>
  <c r="G48" i="5" s="1"/>
  <c r="G41" i="5"/>
  <c r="G42"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23" authorId="0" shapeId="0" xr:uid="{00000000-0006-0000-0100-000001000000}">
      <text>
        <r>
          <rPr>
            <b/>
            <sz val="9"/>
            <color indexed="81"/>
            <rFont val="MS P ゴシック"/>
            <family val="3"/>
            <charset val="128"/>
          </rPr>
          <t>賃金スライド額が０円またはマイナス（▲）の場合は、申請不要のため、☑チェックの上、申請期限を「－」とする。</t>
        </r>
      </text>
    </comment>
  </commentList>
</comments>
</file>

<file path=xl/sharedStrings.xml><?xml version="1.0" encoding="utf-8"?>
<sst xmlns="http://schemas.openxmlformats.org/spreadsheetml/2006/main" count="209" uniqueCount="149">
  <si>
    <t>賃金スライド対象人件費等提案書</t>
    <rPh sb="0" eb="2">
      <t>チンギン</t>
    </rPh>
    <rPh sb="6" eb="8">
      <t>タイショウ</t>
    </rPh>
    <rPh sb="8" eb="11">
      <t>ジンケンヒ</t>
    </rPh>
    <rPh sb="11" eb="12">
      <t>トウ</t>
    </rPh>
    <rPh sb="12" eb="15">
      <t>テイアンショ</t>
    </rPh>
    <phoneticPr fontId="1"/>
  </si>
  <si>
    <t>施設名</t>
    <rPh sb="0" eb="2">
      <t>シセツ</t>
    </rPh>
    <rPh sb="2" eb="3">
      <t>メイ</t>
    </rPh>
    <phoneticPr fontId="1"/>
  </si>
  <si>
    <t>指定期間</t>
    <rPh sb="0" eb="2">
      <t>シテイ</t>
    </rPh>
    <rPh sb="2" eb="4">
      <t>キカン</t>
    </rPh>
    <phoneticPr fontId="1"/>
  </si>
  <si>
    <t>申請者名</t>
    <rPh sb="0" eb="3">
      <t>シンセイシャ</t>
    </rPh>
    <rPh sb="3" eb="4">
      <t>メイ</t>
    </rPh>
    <phoneticPr fontId="1"/>
  </si>
  <si>
    <t>神奈川県知事　〇〇　〇〇</t>
    <rPh sb="0" eb="4">
      <t>カナガワケン</t>
    </rPh>
    <rPh sb="4" eb="6">
      <t>チジ</t>
    </rPh>
    <phoneticPr fontId="1"/>
  </si>
  <si>
    <t>正規雇用職員等</t>
    <rPh sb="0" eb="2">
      <t>セイキ</t>
    </rPh>
    <rPh sb="2" eb="4">
      <t>コヨウ</t>
    </rPh>
    <rPh sb="4" eb="6">
      <t>ショクイン</t>
    </rPh>
    <rPh sb="6" eb="7">
      <t>トウ</t>
    </rPh>
    <phoneticPr fontId="1"/>
  </si>
  <si>
    <t>臨時雇用職員等</t>
    <rPh sb="0" eb="2">
      <t>リンジ</t>
    </rPh>
    <rPh sb="2" eb="4">
      <t>コヨウ</t>
    </rPh>
    <rPh sb="4" eb="6">
      <t>ショクイン</t>
    </rPh>
    <rPh sb="6" eb="7">
      <t>トウ</t>
    </rPh>
    <phoneticPr fontId="1"/>
  </si>
  <si>
    <t>雇用形態</t>
    <rPh sb="0" eb="2">
      <t>コヨウ</t>
    </rPh>
    <rPh sb="2" eb="4">
      <t>ケイタイ</t>
    </rPh>
    <phoneticPr fontId="1"/>
  </si>
  <si>
    <t>３．賃金スライド額（増額）の適用を希望する場合の申請期限</t>
    <rPh sb="2" eb="4">
      <t>チンギン</t>
    </rPh>
    <rPh sb="8" eb="9">
      <t>ガク</t>
    </rPh>
    <rPh sb="10" eb="12">
      <t>ゾウガク</t>
    </rPh>
    <rPh sb="14" eb="16">
      <t>テキヨウ</t>
    </rPh>
    <rPh sb="17" eb="19">
      <t>キボウ</t>
    </rPh>
    <rPh sb="21" eb="23">
      <t>バアイ</t>
    </rPh>
    <rPh sb="24" eb="26">
      <t>シンセイ</t>
    </rPh>
    <rPh sb="26" eb="28">
      <t>キゲン</t>
    </rPh>
    <phoneticPr fontId="1"/>
  </si>
  <si>
    <t>申請期限</t>
    <rPh sb="0" eb="2">
      <t>シンセイ</t>
    </rPh>
    <rPh sb="2" eb="4">
      <t>キゲン</t>
    </rPh>
    <phoneticPr fontId="1"/>
  </si>
  <si>
    <t>神奈川県人事委員会が公表する民間給与実態調査</t>
    <phoneticPr fontId="1"/>
  </si>
  <si>
    <t>神奈川労働局が公表する神奈川県最低賃金</t>
    <phoneticPr fontId="1"/>
  </si>
  <si>
    <t>〇＋１年度の指定管理料に関する賃金スライド額について（申請）</t>
    <rPh sb="12" eb="13">
      <t>カン</t>
    </rPh>
    <rPh sb="15" eb="17">
      <t>チンギン</t>
    </rPh>
    <rPh sb="21" eb="22">
      <t>ガク</t>
    </rPh>
    <rPh sb="27" eb="29">
      <t>シンセイ</t>
    </rPh>
    <phoneticPr fontId="1"/>
  </si>
  <si>
    <t>１．〇年度に公表された賃金水準の変動率</t>
    <rPh sb="3" eb="5">
      <t>ネンド</t>
    </rPh>
    <rPh sb="6" eb="8">
      <t>コウヒョウ</t>
    </rPh>
    <rPh sb="11" eb="13">
      <t>チンギン</t>
    </rPh>
    <rPh sb="13" eb="15">
      <t>スイジュン</t>
    </rPh>
    <rPh sb="16" eb="18">
      <t>ヘンドウ</t>
    </rPh>
    <rPh sb="18" eb="19">
      <t>リツ</t>
    </rPh>
    <phoneticPr fontId="1"/>
  </si>
  <si>
    <t>〇年〇月〇日（〇）</t>
    <rPh sb="1" eb="2">
      <t>ネン</t>
    </rPh>
    <rPh sb="3" eb="4">
      <t>ガツ</t>
    </rPh>
    <rPh sb="5" eb="6">
      <t>ヒ</t>
    </rPh>
    <phoneticPr fontId="1"/>
  </si>
  <si>
    <t>賃金スライド額の人件費への反映状況に関する調査票（〇年度）</t>
    <rPh sb="0" eb="2">
      <t>チンギン</t>
    </rPh>
    <rPh sb="6" eb="7">
      <t>ガク</t>
    </rPh>
    <rPh sb="8" eb="11">
      <t>ジンケンヒ</t>
    </rPh>
    <rPh sb="13" eb="15">
      <t>ハンエイ</t>
    </rPh>
    <rPh sb="15" eb="17">
      <t>ジョウキョウ</t>
    </rPh>
    <rPh sb="18" eb="19">
      <t>カン</t>
    </rPh>
    <rPh sb="21" eb="24">
      <t>チョウサヒョウ</t>
    </rPh>
    <rPh sb="26" eb="28">
      <t>ネンド</t>
    </rPh>
    <phoneticPr fontId="1"/>
  </si>
  <si>
    <t>指定管理者名</t>
    <rPh sb="0" eb="2">
      <t>シテイ</t>
    </rPh>
    <rPh sb="2" eb="5">
      <t>カンリシャ</t>
    </rPh>
    <rPh sb="5" eb="6">
      <t>メイ</t>
    </rPh>
    <phoneticPr fontId="1"/>
  </si>
  <si>
    <t>　　　　</t>
    <phoneticPr fontId="1"/>
  </si>
  <si>
    <t>　</t>
    <phoneticPr fontId="1"/>
  </si>
  <si>
    <t>その他</t>
    <phoneticPr fontId="1"/>
  </si>
  <si>
    <t>□</t>
    <phoneticPr fontId="1"/>
  </si>
  <si>
    <t>賃金水準を改善した。（定期昇給・ベースアップ・一時金など）</t>
    <phoneticPr fontId="1"/>
  </si>
  <si>
    <t xml:space="preserve"> 問合せ先</t>
    <rPh sb="1" eb="3">
      <t>トイアワ</t>
    </rPh>
    <rPh sb="4" eb="5">
      <t>サキ</t>
    </rPh>
    <phoneticPr fontId="1"/>
  </si>
  <si>
    <t>〇年４月１日 ～ 〇年３月31日</t>
    <rPh sb="1" eb="2">
      <t>ネン</t>
    </rPh>
    <rPh sb="3" eb="4">
      <t>ガツ</t>
    </rPh>
    <rPh sb="5" eb="6">
      <t>ニチ</t>
    </rPh>
    <rPh sb="10" eb="11">
      <t>ネン</t>
    </rPh>
    <rPh sb="12" eb="13">
      <t>ガツ</t>
    </rPh>
    <rPh sb="15" eb="16">
      <t>ニチ</t>
    </rPh>
    <phoneticPr fontId="1"/>
  </si>
  <si>
    <t>○年○月○日</t>
    <rPh sb="1" eb="2">
      <t>ネン</t>
    </rPh>
    <rPh sb="3" eb="4">
      <t>ガツ</t>
    </rPh>
    <rPh sb="5" eb="6">
      <t>ニチ</t>
    </rPh>
    <phoneticPr fontId="1"/>
  </si>
  <si>
    <t>○第○○○号</t>
    <rPh sb="1" eb="2">
      <t>ダイ</t>
    </rPh>
    <rPh sb="5" eb="6">
      <t>ゴウ</t>
    </rPh>
    <phoneticPr fontId="1"/>
  </si>
  <si>
    <t>変動率（％）</t>
    <rPh sb="0" eb="2">
      <t>ヘンドウ</t>
    </rPh>
    <rPh sb="2" eb="3">
      <t>リツ</t>
    </rPh>
    <phoneticPr fontId="1"/>
  </si>
  <si>
    <t>適用する指標</t>
    <rPh sb="0" eb="2">
      <t>テキヨウ</t>
    </rPh>
    <rPh sb="4" eb="6">
      <t>シヒョウ</t>
    </rPh>
    <phoneticPr fontId="1"/>
  </si>
  <si>
    <t>（指定管理者名）</t>
    <phoneticPr fontId="1"/>
  </si>
  <si>
    <t>円</t>
    <rPh sb="0" eb="1">
      <t>エン</t>
    </rPh>
    <phoneticPr fontId="1"/>
  </si>
  <si>
    <r>
      <rPr>
        <u/>
        <sz val="10"/>
        <color theme="1"/>
        <rFont val="ＭＳ 明朝"/>
        <family val="1"/>
        <charset val="128"/>
      </rPr>
      <t>対象</t>
    </r>
    <r>
      <rPr>
        <sz val="10"/>
        <color theme="1"/>
        <rFont val="ＭＳ 明朝"/>
        <family val="1"/>
        <charset val="128"/>
      </rPr>
      <t>としている人件費の種別</t>
    </r>
    <rPh sb="0" eb="2">
      <t>タイショウ</t>
    </rPh>
    <rPh sb="7" eb="10">
      <t>ジンケンヒ</t>
    </rPh>
    <rPh sb="11" eb="13">
      <t>シュベツ</t>
    </rPh>
    <phoneticPr fontId="1"/>
  </si>
  <si>
    <r>
      <rPr>
        <u/>
        <sz val="10"/>
        <color theme="1"/>
        <rFont val="ＭＳ 明朝"/>
        <family val="1"/>
        <charset val="128"/>
      </rPr>
      <t>対象外</t>
    </r>
    <r>
      <rPr>
        <sz val="10"/>
        <color theme="1"/>
        <rFont val="ＭＳ 明朝"/>
        <family val="1"/>
        <charset val="128"/>
      </rPr>
      <t>としている人件費の種別</t>
    </r>
    <rPh sb="0" eb="2">
      <t>タイショウ</t>
    </rPh>
    <rPh sb="2" eb="3">
      <t>ガイ</t>
    </rPh>
    <rPh sb="8" eb="11">
      <t>ジンケンヒ</t>
    </rPh>
    <rPh sb="12" eb="14">
      <t>シュベツ</t>
    </rPh>
    <phoneticPr fontId="1"/>
  </si>
  <si>
    <t>円</t>
    <rPh sb="0" eb="1">
      <t>エン</t>
    </rPh>
    <phoneticPr fontId="1"/>
  </si>
  <si>
    <t>賃金スライド制度による〇＋１年度の指定管理料の増減額について（通知）</t>
    <phoneticPr fontId="1"/>
  </si>
  <si>
    <t>４．参考（これまでの賃金スライド額）</t>
    <rPh sb="2" eb="4">
      <t>サンコウ</t>
    </rPh>
    <rPh sb="10" eb="12">
      <t>チンギン</t>
    </rPh>
    <rPh sb="16" eb="17">
      <t>ガク</t>
    </rPh>
    <phoneticPr fontId="1"/>
  </si>
  <si>
    <t>～</t>
    <phoneticPr fontId="1"/>
  </si>
  <si>
    <t>合計</t>
    <rPh sb="0" eb="2">
      <t>ゴウケイ</t>
    </rPh>
    <phoneticPr fontId="1"/>
  </si>
  <si>
    <t>（指定管理者名）</t>
    <rPh sb="1" eb="3">
      <t>シテイ</t>
    </rPh>
    <rPh sb="3" eb="6">
      <t>カンリシャ</t>
    </rPh>
    <rPh sb="6" eb="7">
      <t>メイ</t>
    </rPh>
    <phoneticPr fontId="1"/>
  </si>
  <si>
    <t>担 当 者</t>
    <rPh sb="0" eb="1">
      <t>タン</t>
    </rPh>
    <rPh sb="2" eb="3">
      <t>トウ</t>
    </rPh>
    <rPh sb="4" eb="5">
      <t>モノ</t>
    </rPh>
    <phoneticPr fontId="1"/>
  </si>
  <si>
    <t>連 絡 先</t>
    <rPh sb="0" eb="1">
      <t>レン</t>
    </rPh>
    <rPh sb="2" eb="3">
      <t>ラク</t>
    </rPh>
    <rPh sb="4" eb="5">
      <t>サキ</t>
    </rPh>
    <phoneticPr fontId="1"/>
  </si>
  <si>
    <t>　神奈川県知事　殿</t>
    <phoneticPr fontId="1"/>
  </si>
  <si>
    <t>今後の賃金水準改善のための原資とした。</t>
    <phoneticPr fontId="1"/>
  </si>
  <si>
    <t>　１．基本情報</t>
    <rPh sb="3" eb="5">
      <t>キホン</t>
    </rPh>
    <rPh sb="5" eb="7">
      <t>ジョウホウ</t>
    </rPh>
    <phoneticPr fontId="1"/>
  </si>
  <si>
    <t>　２．賃金スライド額の反映状況</t>
    <rPh sb="3" eb="5">
      <t>チンギン</t>
    </rPh>
    <rPh sb="9" eb="10">
      <t>ガク</t>
    </rPh>
    <rPh sb="11" eb="13">
      <t>ハンエイ</t>
    </rPh>
    <rPh sb="13" eb="15">
      <t>ジョウキョウ</t>
    </rPh>
    <phoneticPr fontId="1"/>
  </si>
  <si>
    <t>　　　賃金スライド額をどのように人件費に反映しましたか。</t>
    <rPh sb="3" eb="5">
      <t>チンギン</t>
    </rPh>
    <rPh sb="9" eb="10">
      <t>ガク</t>
    </rPh>
    <rPh sb="16" eb="19">
      <t>ジンケンヒ</t>
    </rPh>
    <rPh sb="20" eb="22">
      <t>ハンエイ</t>
    </rPh>
    <phoneticPr fontId="1"/>
  </si>
  <si>
    <t>　３．施設職員への周知状況</t>
    <rPh sb="3" eb="5">
      <t>シセツ</t>
    </rPh>
    <rPh sb="5" eb="7">
      <t>ショクイン</t>
    </rPh>
    <rPh sb="9" eb="11">
      <t>シュウチ</t>
    </rPh>
    <rPh sb="11" eb="13">
      <t>ジョウキョウ</t>
    </rPh>
    <phoneticPr fontId="1"/>
  </si>
  <si>
    <t>　　　賃金スライド制度の実施について、指定管理業務に従事する施設職員に対して、
　　　どのように周知を行いましたか。</t>
    <rPh sb="3" eb="5">
      <t>チンギン</t>
    </rPh>
    <rPh sb="9" eb="11">
      <t>セイド</t>
    </rPh>
    <rPh sb="12" eb="14">
      <t>ジッシ</t>
    </rPh>
    <rPh sb="19" eb="21">
      <t>シテイ</t>
    </rPh>
    <rPh sb="21" eb="23">
      <t>カンリ</t>
    </rPh>
    <rPh sb="23" eb="25">
      <t>ギョウム</t>
    </rPh>
    <rPh sb="26" eb="28">
      <t>ジュウジ</t>
    </rPh>
    <rPh sb="30" eb="32">
      <t>シセツ</t>
    </rPh>
    <rPh sb="32" eb="34">
      <t>ショクイン</t>
    </rPh>
    <rPh sb="35" eb="36">
      <t>タイ</t>
    </rPh>
    <rPh sb="48" eb="50">
      <t>シュウチ</t>
    </rPh>
    <rPh sb="51" eb="52">
      <t>オコナ</t>
    </rPh>
    <phoneticPr fontId="1"/>
  </si>
  <si>
    <t>打合せや説明会の機会を捉えて周知した。</t>
    <rPh sb="0" eb="2">
      <t>ウチアワ</t>
    </rPh>
    <rPh sb="4" eb="7">
      <t>セツメイカイ</t>
    </rPh>
    <rPh sb="8" eb="10">
      <t>キカイ</t>
    </rPh>
    <rPh sb="11" eb="12">
      <t>トラ</t>
    </rPh>
    <rPh sb="14" eb="16">
      <t>シュウチ</t>
    </rPh>
    <phoneticPr fontId="1"/>
  </si>
  <si>
    <t>その他（周知していない場合を含む）</t>
    <rPh sb="2" eb="3">
      <t>タ</t>
    </rPh>
    <rPh sb="4" eb="6">
      <t>シュウチ</t>
    </rPh>
    <rPh sb="11" eb="13">
      <t>バアイ</t>
    </rPh>
    <rPh sb="14" eb="15">
      <t>フク</t>
    </rPh>
    <phoneticPr fontId="1"/>
  </si>
  <si>
    <t>「その他」の内容や理由などを具体的に記載してください。</t>
    <rPh sb="3" eb="4">
      <t>タ</t>
    </rPh>
    <rPh sb="6" eb="8">
      <t>ナイヨウ</t>
    </rPh>
    <rPh sb="9" eb="11">
      <t>リユウ</t>
    </rPh>
    <phoneticPr fontId="1"/>
  </si>
  <si>
    <t>（様式４）</t>
    <phoneticPr fontId="1"/>
  </si>
  <si>
    <t>　    調査票の設問は以上となります。ご協力をありがとうございました。</t>
    <phoneticPr fontId="1"/>
  </si>
  <si>
    <t>　　次の設問についてお答えください。
　　設問中□がある場合は、該当するものを□から■もしくは☑に変更してください。</t>
    <rPh sb="2" eb="3">
      <t>ツギ</t>
    </rPh>
    <rPh sb="4" eb="6">
      <t>セツモン</t>
    </rPh>
    <rPh sb="11" eb="12">
      <t>コタ</t>
    </rPh>
    <rPh sb="21" eb="24">
      <t>セツモンチュウ</t>
    </rPh>
    <rPh sb="28" eb="30">
      <t>バアイ</t>
    </rPh>
    <rPh sb="32" eb="34">
      <t>ガイトウ</t>
    </rPh>
    <rPh sb="49" eb="51">
      <t>ヘンコウ</t>
    </rPh>
    <phoneticPr fontId="1"/>
  </si>
  <si>
    <t>○年度</t>
    <rPh sb="1" eb="3">
      <t>ネンド</t>
    </rPh>
    <phoneticPr fontId="1"/>
  </si>
  <si>
    <t>正規雇用職員等</t>
    <phoneticPr fontId="1"/>
  </si>
  <si>
    <t>臨時雇用職員等</t>
    <phoneticPr fontId="1"/>
  </si>
  <si>
    <t>備考</t>
    <rPh sb="0" eb="2">
      <t>ビコウ</t>
    </rPh>
    <phoneticPr fontId="1"/>
  </si>
  <si>
    <t>※対象人件費には消費税及び地方消費税相当額を含まない。</t>
    <rPh sb="1" eb="3">
      <t>タイショウ</t>
    </rPh>
    <rPh sb="3" eb="6">
      <t>ジンケンヒ</t>
    </rPh>
    <rPh sb="22" eb="23">
      <t>フク</t>
    </rPh>
    <phoneticPr fontId="1"/>
  </si>
  <si>
    <t>（自動計算）</t>
    <phoneticPr fontId="1"/>
  </si>
  <si>
    <r>
      <rPr>
        <sz val="7"/>
        <color theme="1"/>
        <rFont val="ＭＳ 明朝"/>
        <family val="1"/>
        <charset val="128"/>
      </rPr>
      <t>【例】給与、賃金、賞与（期末・勤勉手当)、社会保険料等</t>
    </r>
    <r>
      <rPr>
        <sz val="8"/>
        <color theme="1"/>
        <rFont val="ＭＳ 明朝"/>
        <family val="1"/>
        <charset val="128"/>
      </rPr>
      <t xml:space="preserve">
</t>
    </r>
    <rPh sb="26" eb="27">
      <t>トウ</t>
    </rPh>
    <phoneticPr fontId="1"/>
  </si>
  <si>
    <r>
      <rPr>
        <sz val="7"/>
        <color theme="1"/>
        <rFont val="ＭＳ 明朝"/>
        <family val="1"/>
        <charset val="128"/>
      </rPr>
      <t>【例】通勤手当、健康診断費、勤労者福祉共済掛金等</t>
    </r>
    <r>
      <rPr>
        <sz val="8"/>
        <color theme="1"/>
        <rFont val="ＭＳ 明朝"/>
        <family val="1"/>
        <charset val="128"/>
      </rPr>
      <t xml:space="preserve">
</t>
    </r>
    <rPh sb="1" eb="2">
      <t>レイ</t>
    </rPh>
    <phoneticPr fontId="1"/>
  </si>
  <si>
    <t>円</t>
    <rPh sb="0" eb="1">
      <t>エン</t>
    </rPh>
    <phoneticPr fontId="1"/>
  </si>
  <si>
    <t>※消費税及び地方消費税の額を含む。</t>
    <phoneticPr fontId="1"/>
  </si>
  <si>
    <t>２．〇＋１年度の賃金スライド額</t>
    <rPh sb="5" eb="7">
      <t>ネンド</t>
    </rPh>
    <rPh sb="8" eb="10">
      <t>チンギン</t>
    </rPh>
    <rPh sb="14" eb="15">
      <t>ガク</t>
    </rPh>
    <phoneticPr fontId="1"/>
  </si>
  <si>
    <t>様</t>
    <rPh sb="0" eb="1">
      <t>サマ</t>
    </rPh>
    <phoneticPr fontId="1"/>
  </si>
  <si>
    <t>＜留意事項＞
　賃金スライド額を含む最終的な指定管理料については、〇＋１年度予算の議決後、予算の範囲内で決定します。
　</t>
    <phoneticPr fontId="1"/>
  </si>
  <si>
    <t>　賃金スライド制度における変動率を踏まえた〇＋１年度の指定管理料について、 
次のとおり賃金スライド額を申請します。</t>
    <rPh sb="1" eb="3">
      <t>チンギン</t>
    </rPh>
    <rPh sb="7" eb="9">
      <t>セイド</t>
    </rPh>
    <rPh sb="13" eb="15">
      <t>ヘンドウ</t>
    </rPh>
    <rPh sb="15" eb="16">
      <t>リツ</t>
    </rPh>
    <rPh sb="17" eb="18">
      <t>フ</t>
    </rPh>
    <rPh sb="24" eb="26">
      <t>ネンド</t>
    </rPh>
    <rPh sb="27" eb="29">
      <t>シテイ</t>
    </rPh>
    <rPh sb="29" eb="31">
      <t>カンリ</t>
    </rPh>
    <rPh sb="31" eb="32">
      <t>リョウ</t>
    </rPh>
    <rPh sb="39" eb="40">
      <t>ツギ</t>
    </rPh>
    <phoneticPr fontId="1"/>
  </si>
  <si>
    <t>記入日：</t>
    <rPh sb="0" eb="2">
      <t>キニュウ</t>
    </rPh>
    <rPh sb="2" eb="3">
      <t>ビ</t>
    </rPh>
    <phoneticPr fontId="1"/>
  </si>
  <si>
    <t>○年○月○日（○）</t>
    <phoneticPr fontId="1"/>
  </si>
  <si>
    <t>指定管理施設名</t>
    <rPh sb="0" eb="2">
      <t>シテイ</t>
    </rPh>
    <rPh sb="2" eb="4">
      <t>カンリ</t>
    </rPh>
    <rPh sb="4" eb="6">
      <t>シセツ</t>
    </rPh>
    <rPh sb="6" eb="7">
      <t>メイ</t>
    </rPh>
    <phoneticPr fontId="1"/>
  </si>
  <si>
    <t>記入者（役職・氏名）</t>
    <rPh sb="0" eb="2">
      <t>キニュウ</t>
    </rPh>
    <rPh sb="2" eb="3">
      <t>シャ</t>
    </rPh>
    <rPh sb="4" eb="6">
      <t>ヤクショク</t>
    </rPh>
    <rPh sb="7" eb="9">
      <t>シメイ</t>
    </rPh>
    <phoneticPr fontId="1"/>
  </si>
  <si>
    <t>　　　今後の参考とさせていただきたいため、賃金スライド制度に関するご意見などが
　　　ありましたら、自由意見として記載してください。</t>
    <rPh sb="30" eb="31">
      <t>カン</t>
    </rPh>
    <rPh sb="34" eb="36">
      <t>イケン</t>
    </rPh>
    <rPh sb="50" eb="52">
      <t>ジユウ</t>
    </rPh>
    <rPh sb="52" eb="54">
      <t>イケン</t>
    </rPh>
    <rPh sb="57" eb="59">
      <t>キサイ</t>
    </rPh>
    <phoneticPr fontId="1"/>
  </si>
  <si>
    <t>※　　　　 のセルのみ入力してください。</t>
    <rPh sb="11" eb="13">
      <t>ニュウリョク</t>
    </rPh>
    <phoneticPr fontId="1"/>
  </si>
  <si>
    <t>　　　　参照元：「賃金スライド対象人件費等提案書」（様式１）</t>
    <rPh sb="4" eb="6">
      <t>サンショウ</t>
    </rPh>
    <rPh sb="6" eb="7">
      <t>モト</t>
    </rPh>
    <rPh sb="26" eb="28">
      <t>ヨウシキ</t>
    </rPh>
    <phoneticPr fontId="1"/>
  </si>
  <si>
    <t>　　　※算定しようとする年度までの変動率を入力してください。
　　　（例：３年目のスライド額を算定しようとする場合は、２年目と３年目の変動率を入力）</t>
    <rPh sb="4" eb="6">
      <t>サンテイ</t>
    </rPh>
    <rPh sb="12" eb="14">
      <t>ネンド</t>
    </rPh>
    <rPh sb="17" eb="19">
      <t>ヘンドウ</t>
    </rPh>
    <rPh sb="19" eb="20">
      <t>リツ</t>
    </rPh>
    <rPh sb="21" eb="23">
      <t>ニュウリョク</t>
    </rPh>
    <rPh sb="35" eb="36">
      <t>レイ</t>
    </rPh>
    <rPh sb="38" eb="39">
      <t>ネン</t>
    </rPh>
    <rPh sb="39" eb="40">
      <t>メ</t>
    </rPh>
    <rPh sb="45" eb="46">
      <t>ガク</t>
    </rPh>
    <rPh sb="47" eb="49">
      <t>サンテイ</t>
    </rPh>
    <rPh sb="55" eb="57">
      <t>バアイ</t>
    </rPh>
    <rPh sb="60" eb="62">
      <t>ネンメ</t>
    </rPh>
    <rPh sb="64" eb="65">
      <t>ネン</t>
    </rPh>
    <rPh sb="65" eb="66">
      <t>メ</t>
    </rPh>
    <rPh sb="67" eb="69">
      <t>ヘンドウ</t>
    </rPh>
    <rPh sb="69" eb="70">
      <t>リツ</t>
    </rPh>
    <rPh sb="71" eb="73">
      <t>ニュウリョク</t>
    </rPh>
    <phoneticPr fontId="1"/>
  </si>
  <si>
    <t>（３）④に「賃金スライド額（税込み）」が表示されます。</t>
    <rPh sb="6" eb="8">
      <t>チンギン</t>
    </rPh>
    <rPh sb="12" eb="13">
      <t>ガク</t>
    </rPh>
    <rPh sb="14" eb="16">
      <t>ゼイコ</t>
    </rPh>
    <rPh sb="20" eb="22">
      <t>ヒョウジ</t>
    </rPh>
    <phoneticPr fontId="1"/>
  </si>
  <si>
    <t>①　正規雇用職員等</t>
    <rPh sb="2" eb="4">
      <t>セイキ</t>
    </rPh>
    <rPh sb="4" eb="6">
      <t>コヨウ</t>
    </rPh>
    <rPh sb="6" eb="8">
      <t>ショクイン</t>
    </rPh>
    <rPh sb="8" eb="9">
      <t>トウ</t>
    </rPh>
    <phoneticPr fontId="1"/>
  </si>
  <si>
    <t>(単位：円)</t>
    <rPh sb="1" eb="3">
      <t>タンイ</t>
    </rPh>
    <rPh sb="4" eb="5">
      <t>エン</t>
    </rPh>
    <phoneticPr fontId="1"/>
  </si>
  <si>
    <t>１年目</t>
    <rPh sb="1" eb="3">
      <t>ネンメ</t>
    </rPh>
    <phoneticPr fontId="1"/>
  </si>
  <si>
    <t>２年目</t>
    <rPh sb="1" eb="3">
      <t>ネンメ</t>
    </rPh>
    <phoneticPr fontId="1"/>
  </si>
  <si>
    <t>３年目</t>
    <rPh sb="1" eb="3">
      <t>ネンメ</t>
    </rPh>
    <phoneticPr fontId="1"/>
  </si>
  <si>
    <t>４年目</t>
    <rPh sb="1" eb="3">
      <t>ネンメ</t>
    </rPh>
    <phoneticPr fontId="1"/>
  </si>
  <si>
    <t>５年目</t>
    <rPh sb="1" eb="3">
      <t>ネンメ</t>
    </rPh>
    <phoneticPr fontId="1"/>
  </si>
  <si>
    <r>
      <t xml:space="preserve">初年度の対象経費
</t>
    </r>
    <r>
      <rPr>
        <sz val="10"/>
        <color theme="1"/>
        <rFont val="游ゴシック"/>
        <family val="3"/>
        <charset val="128"/>
        <scheme val="minor"/>
      </rPr>
      <t>（基礎額）</t>
    </r>
    <rPh sb="0" eb="3">
      <t>ショネンド</t>
    </rPh>
    <rPh sb="4" eb="6">
      <t>タイショウ</t>
    </rPh>
    <rPh sb="6" eb="8">
      <t>ケイヒ</t>
    </rPh>
    <rPh sb="10" eb="12">
      <t>キソ</t>
    </rPh>
    <rPh sb="12" eb="13">
      <t>ガク</t>
    </rPh>
    <phoneticPr fontId="1"/>
  </si>
  <si>
    <t>各年度の対象経費</t>
    <rPh sb="4" eb="6">
      <t>タイショウ</t>
    </rPh>
    <phoneticPr fontId="1"/>
  </si>
  <si>
    <t>変動率</t>
    <rPh sb="0" eb="2">
      <t>ヘンドウ</t>
    </rPh>
    <rPh sb="2" eb="3">
      <t>リツ</t>
    </rPh>
    <phoneticPr fontId="1"/>
  </si>
  <si>
    <t>各年度の対象経費に
変動率を乗じた額</t>
    <rPh sb="0" eb="3">
      <t>カクネンド</t>
    </rPh>
    <rPh sb="4" eb="6">
      <t>タイショウ</t>
    </rPh>
    <phoneticPr fontId="1"/>
  </si>
  <si>
    <t>増減額(単年度)</t>
    <rPh sb="0" eb="3">
      <t>ゾウゲンガク</t>
    </rPh>
    <phoneticPr fontId="1"/>
  </si>
  <si>
    <t>増減額(累計)</t>
    <rPh sb="0" eb="3">
      <t>ゾウゲンガク</t>
    </rPh>
    <phoneticPr fontId="1"/>
  </si>
  <si>
    <t>②　臨時雇用職員等</t>
    <rPh sb="2" eb="4">
      <t>リンジ</t>
    </rPh>
    <rPh sb="4" eb="6">
      <t>コヨウ</t>
    </rPh>
    <rPh sb="6" eb="8">
      <t>ショクイン</t>
    </rPh>
    <rPh sb="8" eb="9">
      <t>トウ</t>
    </rPh>
    <phoneticPr fontId="1"/>
  </si>
  <si>
    <t>③　①＋②の合計</t>
    <rPh sb="6" eb="8">
      <t>ゴウケイ</t>
    </rPh>
    <phoneticPr fontId="1"/>
  </si>
  <si>
    <t>各年度の対象経費</t>
    <phoneticPr fontId="1"/>
  </si>
  <si>
    <t>各年度の対象経費に
変動率を乗じた額</t>
    <phoneticPr fontId="1"/>
  </si>
  <si>
    <t>④　リスク負担額の反映</t>
    <rPh sb="5" eb="7">
      <t>フタン</t>
    </rPh>
    <rPh sb="7" eb="8">
      <t>ガク</t>
    </rPh>
    <rPh sb="9" eb="11">
      <t>ハンエイ</t>
    </rPh>
    <phoneticPr fontId="1"/>
  </si>
  <si>
    <t>リスク負担額</t>
    <rPh sb="3" eb="5">
      <t>フタン</t>
    </rPh>
    <rPh sb="5" eb="6">
      <t>ガク</t>
    </rPh>
    <phoneticPr fontId="1"/>
  </si>
  <si>
    <t>賃金スライド額（税込）</t>
    <phoneticPr fontId="1"/>
  </si>
  <si>
    <t>①正規雇用職員等</t>
    <rPh sb="1" eb="3">
      <t>セイキ</t>
    </rPh>
    <rPh sb="3" eb="5">
      <t>コヨウ</t>
    </rPh>
    <rPh sb="5" eb="7">
      <t>ショクイン</t>
    </rPh>
    <rPh sb="7" eb="8">
      <t>トウ</t>
    </rPh>
    <phoneticPr fontId="1"/>
  </si>
  <si>
    <t>　適用する指標（民間給与実態調査に基づく変動率）の算出</t>
    <phoneticPr fontId="1"/>
  </si>
  <si>
    <t>年度
(指定期間)</t>
    <rPh sb="0" eb="2">
      <t>ネンド</t>
    </rPh>
    <rPh sb="4" eb="6">
      <t>シテイ</t>
    </rPh>
    <rPh sb="6" eb="8">
      <t>キカン</t>
    </rPh>
    <phoneticPr fontId="1"/>
  </si>
  <si>
    <t>X年度
（1年目）</t>
    <rPh sb="1" eb="3">
      <t>ネンド</t>
    </rPh>
    <rPh sb="6" eb="8">
      <t>ネンメ</t>
    </rPh>
    <phoneticPr fontId="1"/>
  </si>
  <si>
    <t>X+1年度
（2年目）</t>
    <rPh sb="3" eb="5">
      <t>ネンド</t>
    </rPh>
    <rPh sb="8" eb="10">
      <t>ネンメ</t>
    </rPh>
    <phoneticPr fontId="1"/>
  </si>
  <si>
    <t>変動率(％)</t>
    <rPh sb="0" eb="2">
      <t>ヘンドウ</t>
    </rPh>
    <rPh sb="2" eb="3">
      <t>リツ</t>
    </rPh>
    <phoneticPr fontId="1"/>
  </si>
  <si>
    <t>※変動率は小数点第三位を四捨五入</t>
    <phoneticPr fontId="1"/>
  </si>
  <si>
    <t>×（12か月＋</t>
    <rPh sb="5" eb="6">
      <t>ゲツ</t>
    </rPh>
    <phoneticPr fontId="1"/>
  </si>
  <si>
    <t>②臨時雇用職員等</t>
    <rPh sb="1" eb="3">
      <t>リンジ</t>
    </rPh>
    <rPh sb="3" eb="5">
      <t>コヨウ</t>
    </rPh>
    <rPh sb="5" eb="7">
      <t>ショクイン</t>
    </rPh>
    <rPh sb="7" eb="8">
      <t>トウ</t>
    </rPh>
    <phoneticPr fontId="1"/>
  </si>
  <si>
    <t>　適用する指標（神奈川県最低賃金に基づく変動率）の算出</t>
    <rPh sb="8" eb="12">
      <t>カナガワケン</t>
    </rPh>
    <rPh sb="12" eb="14">
      <t>サイテイ</t>
    </rPh>
    <rPh sb="14" eb="16">
      <t>チンギン</t>
    </rPh>
    <phoneticPr fontId="1"/>
  </si>
  <si>
    <t>民間給与の
月例給(円)
[例: 390,000]</t>
    <rPh sb="0" eb="2">
      <t>ミンカン</t>
    </rPh>
    <rPh sb="2" eb="4">
      <t>キュウヨ</t>
    </rPh>
    <rPh sb="6" eb="8">
      <t>ゲツレイ</t>
    </rPh>
    <rPh sb="8" eb="9">
      <t>キュウ</t>
    </rPh>
    <rPh sb="10" eb="11">
      <t>エン</t>
    </rPh>
    <rPh sb="14" eb="15">
      <t>レイ</t>
    </rPh>
    <phoneticPr fontId="1"/>
  </si>
  <si>
    <t>最低賃金
（時間額 円）
[例:1,123]</t>
    <rPh sb="0" eb="2">
      <t>サイテイ</t>
    </rPh>
    <rPh sb="2" eb="4">
      <t>チンギン</t>
    </rPh>
    <rPh sb="6" eb="9">
      <t>ジカンガク</t>
    </rPh>
    <rPh sb="10" eb="11">
      <t>エン</t>
    </rPh>
    <rPh sb="14" eb="15">
      <t>レイ</t>
    </rPh>
    <phoneticPr fontId="1"/>
  </si>
  <si>
    <r>
      <t>　　ア）増額の場合</t>
    </r>
    <r>
      <rPr>
        <b/>
        <sz val="11"/>
        <color rgb="FFFF0000"/>
        <rFont val="游ゴシック"/>
        <family val="3"/>
        <charset val="128"/>
        <scheme val="minor"/>
      </rPr>
      <t>【Ａ＞０】</t>
    </r>
    <rPh sb="4" eb="6">
      <t>ゾウガク</t>
    </rPh>
    <rPh sb="7" eb="9">
      <t>バアイ</t>
    </rPh>
    <phoneticPr fontId="1"/>
  </si>
  <si>
    <r>
      <t>　　イ）減額の場合</t>
    </r>
    <r>
      <rPr>
        <b/>
        <sz val="11"/>
        <color rgb="FFFF0000"/>
        <rFont val="游ゴシック"/>
        <family val="3"/>
        <charset val="128"/>
        <scheme val="minor"/>
      </rPr>
      <t>【Ａ＜０】</t>
    </r>
    <rPh sb="4" eb="6">
      <t>ゲンガク</t>
    </rPh>
    <rPh sb="7" eb="9">
      <t>バアイ</t>
    </rPh>
    <phoneticPr fontId="1"/>
  </si>
  <si>
    <r>
      <rPr>
        <sz val="10"/>
        <color theme="1"/>
        <rFont val="游ゴシック"/>
        <family val="3"/>
        <charset val="128"/>
        <scheme val="minor"/>
      </rPr>
      <t>上記が「はい」の場合</t>
    </r>
    <r>
      <rPr>
        <sz val="11"/>
        <color theme="1"/>
        <rFont val="游ゴシック"/>
        <family val="3"/>
        <charset val="128"/>
        <scheme val="minor"/>
      </rPr>
      <t xml:space="preserve">
Ａー[リスク負担額]</t>
    </r>
    <rPh sb="0" eb="2">
      <t>ジョウキ</t>
    </rPh>
    <rPh sb="8" eb="10">
      <t>バアイ</t>
    </rPh>
    <rPh sb="17" eb="19">
      <t>フタン</t>
    </rPh>
    <rPh sb="19" eb="20">
      <t>ガク</t>
    </rPh>
    <phoneticPr fontId="1"/>
  </si>
  <si>
    <r>
      <rPr>
        <sz val="10"/>
        <color theme="1"/>
        <rFont val="游ゴシック"/>
        <family val="3"/>
        <charset val="128"/>
        <scheme val="minor"/>
      </rPr>
      <t>上記が「はい」の場合</t>
    </r>
    <r>
      <rPr>
        <sz val="11"/>
        <color theme="1"/>
        <rFont val="游ゴシック"/>
        <family val="3"/>
        <charset val="128"/>
        <scheme val="minor"/>
      </rPr>
      <t xml:space="preserve">
Ａ+[リスク負担額]</t>
    </r>
    <rPh sb="0" eb="2">
      <t>ジョウキ</t>
    </rPh>
    <rPh sb="8" eb="10">
      <t>バアイ</t>
    </rPh>
    <phoneticPr fontId="1"/>
  </si>
  <si>
    <t>±</t>
    <phoneticPr fontId="1"/>
  </si>
  <si>
    <t>（様式１）</t>
    <phoneticPr fontId="1"/>
  </si>
  <si>
    <t>指定期間初年度の対象人件費計画額[基礎額]（円）※</t>
    <rPh sb="0" eb="2">
      <t>シテイ</t>
    </rPh>
    <rPh sb="2" eb="4">
      <t>キカン</t>
    </rPh>
    <rPh sb="4" eb="7">
      <t>ショネンド</t>
    </rPh>
    <rPh sb="8" eb="10">
      <t>タイショウ</t>
    </rPh>
    <rPh sb="10" eb="13">
      <t>ジンケンヒ</t>
    </rPh>
    <rPh sb="13" eb="15">
      <t>ケイカク</t>
    </rPh>
    <rPh sb="15" eb="16">
      <t>ガク</t>
    </rPh>
    <rPh sb="17" eb="19">
      <t>キソ</t>
    </rPh>
    <rPh sb="19" eb="20">
      <t>ガク</t>
    </rPh>
    <rPh sb="22" eb="23">
      <t>エン</t>
    </rPh>
    <phoneticPr fontId="1"/>
  </si>
  <si>
    <t>指定期間初年度の対象人件費計画額[基礎額]の合計額（円）…Ａ</t>
    <rPh sb="0" eb="2">
      <t>シテイ</t>
    </rPh>
    <rPh sb="2" eb="4">
      <t>キカン</t>
    </rPh>
    <rPh sb="4" eb="7">
      <t>ショネンド</t>
    </rPh>
    <rPh sb="8" eb="10">
      <t>タイショウ</t>
    </rPh>
    <rPh sb="10" eb="13">
      <t>ジンケンヒ</t>
    </rPh>
    <rPh sb="13" eb="15">
      <t>ケイカク</t>
    </rPh>
    <rPh sb="15" eb="16">
      <t>ガク</t>
    </rPh>
    <rPh sb="17" eb="19">
      <t>キソ</t>
    </rPh>
    <rPh sb="19" eb="20">
      <t>ガク</t>
    </rPh>
    <rPh sb="22" eb="24">
      <t>ゴウケイ</t>
    </rPh>
    <rPh sb="24" eb="25">
      <t>ガク</t>
    </rPh>
    <phoneticPr fontId="1"/>
  </si>
  <si>
    <t>　賃金スライド制度に基づく対象経費等について、次のとおり提案します。</t>
    <rPh sb="1" eb="3">
      <t>チンギン</t>
    </rPh>
    <rPh sb="7" eb="9">
      <t>セイド</t>
    </rPh>
    <rPh sb="10" eb="11">
      <t>モト</t>
    </rPh>
    <rPh sb="13" eb="15">
      <t>タイショウ</t>
    </rPh>
    <rPh sb="15" eb="17">
      <t>ケイヒ</t>
    </rPh>
    <rPh sb="17" eb="18">
      <t>トウ</t>
    </rPh>
    <rPh sb="23" eb="24">
      <t>ツギ</t>
    </rPh>
    <rPh sb="28" eb="30">
      <t>テイアン</t>
    </rPh>
    <phoneticPr fontId="1"/>
  </si>
  <si>
    <t>　□　賃金スライド額が０円または減額のため申請不要</t>
    <rPh sb="12" eb="13">
      <t>エン</t>
    </rPh>
    <phoneticPr fontId="1"/>
  </si>
  <si>
    <t>（様式２）</t>
    <phoneticPr fontId="1"/>
  </si>
  <si>
    <t>　賃金スライド制度における変動率及び〇＋１年度の指定管理料の増減額について、次のとおり通知しますので、賃金スライド額（増額）の適用を希望する場合は、３の期限までに申請してください。
　なお、事業計画書や収支計画書等の作成にあたり、賃金スライド額等を適切に反映していただきますようお願いします。</t>
    <rPh sb="1" eb="3">
      <t>チンギン</t>
    </rPh>
    <rPh sb="7" eb="9">
      <t>セイド</t>
    </rPh>
    <rPh sb="13" eb="15">
      <t>ヘンドウ</t>
    </rPh>
    <rPh sb="15" eb="16">
      <t>リツ</t>
    </rPh>
    <rPh sb="16" eb="17">
      <t>オヨ</t>
    </rPh>
    <rPh sb="21" eb="23">
      <t>ネンド</t>
    </rPh>
    <rPh sb="24" eb="26">
      <t>シテイ</t>
    </rPh>
    <rPh sb="26" eb="28">
      <t>カンリ</t>
    </rPh>
    <rPh sb="28" eb="29">
      <t>リョウ</t>
    </rPh>
    <rPh sb="30" eb="32">
      <t>ゾウゲン</t>
    </rPh>
    <rPh sb="32" eb="33">
      <t>ガク</t>
    </rPh>
    <rPh sb="38" eb="39">
      <t>ツギ</t>
    </rPh>
    <rPh sb="43" eb="45">
      <t>ツウチ</t>
    </rPh>
    <rPh sb="63" eb="65">
      <t>テキヨウ</t>
    </rPh>
    <rPh sb="121" eb="122">
      <t>ガク</t>
    </rPh>
    <rPh sb="122" eb="123">
      <t>トウ</t>
    </rPh>
    <rPh sb="140" eb="141">
      <t>ネガ</t>
    </rPh>
    <phoneticPr fontId="1"/>
  </si>
  <si>
    <t>賃金スライド額※</t>
    <phoneticPr fontId="1"/>
  </si>
  <si>
    <t>１．指定管理施設名</t>
    <phoneticPr fontId="1"/>
  </si>
  <si>
    <t>２．〇＋１年度の賃金スライド申請額（消費税及び地方消費税の額を含む。）</t>
    <phoneticPr fontId="1"/>
  </si>
  <si>
    <t>（様式３）</t>
    <phoneticPr fontId="1"/>
  </si>
  <si>
    <t>職員が閲覧しやすい場所に掲示したり、社内イントラに掲載するなど、文書
等で周知した。</t>
    <rPh sb="0" eb="2">
      <t>ショクイン</t>
    </rPh>
    <rPh sb="3" eb="5">
      <t>エツラン</t>
    </rPh>
    <rPh sb="9" eb="11">
      <t>バショ</t>
    </rPh>
    <rPh sb="12" eb="14">
      <t>ケイジ</t>
    </rPh>
    <rPh sb="18" eb="20">
      <t>シャナイ</t>
    </rPh>
    <rPh sb="25" eb="27">
      <t>ケイサイ</t>
    </rPh>
    <rPh sb="32" eb="34">
      <t>ブンショ</t>
    </rPh>
    <rPh sb="35" eb="36">
      <t>トウ</t>
    </rPh>
    <rPh sb="37" eb="39">
      <t>シュウチ</t>
    </rPh>
    <phoneticPr fontId="1"/>
  </si>
  <si>
    <t>　４．自由意見（任意）</t>
    <rPh sb="3" eb="5">
      <t>ジユウ</t>
    </rPh>
    <rPh sb="5" eb="7">
      <t>イケン</t>
    </rPh>
    <phoneticPr fontId="1"/>
  </si>
  <si>
    <t>＜賃金スライド額の算定方法＞</t>
    <rPh sb="1" eb="3">
      <t>チンギン</t>
    </rPh>
    <rPh sb="7" eb="8">
      <t>ガク</t>
    </rPh>
    <rPh sb="9" eb="11">
      <t>サンテイ</t>
    </rPh>
    <rPh sb="11" eb="13">
      <t>ホウホウ</t>
    </rPh>
    <phoneticPr fontId="1"/>
  </si>
  <si>
    <t>参考１：賃金スライド額の算定シート</t>
    <rPh sb="0" eb="2">
      <t>サンコウ</t>
    </rPh>
    <rPh sb="4" eb="6">
      <t>チンギン</t>
    </rPh>
    <rPh sb="10" eb="11">
      <t>ガク</t>
    </rPh>
    <rPh sb="12" eb="14">
      <t>サンテイ</t>
    </rPh>
    <phoneticPr fontId="1"/>
  </si>
  <si>
    <t>参考２：変動率の算出シート</t>
    <rPh sb="4" eb="6">
      <t>ヘンドウ</t>
    </rPh>
    <rPh sb="6" eb="7">
      <t>リツ</t>
    </rPh>
    <rPh sb="8" eb="10">
      <t>サンシュツ</t>
    </rPh>
    <phoneticPr fontId="1"/>
  </si>
  <si>
    <t>特別給の年間
支給割合(カ月)
[例: 4.56]</t>
    <rPh sb="0" eb="2">
      <t>トクベツ</t>
    </rPh>
    <rPh sb="2" eb="3">
      <t>キュウ</t>
    </rPh>
    <rPh sb="4" eb="6">
      <t>ネンカン</t>
    </rPh>
    <rPh sb="7" eb="9">
      <t>シキュウ</t>
    </rPh>
    <rPh sb="9" eb="11">
      <t>ワリアイ</t>
    </rPh>
    <rPh sb="13" eb="14">
      <t>ゲツ</t>
    </rPh>
    <rPh sb="17" eb="18">
      <t>レイ</t>
    </rPh>
    <phoneticPr fontId="1"/>
  </si>
  <si>
    <t>※　　　　 のセルのみ入力してください。</t>
    <phoneticPr fontId="1"/>
  </si>
  <si>
    <t>リスク負担額（円）（Ａの±1.0％）</t>
    <rPh sb="3" eb="5">
      <t>フタン</t>
    </rPh>
    <rPh sb="5" eb="6">
      <t>ガク</t>
    </rPh>
    <phoneticPr fontId="1"/>
  </si>
  <si>
    <r>
      <t xml:space="preserve">Ａ(増額)が
</t>
    </r>
    <r>
      <rPr>
        <b/>
        <sz val="10"/>
        <color theme="1"/>
        <rFont val="游ゴシック"/>
        <family val="3"/>
        <charset val="128"/>
        <scheme val="minor"/>
      </rPr>
      <t>[リスク負担額]を超えるか？</t>
    </r>
    <rPh sb="2" eb="4">
      <t>ゾウガク</t>
    </rPh>
    <rPh sb="11" eb="13">
      <t>フタン</t>
    </rPh>
    <rPh sb="13" eb="14">
      <t>ガク</t>
    </rPh>
    <rPh sb="16" eb="17">
      <t>コ</t>
    </rPh>
    <phoneticPr fontId="1"/>
  </si>
  <si>
    <r>
      <t xml:space="preserve">Ａ(減額)が
</t>
    </r>
    <r>
      <rPr>
        <b/>
        <sz val="10"/>
        <color theme="1"/>
        <rFont val="游ゴシック"/>
        <family val="3"/>
        <charset val="128"/>
        <scheme val="minor"/>
      </rPr>
      <t>[▲リスク負担額]を超えるか？</t>
    </r>
    <rPh sb="2" eb="4">
      <t>ゲンガク</t>
    </rPh>
    <rPh sb="17" eb="18">
      <t>コ</t>
    </rPh>
    <phoneticPr fontId="1"/>
  </si>
  <si>
    <t>増減額(累計)
Ａ</t>
    <rPh sb="0" eb="3">
      <t>ゾウゲンガク</t>
    </rPh>
    <rPh sb="4" eb="6">
      <t>ルイケイ</t>
    </rPh>
    <phoneticPr fontId="1"/>
  </si>
  <si>
    <t xml:space="preserve"> ＜留意事項＞
 ・　候補者に選定された団体の賃金スライド対象人件費等提案書は、以降の各年度における
 　賃金スライド額算定の基礎資料となるため、提出後の変更は原則として認められません。
 ・　他の応募/申請書類（事業計画書・収支計画書等）と齟齬がないように提案してくださ
 　い。
 ・　賃金スライド対象人件費等提案書に記載された配置予定人数や対象人件費について、指
 　定期間開始後に実態と著しい乖離が見られる場合は、改善指導等の対象となる場合があり
 　ます。
 ・　詳細は「指定管理者制度における賃金スライド制度の運用マニュアル」をご参照くださ　　
 　い。</t>
    <phoneticPr fontId="1"/>
  </si>
  <si>
    <t>　＜留意事項＞
  ・　本調査票に記載いただいた内容は、今後の運用方法の検討にも活用させていただ
　　く予定です。
  ・　記載内容の詳細を把握するため、根拠資料等のご提出をお願いする場合がありま
　　すので、その際はご協力をお願いします。</t>
    <phoneticPr fontId="1"/>
  </si>
  <si>
    <t>指定期間初年度の配置予定人数（人）</t>
    <rPh sb="8" eb="10">
      <t>ハイチ</t>
    </rPh>
    <rPh sb="10" eb="12">
      <t>ヨテイ</t>
    </rPh>
    <rPh sb="12" eb="14">
      <t>ニンズウ</t>
    </rPh>
    <rPh sb="15" eb="16">
      <t>ニン</t>
    </rPh>
    <phoneticPr fontId="1"/>
  </si>
  <si>
    <t>（小数点第１位を四捨五入）</t>
    <rPh sb="1" eb="3">
      <t>ショウスウ</t>
    </rPh>
    <rPh sb="3" eb="4">
      <t>テン</t>
    </rPh>
    <rPh sb="4" eb="5">
      <t>ダイ</t>
    </rPh>
    <rPh sb="6" eb="7">
      <t>イ</t>
    </rPh>
    <rPh sb="8" eb="12">
      <t>シシャゴニュウ</t>
    </rPh>
    <phoneticPr fontId="1"/>
  </si>
  <si>
    <t>〇年〇月〇日</t>
    <rPh sb="1" eb="2">
      <t>ネン</t>
    </rPh>
    <rPh sb="3" eb="4">
      <t>ガツ</t>
    </rPh>
    <rPh sb="5" eb="6">
      <t>ヒ</t>
    </rPh>
    <phoneticPr fontId="1"/>
  </si>
  <si>
    <t>X+2年度
（3年目）</t>
    <rPh sb="3" eb="5">
      <t>ネンド</t>
    </rPh>
    <rPh sb="8" eb="10">
      <t>ネンメ</t>
    </rPh>
    <phoneticPr fontId="1"/>
  </si>
  <si>
    <t>X+3年度
（4年目）</t>
    <rPh sb="3" eb="5">
      <t>ネンド</t>
    </rPh>
    <rPh sb="8" eb="10">
      <t>ネンメ</t>
    </rPh>
    <phoneticPr fontId="1"/>
  </si>
  <si>
    <t>X+4年度
（5年目）</t>
    <rPh sb="3" eb="5">
      <t>ネンド</t>
    </rPh>
    <rPh sb="8" eb="10">
      <t>ネンメ</t>
    </rPh>
    <phoneticPr fontId="1"/>
  </si>
  <si>
    <r>
      <t>（１）下表の①及び②に正規雇用職員等と臨時雇用職員等の「</t>
    </r>
    <r>
      <rPr>
        <b/>
        <sz val="11"/>
        <color theme="1"/>
        <rFont val="游ゴシック"/>
        <family val="3"/>
        <charset val="128"/>
        <scheme val="minor"/>
      </rPr>
      <t>基礎額</t>
    </r>
    <r>
      <rPr>
        <sz val="11"/>
        <color theme="1"/>
        <rFont val="游ゴシック"/>
        <family val="2"/>
        <scheme val="minor"/>
      </rPr>
      <t>」を入力します。</t>
    </r>
    <rPh sb="3" eb="5">
      <t>カヒョウ</t>
    </rPh>
    <rPh sb="7" eb="8">
      <t>オヨ</t>
    </rPh>
    <rPh sb="11" eb="13">
      <t>セイキ</t>
    </rPh>
    <rPh sb="13" eb="15">
      <t>コヨウ</t>
    </rPh>
    <rPh sb="15" eb="17">
      <t>ショクイン</t>
    </rPh>
    <rPh sb="17" eb="18">
      <t>トウ</t>
    </rPh>
    <rPh sb="19" eb="21">
      <t>リンジ</t>
    </rPh>
    <rPh sb="21" eb="23">
      <t>コヨウ</t>
    </rPh>
    <rPh sb="23" eb="25">
      <t>ショクイン</t>
    </rPh>
    <rPh sb="25" eb="26">
      <t>トウ</t>
    </rPh>
    <rPh sb="28" eb="30">
      <t>キソ</t>
    </rPh>
    <rPh sb="30" eb="31">
      <t>ガク</t>
    </rPh>
    <phoneticPr fontId="1"/>
  </si>
  <si>
    <r>
      <t>（２）下表の①及び②に正規雇用職員等と臨時雇用職員等の「</t>
    </r>
    <r>
      <rPr>
        <b/>
        <sz val="11"/>
        <color theme="1"/>
        <rFont val="游ゴシック"/>
        <family val="3"/>
        <charset val="128"/>
        <scheme val="minor"/>
      </rPr>
      <t>変動率」</t>
    </r>
    <r>
      <rPr>
        <sz val="11"/>
        <color theme="1"/>
        <rFont val="游ゴシック"/>
        <family val="2"/>
        <scheme val="minor"/>
      </rPr>
      <t>を入力します。</t>
    </r>
    <rPh sb="28" eb="30">
      <t>ヘンドウ</t>
    </rPh>
    <rPh sb="30" eb="31">
      <t>リツ</t>
    </rPh>
    <rPh sb="33" eb="35">
      <t>ニュウリョク</t>
    </rPh>
    <phoneticPr fontId="1"/>
  </si>
  <si>
    <t>(単位：円)</t>
    <phoneticPr fontId="1"/>
  </si>
  <si>
    <t>　 〇〇局〇〇部〇〇課</t>
    <rPh sb="4" eb="5">
      <t>キョク</t>
    </rPh>
    <rPh sb="7" eb="8">
      <t>ブ</t>
    </rPh>
    <rPh sb="10" eb="11">
      <t>カ</t>
    </rPh>
    <phoneticPr fontId="1"/>
  </si>
  <si>
    <t>　 〇〇グループ　〇〇</t>
    <phoneticPr fontId="1"/>
  </si>
  <si>
    <t>　 電話</t>
    <rPh sb="2" eb="4">
      <t>デンワ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</si>
</sst>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_ "/>
    <numFmt numFmtId="178" formatCode="#,##0;&quot;▲ &quot;#,##0"/>
    <numFmt numFmtId="179" formatCode="#,##0.00_ "/>
    <numFmt numFmtId="180" formatCode="0.00_ "/>
  </numFmts>
  <fonts count="29">
    <font>
      <sz val="11"/>
      <color theme="1"/>
      <name val="游ゴシック"/>
      <family val="2"/>
      <scheme val="minor"/>
    </font>
    <font>
      <sz val="6"/>
      <name val="游ゴシック"/>
      <family val="3"/>
      <charset val="128"/>
      <scheme val="minor"/>
    </font>
    <font>
      <sz val="11"/>
      <color theme="1"/>
      <name val="ＭＳ ゴシック"/>
      <family val="3"/>
      <charset val="128"/>
    </font>
    <font>
      <sz val="12"/>
      <color theme="1"/>
      <name val="ＭＳ ゴシック"/>
      <family val="3"/>
      <charset val="128"/>
    </font>
    <font>
      <b/>
      <sz val="9"/>
      <color indexed="81"/>
      <name val="MS P ゴシック"/>
      <family val="3"/>
      <charset val="128"/>
    </font>
    <font>
      <sz val="11"/>
      <color theme="1"/>
      <name val="ＭＳ 明朝"/>
      <family val="1"/>
      <charset val="128"/>
    </font>
    <font>
      <sz val="16"/>
      <color theme="1"/>
      <name val="ＭＳ 明朝"/>
      <family val="1"/>
      <charset val="128"/>
    </font>
    <font>
      <sz val="18"/>
      <color theme="1"/>
      <name val="ＭＳ 明朝"/>
      <family val="1"/>
      <charset val="128"/>
    </font>
    <font>
      <sz val="12"/>
      <color theme="1"/>
      <name val="ＭＳ 明朝"/>
      <family val="1"/>
      <charset val="128"/>
    </font>
    <font>
      <sz val="10"/>
      <color theme="1"/>
      <name val="ＭＳ 明朝"/>
      <family val="1"/>
      <charset val="128"/>
    </font>
    <font>
      <u/>
      <sz val="10"/>
      <color theme="1"/>
      <name val="ＭＳ 明朝"/>
      <family val="1"/>
      <charset val="128"/>
    </font>
    <font>
      <sz val="9"/>
      <color theme="1"/>
      <name val="ＭＳ 明朝"/>
      <family val="1"/>
      <charset val="128"/>
    </font>
    <font>
      <sz val="14"/>
      <color theme="1"/>
      <name val="ＭＳ 明朝"/>
      <family val="1"/>
      <charset val="128"/>
    </font>
    <font>
      <sz val="8"/>
      <color theme="1"/>
      <name val="ＭＳ 明朝"/>
      <family val="1"/>
      <charset val="128"/>
    </font>
    <font>
      <i/>
      <u/>
      <sz val="11"/>
      <color theme="1"/>
      <name val="ＭＳ 明朝"/>
      <family val="1"/>
      <charset val="128"/>
    </font>
    <font>
      <u/>
      <sz val="12"/>
      <color theme="1"/>
      <name val="ＭＳ 明朝"/>
      <family val="1"/>
      <charset val="128"/>
    </font>
    <font>
      <b/>
      <sz val="12"/>
      <color theme="1"/>
      <name val="ＭＳ 明朝"/>
      <family val="1"/>
      <charset val="128"/>
    </font>
    <font>
      <sz val="7"/>
      <color theme="1"/>
      <name val="ＭＳ 明朝"/>
      <family val="1"/>
      <charset val="128"/>
    </font>
    <font>
      <b/>
      <sz val="12"/>
      <color theme="1"/>
      <name val="游ゴシック"/>
      <family val="3"/>
      <charset val="128"/>
      <scheme val="minor"/>
    </font>
    <font>
      <b/>
      <sz val="11"/>
      <color theme="1"/>
      <name val="游ゴシック"/>
      <family val="3"/>
      <charset val="128"/>
      <scheme val="minor"/>
    </font>
    <font>
      <sz val="10"/>
      <color theme="1"/>
      <name val="游ゴシック"/>
      <family val="3"/>
      <charset val="128"/>
      <scheme val="minor"/>
    </font>
    <font>
      <b/>
      <sz val="11"/>
      <color rgb="FFFF0000"/>
      <name val="游ゴシック"/>
      <family val="3"/>
      <charset val="128"/>
      <scheme val="minor"/>
    </font>
    <font>
      <sz val="11"/>
      <color theme="1"/>
      <name val="游ゴシック"/>
      <family val="3"/>
      <charset val="128"/>
      <scheme val="minor"/>
    </font>
    <font>
      <b/>
      <sz val="10"/>
      <color theme="1"/>
      <name val="游ゴシック"/>
      <family val="3"/>
      <charset val="128"/>
      <scheme val="minor"/>
    </font>
    <font>
      <sz val="10"/>
      <name val="ＭＳ 明朝"/>
      <family val="1"/>
      <charset val="128"/>
    </font>
    <font>
      <b/>
      <sz val="11"/>
      <name val="ＭＳ 明朝"/>
      <family val="1"/>
      <charset val="128"/>
    </font>
    <font>
      <sz val="11"/>
      <name val="ＭＳ 明朝"/>
      <family val="1"/>
      <charset val="128"/>
    </font>
    <font>
      <sz val="12"/>
      <color theme="1"/>
      <name val="游ゴシック"/>
      <family val="3"/>
      <charset val="128"/>
      <scheme val="minor"/>
    </font>
    <font>
      <sz val="14"/>
      <color theme="1"/>
      <name val="游ゴシック"/>
      <family val="3"/>
      <charset val="128"/>
      <scheme val="minor"/>
    </font>
  </fonts>
  <fills count="6">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s>
  <borders count="3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bottom/>
      <diagonal/>
    </border>
    <border diagonalUp="1">
      <left style="thin">
        <color indexed="64"/>
      </left>
      <right style="thin">
        <color indexed="64"/>
      </right>
      <top/>
      <bottom/>
      <diagonal style="thin">
        <color indexed="64"/>
      </diagonal>
    </border>
    <border>
      <left style="thick">
        <color rgb="FFFF0000"/>
      </left>
      <right style="thin">
        <color indexed="64"/>
      </right>
      <top style="thick">
        <color rgb="FFFF0000"/>
      </top>
      <bottom style="thick">
        <color rgb="FFFF0000"/>
      </bottom>
      <diagonal/>
    </border>
    <border>
      <left style="thin">
        <color indexed="64"/>
      </left>
      <right style="thin">
        <color indexed="64"/>
      </right>
      <top style="thick">
        <color rgb="FFFF0000"/>
      </top>
      <bottom style="thick">
        <color rgb="FFFF0000"/>
      </bottom>
      <diagonal/>
    </border>
    <border>
      <left style="thin">
        <color indexed="64"/>
      </left>
      <right style="thick">
        <color rgb="FFFF0000"/>
      </right>
      <top style="thick">
        <color rgb="FFFF0000"/>
      </top>
      <bottom style="thick">
        <color rgb="FFFF0000"/>
      </bottom>
      <diagonal/>
    </border>
    <border diagonalUp="1">
      <left style="thin">
        <color indexed="64"/>
      </left>
      <right/>
      <top style="thick">
        <color rgb="FFFF0000"/>
      </top>
      <bottom style="thick">
        <color rgb="FFFF0000"/>
      </bottom>
      <diagonal style="thin">
        <color indexed="64"/>
      </diagonal>
    </border>
    <border>
      <left/>
      <right/>
      <top style="thin">
        <color auto="1"/>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style="thin">
        <color indexed="64"/>
      </right>
      <top style="double">
        <color indexed="64"/>
      </top>
      <bottom/>
      <diagonal/>
    </border>
    <border diagonalUp="1">
      <left style="thin">
        <color indexed="64"/>
      </left>
      <right style="thin">
        <color indexed="64"/>
      </right>
      <top style="double">
        <color indexed="64"/>
      </top>
      <bottom/>
      <diagonal style="thin">
        <color indexed="64"/>
      </diagonal>
    </border>
    <border>
      <left style="thick">
        <color theme="1"/>
      </left>
      <right style="thin">
        <color indexed="64"/>
      </right>
      <top style="thick">
        <color theme="1"/>
      </top>
      <bottom style="thick">
        <color theme="1"/>
      </bottom>
      <diagonal/>
    </border>
    <border diagonalUp="1">
      <left style="thin">
        <color indexed="64"/>
      </left>
      <right style="thin">
        <color indexed="64"/>
      </right>
      <top style="thick">
        <color theme="1"/>
      </top>
      <bottom style="thick">
        <color theme="1"/>
      </bottom>
      <diagonal style="thin">
        <color indexed="64"/>
      </diagonal>
    </border>
    <border>
      <left style="thin">
        <color indexed="64"/>
      </left>
      <right style="thin">
        <color indexed="64"/>
      </right>
      <top style="thick">
        <color theme="1"/>
      </top>
      <bottom style="thick">
        <color theme="1"/>
      </bottom>
      <diagonal/>
    </border>
    <border>
      <left style="thin">
        <color indexed="64"/>
      </left>
      <right style="thick">
        <color theme="1"/>
      </right>
      <top style="thick">
        <color theme="1"/>
      </top>
      <bottom style="thick">
        <color theme="1"/>
      </bottom>
      <diagonal/>
    </border>
  </borders>
  <cellStyleXfs count="1">
    <xf numFmtId="0" fontId="0" fillId="0" borderId="0"/>
  </cellStyleXfs>
  <cellXfs count="204">
    <xf numFmtId="0" fontId="0" fillId="0" borderId="0" xfId="0"/>
    <xf numFmtId="0" fontId="2" fillId="0" borderId="0" xfId="0" applyFont="1" applyAlignment="1">
      <alignment vertical="center"/>
    </xf>
    <xf numFmtId="0" fontId="3" fillId="0" borderId="0" xfId="0" applyFont="1" applyAlignment="1">
      <alignment vertical="center"/>
    </xf>
    <xf numFmtId="0" fontId="5" fillId="0" borderId="0" xfId="0" applyFont="1" applyAlignment="1">
      <alignment vertical="center"/>
    </xf>
    <xf numFmtId="0" fontId="3" fillId="0" borderId="0" xfId="0" applyFont="1" applyAlignment="1">
      <alignment horizontal="right" vertical="center"/>
    </xf>
    <xf numFmtId="0" fontId="2" fillId="0" borderId="0" xfId="0" applyFont="1" applyAlignment="1">
      <alignment horizontal="right" vertical="center"/>
    </xf>
    <xf numFmtId="0" fontId="6" fillId="0" borderId="0" xfId="0" applyFont="1" applyAlignment="1">
      <alignment vertical="center"/>
    </xf>
    <xf numFmtId="0" fontId="7" fillId="0" borderId="0" xfId="0" applyFont="1" applyAlignment="1">
      <alignment horizontal="center" vertical="center"/>
    </xf>
    <xf numFmtId="0" fontId="5" fillId="0" borderId="0" xfId="0" applyFont="1" applyAlignment="1">
      <alignment horizontal="center" vertical="center"/>
    </xf>
    <xf numFmtId="0" fontId="8" fillId="0" borderId="0" xfId="0" applyFont="1" applyAlignment="1">
      <alignment vertical="center"/>
    </xf>
    <xf numFmtId="0" fontId="9" fillId="3" borderId="4" xfId="0" applyFont="1" applyFill="1" applyBorder="1" applyAlignment="1">
      <alignment vertical="center"/>
    </xf>
    <xf numFmtId="0" fontId="9" fillId="3" borderId="4" xfId="0" applyFont="1" applyFill="1" applyBorder="1" applyAlignment="1">
      <alignment horizontal="left" vertical="center" wrapText="1"/>
    </xf>
    <xf numFmtId="0" fontId="9" fillId="3" borderId="3" xfId="0" applyFont="1" applyFill="1" applyBorder="1" applyAlignment="1">
      <alignment horizontal="left" vertical="center" wrapText="1"/>
    </xf>
    <xf numFmtId="0" fontId="5" fillId="0" borderId="0" xfId="0" applyFont="1" applyAlignment="1">
      <alignment vertical="center" wrapText="1"/>
    </xf>
    <xf numFmtId="0" fontId="5" fillId="0" borderId="0" xfId="0" applyFont="1" applyFill="1" applyAlignment="1">
      <alignment vertical="center"/>
    </xf>
    <xf numFmtId="0" fontId="5" fillId="0" borderId="0" xfId="0" applyFont="1" applyAlignment="1">
      <alignment horizontal="left" vertical="center"/>
    </xf>
    <xf numFmtId="0" fontId="12" fillId="0" borderId="0" xfId="0" applyFont="1" applyAlignment="1">
      <alignment vertical="center"/>
    </xf>
    <xf numFmtId="0" fontId="5" fillId="3" borderId="4" xfId="0" applyFont="1" applyFill="1" applyBorder="1" applyAlignment="1">
      <alignment horizontal="center" vertical="center"/>
    </xf>
    <xf numFmtId="3" fontId="11" fillId="0" borderId="0" xfId="0" applyNumberFormat="1" applyFont="1" applyBorder="1" applyAlignment="1">
      <alignment vertical="top"/>
    </xf>
    <xf numFmtId="0" fontId="12" fillId="0" borderId="0" xfId="0" applyFont="1" applyBorder="1" applyAlignment="1">
      <alignment vertical="center" wrapText="1"/>
    </xf>
    <xf numFmtId="0" fontId="14" fillId="0" borderId="0" xfId="0" applyFont="1" applyAlignment="1">
      <alignment vertical="center"/>
    </xf>
    <xf numFmtId="0" fontId="5" fillId="0" borderId="5" xfId="0" applyFont="1" applyBorder="1" applyAlignment="1">
      <alignment vertical="center"/>
    </xf>
    <xf numFmtId="0" fontId="8" fillId="0" borderId="0" xfId="0" applyFont="1" applyAlignment="1">
      <alignment horizontal="right" vertical="center"/>
    </xf>
    <xf numFmtId="0" fontId="8" fillId="0" borderId="0" xfId="0" applyFont="1" applyAlignment="1">
      <alignment horizontal="left" vertical="center" wrapText="1"/>
    </xf>
    <xf numFmtId="0" fontId="15" fillId="0" borderId="0" xfId="0" applyFont="1" applyBorder="1" applyAlignment="1">
      <alignment vertical="center"/>
    </xf>
    <xf numFmtId="0" fontId="8" fillId="0" borderId="0" xfId="0" applyFont="1" applyFill="1" applyBorder="1" applyAlignment="1">
      <alignment horizontal="left" vertical="center"/>
    </xf>
    <xf numFmtId="0" fontId="8" fillId="0" borderId="0" xfId="0" applyFont="1" applyFill="1" applyBorder="1" applyAlignment="1">
      <alignment vertical="center"/>
    </xf>
    <xf numFmtId="0" fontId="16" fillId="0" borderId="0" xfId="0" applyFont="1" applyFill="1" applyAlignment="1">
      <alignment vertical="center"/>
    </xf>
    <xf numFmtId="0" fontId="2" fillId="0" borderId="0" xfId="0" applyFont="1" applyAlignment="1">
      <alignment horizontal="right" vertical="center"/>
    </xf>
    <xf numFmtId="0" fontId="8" fillId="0" borderId="0" xfId="0" applyFont="1" applyAlignment="1">
      <alignment horizontal="center" vertical="center"/>
    </xf>
    <xf numFmtId="0" fontId="8" fillId="0" borderId="0" xfId="0" applyFont="1" applyBorder="1" applyAlignment="1">
      <alignment horizontal="center" vertical="center"/>
    </xf>
    <xf numFmtId="0" fontId="8" fillId="0" borderId="0" xfId="0" applyFont="1" applyAlignment="1">
      <alignment vertical="center" wrapText="1"/>
    </xf>
    <xf numFmtId="0" fontId="5" fillId="3" borderId="3" xfId="0" applyFont="1" applyFill="1" applyBorder="1" applyAlignment="1">
      <alignment horizontal="center" vertical="center" wrapText="1"/>
    </xf>
    <xf numFmtId="0" fontId="5" fillId="0" borderId="0" xfId="0" applyFont="1" applyAlignment="1">
      <alignment horizontal="left" vertical="center" wrapText="1"/>
    </xf>
    <xf numFmtId="0" fontId="5" fillId="0" borderId="0" xfId="0" applyFont="1" applyBorder="1" applyAlignment="1">
      <alignment horizontal="left" vertical="center"/>
    </xf>
    <xf numFmtId="0" fontId="8" fillId="0" borderId="0" xfId="0" applyFont="1" applyAlignment="1">
      <alignment horizontal="left" vertical="center" wrapText="1"/>
    </xf>
    <xf numFmtId="0" fontId="9" fillId="3" borderId="3" xfId="0" applyFont="1" applyFill="1" applyBorder="1" applyAlignment="1">
      <alignment vertical="center" wrapText="1"/>
    </xf>
    <xf numFmtId="0" fontId="5" fillId="0" borderId="0" xfId="0" applyFont="1" applyBorder="1" applyAlignment="1">
      <alignment vertical="center"/>
    </xf>
    <xf numFmtId="0" fontId="5" fillId="3" borderId="4" xfId="0" applyFont="1" applyFill="1" applyBorder="1" applyAlignment="1">
      <alignment horizontal="center" vertical="center" wrapText="1"/>
    </xf>
    <xf numFmtId="178" fontId="5" fillId="0" borderId="5" xfId="0" applyNumberFormat="1" applyFont="1" applyFill="1" applyBorder="1" applyAlignment="1">
      <alignment vertical="center" wrapText="1"/>
    </xf>
    <xf numFmtId="0" fontId="0" fillId="0" borderId="0" xfId="0" applyAlignment="1">
      <alignment horizontal="left" vertical="center"/>
    </xf>
    <xf numFmtId="0" fontId="19" fillId="0" borderId="0" xfId="0" applyFont="1"/>
    <xf numFmtId="0" fontId="0" fillId="0" borderId="0" xfId="0" applyAlignment="1">
      <alignment horizontal="center"/>
    </xf>
    <xf numFmtId="0" fontId="0" fillId="0" borderId="3" xfId="0" applyBorder="1" applyAlignment="1">
      <alignment horizontal="center" vertical="center" wrapText="1"/>
    </xf>
    <xf numFmtId="0" fontId="0" fillId="0" borderId="9" xfId="0" applyBorder="1" applyAlignment="1">
      <alignment vertical="center"/>
    </xf>
    <xf numFmtId="0" fontId="0" fillId="0" borderId="10" xfId="0" applyBorder="1" applyAlignment="1">
      <alignment vertical="center"/>
    </xf>
    <xf numFmtId="0" fontId="0" fillId="0" borderId="4" xfId="0" applyBorder="1" applyAlignment="1">
      <alignment horizontal="center" vertical="center" wrapText="1"/>
    </xf>
    <xf numFmtId="0" fontId="0" fillId="0" borderId="11" xfId="0" applyBorder="1" applyAlignment="1">
      <alignment vertical="center"/>
    </xf>
    <xf numFmtId="177" fontId="0" fillId="0" borderId="7" xfId="0" applyNumberFormat="1" applyBorder="1" applyAlignment="1">
      <alignment vertical="center"/>
    </xf>
    <xf numFmtId="0" fontId="0" fillId="3" borderId="4" xfId="0" applyFill="1" applyBorder="1" applyAlignment="1">
      <alignment horizontal="center" vertical="center" wrapText="1"/>
    </xf>
    <xf numFmtId="177" fontId="0" fillId="0" borderId="4" xfId="0" applyNumberFormat="1" applyFill="1" applyBorder="1" applyAlignment="1">
      <alignment vertical="center"/>
    </xf>
    <xf numFmtId="177" fontId="0" fillId="0" borderId="4" xfId="0" applyNumberFormat="1" applyBorder="1" applyAlignment="1">
      <alignment vertical="center"/>
    </xf>
    <xf numFmtId="177" fontId="0" fillId="0" borderId="0" xfId="0" applyNumberFormat="1"/>
    <xf numFmtId="0" fontId="0" fillId="3" borderId="7" xfId="0" applyFill="1" applyBorder="1" applyAlignment="1">
      <alignment horizontal="center" vertical="center" wrapText="1"/>
    </xf>
    <xf numFmtId="0" fontId="19" fillId="0" borderId="0" xfId="0" applyFont="1" applyBorder="1"/>
    <xf numFmtId="0" fontId="0" fillId="0" borderId="0" xfId="0" applyFill="1"/>
    <xf numFmtId="177" fontId="0" fillId="5" borderId="15" xfId="0" applyNumberFormat="1" applyFill="1" applyBorder="1" applyAlignment="1">
      <alignment vertical="center"/>
    </xf>
    <xf numFmtId="177" fontId="0" fillId="5" borderId="7" xfId="0" applyNumberFormat="1" applyFont="1" applyFill="1" applyBorder="1" applyAlignment="1">
      <alignment horizontal="right" vertical="center"/>
    </xf>
    <xf numFmtId="0" fontId="23" fillId="0" borderId="0" xfId="0" applyFont="1" applyFill="1" applyBorder="1" applyAlignment="1">
      <alignment horizontal="center" vertical="center" wrapText="1"/>
    </xf>
    <xf numFmtId="0" fontId="0" fillId="0" borderId="0" xfId="0" applyFill="1" applyBorder="1" applyAlignment="1">
      <alignment vertical="center"/>
    </xf>
    <xf numFmtId="177" fontId="0" fillId="0" borderId="0" xfId="0" applyNumberFormat="1" applyFill="1" applyBorder="1" applyAlignment="1">
      <alignment horizontal="right" vertical="center"/>
    </xf>
    <xf numFmtId="0" fontId="0" fillId="5" borderId="17" xfId="0" applyFill="1" applyBorder="1" applyAlignment="1">
      <alignment vertical="center"/>
    </xf>
    <xf numFmtId="177" fontId="0" fillId="0" borderId="16" xfId="0" applyNumberFormat="1" applyFont="1" applyFill="1" applyBorder="1" applyAlignment="1">
      <alignment horizontal="right" vertical="center"/>
    </xf>
    <xf numFmtId="0" fontId="0" fillId="0" borderId="0" xfId="0" applyAlignment="1">
      <alignment vertical="top"/>
    </xf>
    <xf numFmtId="0" fontId="0" fillId="0" borderId="0" xfId="0" applyFill="1" applyBorder="1"/>
    <xf numFmtId="0" fontId="0" fillId="0" borderId="0" xfId="0" applyAlignment="1">
      <alignment horizontal="right"/>
    </xf>
    <xf numFmtId="0" fontId="8" fillId="0" borderId="2" xfId="0" applyFont="1" applyFill="1" applyBorder="1" applyAlignment="1">
      <alignment vertical="center"/>
    </xf>
    <xf numFmtId="0" fontId="8" fillId="0" borderId="5" xfId="0" applyFont="1" applyFill="1" applyBorder="1" applyAlignment="1">
      <alignment vertical="center"/>
    </xf>
    <xf numFmtId="0" fontId="19" fillId="0" borderId="1" xfId="0" applyFont="1" applyFill="1" applyBorder="1" applyAlignment="1"/>
    <xf numFmtId="0" fontId="19" fillId="0" borderId="0" xfId="0" applyFont="1" applyFill="1" applyBorder="1"/>
    <xf numFmtId="0" fontId="5" fillId="0" borderId="0" xfId="0" applyFont="1" applyAlignment="1">
      <alignment horizontal="right" vertical="center"/>
    </xf>
    <xf numFmtId="0" fontId="5" fillId="0" borderId="0" xfId="0" applyFont="1" applyFill="1" applyAlignment="1">
      <alignment horizontal="right" vertical="center"/>
    </xf>
    <xf numFmtId="0" fontId="8" fillId="0" borderId="0" xfId="0" applyFont="1" applyAlignment="1">
      <alignment horizontal="center" vertical="center" wrapText="1"/>
    </xf>
    <xf numFmtId="0" fontId="5" fillId="0" borderId="0" xfId="0" applyFont="1" applyAlignment="1">
      <alignment horizontal="left" vertical="center" wrapText="1"/>
    </xf>
    <xf numFmtId="0" fontId="5" fillId="0" borderId="0" xfId="0" applyFont="1" applyFill="1" applyAlignment="1">
      <alignment horizontal="left" vertical="top" wrapText="1"/>
    </xf>
    <xf numFmtId="0" fontId="8" fillId="0" borderId="0" xfId="0" applyFont="1" applyAlignment="1">
      <alignment horizontal="left" vertical="center" wrapText="1"/>
    </xf>
    <xf numFmtId="0" fontId="18" fillId="0" borderId="0" xfId="0" applyFont="1" applyAlignment="1">
      <alignment horizontal="left" wrapText="1"/>
    </xf>
    <xf numFmtId="0" fontId="12" fillId="0" borderId="0" xfId="0" applyFont="1" applyAlignment="1">
      <alignment horizontal="center" vertical="center"/>
    </xf>
    <xf numFmtId="0" fontId="24" fillId="3" borderId="4" xfId="0" applyFont="1" applyFill="1" applyBorder="1" applyAlignment="1">
      <alignment vertical="center" wrapText="1"/>
    </xf>
    <xf numFmtId="177" fontId="25" fillId="0" borderId="3" xfId="0" applyNumberFormat="1" applyFont="1" applyFill="1" applyBorder="1" applyAlignment="1">
      <alignment horizontal="right" vertical="center"/>
    </xf>
    <xf numFmtId="177" fontId="26" fillId="0" borderId="5" xfId="0" applyNumberFormat="1" applyFont="1" applyFill="1" applyBorder="1" applyAlignment="1">
      <alignment horizontal="right" vertical="center"/>
    </xf>
    <xf numFmtId="0" fontId="24" fillId="0" borderId="0" xfId="0" applyFont="1" applyAlignment="1">
      <alignment vertical="center"/>
    </xf>
    <xf numFmtId="0" fontId="26" fillId="0" borderId="0" xfId="0" applyFont="1" applyAlignment="1">
      <alignment vertical="center"/>
    </xf>
    <xf numFmtId="0" fontId="5" fillId="0" borderId="0" xfId="0" applyFont="1" applyAlignment="1">
      <alignment horizontal="left"/>
    </xf>
    <xf numFmtId="0" fontId="9" fillId="0" borderId="0" xfId="0" applyFont="1" applyAlignment="1">
      <alignment vertical="top"/>
    </xf>
    <xf numFmtId="0" fontId="5" fillId="0" borderId="6" xfId="0" applyFont="1" applyFill="1" applyBorder="1" applyAlignment="1">
      <alignment horizontal="left" vertical="center" wrapText="1"/>
    </xf>
    <xf numFmtId="0" fontId="5" fillId="0" borderId="0" xfId="0" applyFont="1" applyFill="1" applyBorder="1" applyAlignment="1">
      <alignment horizontal="left" vertical="center" wrapText="1"/>
    </xf>
    <xf numFmtId="178" fontId="5" fillId="0" borderId="0" xfId="0" applyNumberFormat="1" applyFont="1" applyFill="1" applyBorder="1" applyAlignment="1">
      <alignment vertical="center" wrapText="1"/>
    </xf>
    <xf numFmtId="178" fontId="5" fillId="0" borderId="0" xfId="0" applyNumberFormat="1" applyFont="1" applyFill="1" applyBorder="1" applyAlignment="1">
      <alignment horizontal="center" vertical="center" wrapText="1"/>
    </xf>
    <xf numFmtId="0" fontId="5" fillId="0" borderId="0" xfId="0" applyFont="1" applyFill="1" applyBorder="1" applyAlignment="1">
      <alignment horizontal="left" vertical="top"/>
    </xf>
    <xf numFmtId="0" fontId="8" fillId="0" borderId="1" xfId="0" applyFont="1" applyFill="1" applyBorder="1" applyAlignment="1">
      <alignment horizontal="left" vertical="center"/>
    </xf>
    <xf numFmtId="0" fontId="18" fillId="0" borderId="0" xfId="0" applyFont="1"/>
    <xf numFmtId="0" fontId="18" fillId="0" borderId="0" xfId="0" applyFont="1" applyAlignment="1">
      <alignment horizontal="left"/>
    </xf>
    <xf numFmtId="177" fontId="0" fillId="0" borderId="22" xfId="0" applyNumberFormat="1" applyBorder="1"/>
    <xf numFmtId="0" fontId="0" fillId="0" borderId="22" xfId="0" applyBorder="1"/>
    <xf numFmtId="179" fontId="0" fillId="0" borderId="22" xfId="0" applyNumberFormat="1" applyBorder="1" applyAlignment="1">
      <alignment horizontal="left"/>
    </xf>
    <xf numFmtId="177" fontId="0" fillId="0" borderId="22" xfId="0" applyNumberFormat="1" applyBorder="1" applyAlignment="1">
      <alignment horizontal="center"/>
    </xf>
    <xf numFmtId="0" fontId="0" fillId="0" borderId="0" xfId="0" applyBorder="1"/>
    <xf numFmtId="177" fontId="0" fillId="0" borderId="0" xfId="0" applyNumberFormat="1" applyBorder="1"/>
    <xf numFmtId="179" fontId="0" fillId="0" borderId="0" xfId="0" applyNumberFormat="1" applyBorder="1" applyAlignment="1">
      <alignment horizontal="left"/>
    </xf>
    <xf numFmtId="0" fontId="0" fillId="0" borderId="24" xfId="0" applyBorder="1" applyAlignment="1">
      <alignment horizontal="right" vertical="center"/>
    </xf>
    <xf numFmtId="177" fontId="0" fillId="0" borderId="0" xfId="0" applyNumberFormat="1" applyBorder="1" applyAlignment="1">
      <alignment horizontal="center"/>
    </xf>
    <xf numFmtId="0" fontId="0" fillId="0" borderId="1" xfId="0" applyBorder="1"/>
    <xf numFmtId="177" fontId="0" fillId="0" borderId="1" xfId="0" applyNumberFormat="1" applyBorder="1"/>
    <xf numFmtId="179" fontId="0" fillId="0" borderId="1" xfId="0" applyNumberFormat="1" applyBorder="1" applyAlignment="1">
      <alignment horizontal="left"/>
    </xf>
    <xf numFmtId="0" fontId="0" fillId="0" borderId="25" xfId="0" applyBorder="1" applyAlignment="1">
      <alignment horizontal="right" vertical="center"/>
    </xf>
    <xf numFmtId="0" fontId="0" fillId="0" borderId="25" xfId="0" applyBorder="1"/>
    <xf numFmtId="0" fontId="0" fillId="0" borderId="25" xfId="0" applyFill="1" applyBorder="1" applyAlignment="1">
      <alignment horizontal="right" vertical="center"/>
    </xf>
    <xf numFmtId="0" fontId="0" fillId="0" borderId="24" xfId="0" applyBorder="1" applyAlignment="1">
      <alignment horizontal="left" vertical="center"/>
    </xf>
    <xf numFmtId="0" fontId="0" fillId="0" borderId="25" xfId="0" applyBorder="1" applyAlignment="1">
      <alignment horizontal="left" vertical="center"/>
    </xf>
    <xf numFmtId="0" fontId="0" fillId="3" borderId="7" xfId="0" applyFill="1" applyBorder="1" applyAlignment="1">
      <alignment horizontal="center" wrapText="1"/>
    </xf>
    <xf numFmtId="180" fontId="0" fillId="2" borderId="11" xfId="0" applyNumberFormat="1" applyFill="1" applyBorder="1" applyAlignment="1">
      <alignment vertical="center"/>
    </xf>
    <xf numFmtId="180" fontId="0" fillId="2" borderId="14" xfId="0" applyNumberFormat="1" applyFill="1" applyBorder="1" applyAlignment="1">
      <alignment vertical="center"/>
    </xf>
    <xf numFmtId="0" fontId="0" fillId="3" borderId="3" xfId="0" applyFill="1" applyBorder="1" applyAlignment="1">
      <alignment horizontal="center" vertical="center" wrapText="1"/>
    </xf>
    <xf numFmtId="0" fontId="0" fillId="3" borderId="4" xfId="0" applyFill="1" applyBorder="1" applyAlignment="1">
      <alignment horizontal="center" vertical="center"/>
    </xf>
    <xf numFmtId="0" fontId="0" fillId="5" borderId="12" xfId="0" applyFill="1" applyBorder="1" applyAlignment="1">
      <alignment vertical="center"/>
    </xf>
    <xf numFmtId="0" fontId="0" fillId="0" borderId="15" xfId="0" applyBorder="1" applyAlignment="1">
      <alignment vertical="center"/>
    </xf>
    <xf numFmtId="177" fontId="0" fillId="0" borderId="16" xfId="0" applyNumberFormat="1" applyBorder="1" applyAlignment="1">
      <alignment vertical="center"/>
    </xf>
    <xf numFmtId="0" fontId="0" fillId="3" borderId="26" xfId="0" applyFill="1" applyBorder="1" applyAlignment="1">
      <alignment horizontal="center" vertical="center" wrapText="1"/>
    </xf>
    <xf numFmtId="0" fontId="0" fillId="3" borderId="4" xfId="0" applyFill="1" applyBorder="1" applyAlignment="1">
      <alignment vertical="center"/>
    </xf>
    <xf numFmtId="0" fontId="0" fillId="0" borderId="10" xfId="0" applyFill="1" applyBorder="1" applyAlignment="1">
      <alignment vertical="center"/>
    </xf>
    <xf numFmtId="0" fontId="0" fillId="0" borderId="27" xfId="0" applyFill="1" applyBorder="1" applyAlignment="1">
      <alignment vertical="center"/>
    </xf>
    <xf numFmtId="177" fontId="0" fillId="0" borderId="26" xfId="0" applyNumberFormat="1" applyFill="1" applyBorder="1" applyAlignment="1">
      <alignment vertical="center"/>
    </xf>
    <xf numFmtId="0" fontId="0" fillId="0" borderId="12" xfId="0" applyFill="1" applyBorder="1" applyAlignment="1">
      <alignment vertical="center"/>
    </xf>
    <xf numFmtId="0" fontId="19" fillId="0" borderId="10" xfId="0" applyFont="1" applyFill="1" applyBorder="1" applyAlignment="1">
      <alignment vertical="center"/>
    </xf>
    <xf numFmtId="177" fontId="28" fillId="0" borderId="4" xfId="0" applyNumberFormat="1" applyFont="1" applyFill="1" applyBorder="1" applyAlignment="1">
      <alignment horizontal="center" vertical="center"/>
    </xf>
    <xf numFmtId="0" fontId="0" fillId="3" borderId="4"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2" fillId="3" borderId="16" xfId="0" applyFont="1" applyFill="1" applyBorder="1" applyAlignment="1">
      <alignment horizontal="center" vertical="center" wrapText="1"/>
    </xf>
    <xf numFmtId="0" fontId="23" fillId="3" borderId="18" xfId="0" applyFont="1" applyFill="1" applyBorder="1" applyAlignment="1">
      <alignment horizontal="center" vertical="center" wrapText="1"/>
    </xf>
    <xf numFmtId="0" fontId="0" fillId="3" borderId="28" xfId="0" applyFill="1" applyBorder="1" applyAlignment="1">
      <alignment horizontal="center" vertical="center" wrapText="1"/>
    </xf>
    <xf numFmtId="0" fontId="0" fillId="0" borderId="29" xfId="0" applyFill="1" applyBorder="1" applyAlignment="1">
      <alignment vertical="center"/>
    </xf>
    <xf numFmtId="177" fontId="0" fillId="0" borderId="28" xfId="0" applyNumberFormat="1" applyFill="1" applyBorder="1" applyAlignment="1">
      <alignment vertical="center"/>
    </xf>
    <xf numFmtId="0" fontId="0" fillId="0" borderId="21" xfId="0" applyFill="1" applyBorder="1" applyAlignment="1">
      <alignment vertical="center"/>
    </xf>
    <xf numFmtId="177" fontId="0" fillId="0" borderId="19" xfId="0" applyNumberFormat="1" applyFill="1" applyBorder="1" applyAlignment="1">
      <alignment horizontal="right" vertical="center"/>
    </xf>
    <xf numFmtId="177" fontId="0" fillId="0" borderId="20" xfId="0" applyNumberFormat="1" applyFill="1" applyBorder="1" applyAlignment="1">
      <alignment horizontal="right" vertical="center"/>
    </xf>
    <xf numFmtId="0" fontId="0" fillId="0" borderId="31" xfId="0" applyFill="1" applyBorder="1" applyAlignment="1">
      <alignment vertical="center"/>
    </xf>
    <xf numFmtId="177" fontId="0" fillId="0" borderId="32" xfId="0" applyNumberFormat="1" applyFill="1" applyBorder="1" applyAlignment="1">
      <alignment vertical="center"/>
    </xf>
    <xf numFmtId="177" fontId="0" fillId="0" borderId="33" xfId="0" applyNumberFormat="1" applyFill="1" applyBorder="1" applyAlignment="1">
      <alignment vertical="center"/>
    </xf>
    <xf numFmtId="0" fontId="19" fillId="3" borderId="30" xfId="0" applyFont="1" applyFill="1" applyBorder="1" applyAlignment="1">
      <alignment horizontal="center" vertical="center" wrapText="1"/>
    </xf>
    <xf numFmtId="0" fontId="22" fillId="0" borderId="1" xfId="0" applyFont="1" applyFill="1" applyBorder="1" applyAlignment="1">
      <alignment horizontal="right"/>
    </xf>
    <xf numFmtId="0" fontId="0" fillId="0" borderId="0" xfId="0" applyFill="1" applyAlignment="1">
      <alignment horizontal="right"/>
    </xf>
    <xf numFmtId="177" fontId="0" fillId="4" borderId="8" xfId="0" applyNumberFormat="1" applyFill="1" applyBorder="1" applyAlignment="1" applyProtection="1">
      <alignment vertical="center" shrinkToFit="1"/>
      <protection locked="0"/>
    </xf>
    <xf numFmtId="10" fontId="0" fillId="4" borderId="13" xfId="0" applyNumberFormat="1" applyFill="1" applyBorder="1" applyAlignment="1" applyProtection="1">
      <alignment vertical="center"/>
      <protection locked="0"/>
    </xf>
    <xf numFmtId="10" fontId="0" fillId="4" borderId="8" xfId="0" applyNumberFormat="1" applyFill="1" applyBorder="1" applyAlignment="1" applyProtection="1">
      <alignment vertical="center"/>
      <protection locked="0"/>
    </xf>
    <xf numFmtId="177" fontId="0" fillId="4" borderId="8" xfId="0" applyNumberFormat="1" applyFill="1" applyBorder="1" applyAlignment="1" applyProtection="1">
      <alignment vertical="center"/>
      <protection locked="0"/>
    </xf>
    <xf numFmtId="179" fontId="0" fillId="4" borderId="8" xfId="0" applyNumberFormat="1" applyFill="1" applyBorder="1" applyAlignment="1" applyProtection="1">
      <alignment vertical="center"/>
      <protection locked="0"/>
    </xf>
    <xf numFmtId="0" fontId="5" fillId="0" borderId="0" xfId="0" applyFont="1" applyAlignment="1">
      <alignment vertical="center" wrapText="1"/>
    </xf>
    <xf numFmtId="0" fontId="0" fillId="0" borderId="0" xfId="0" applyAlignment="1">
      <alignment vertical="center"/>
    </xf>
    <xf numFmtId="0" fontId="12" fillId="0" borderId="0" xfId="0" applyFont="1" applyAlignment="1">
      <alignment horizontal="center" vertical="center"/>
    </xf>
    <xf numFmtId="177" fontId="5" fillId="0" borderId="4" xfId="0" applyNumberFormat="1" applyFont="1" applyFill="1" applyBorder="1" applyAlignment="1">
      <alignment horizontal="right"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0" borderId="2" xfId="0" applyFont="1" applyFill="1" applyBorder="1" applyAlignment="1">
      <alignment horizontal="center" vertical="center"/>
    </xf>
    <xf numFmtId="0" fontId="9" fillId="2" borderId="3" xfId="0" applyFont="1" applyFill="1" applyBorder="1" applyAlignment="1">
      <alignment horizontal="center" vertical="center" wrapText="1"/>
    </xf>
    <xf numFmtId="0" fontId="9" fillId="2" borderId="5" xfId="0" applyFont="1" applyFill="1" applyBorder="1" applyAlignment="1">
      <alignment horizontal="center" vertical="center" wrapText="1"/>
    </xf>
    <xf numFmtId="176" fontId="5" fillId="2" borderId="3" xfId="0" applyNumberFormat="1" applyFont="1" applyFill="1" applyBorder="1" applyAlignment="1">
      <alignment horizontal="right" vertical="center" shrinkToFit="1"/>
    </xf>
    <xf numFmtId="176" fontId="5" fillId="2" borderId="5" xfId="0" applyNumberFormat="1" applyFont="1" applyFill="1" applyBorder="1" applyAlignment="1">
      <alignment horizontal="right" vertical="center" shrinkToFit="1"/>
    </xf>
    <xf numFmtId="0" fontId="13" fillId="2" borderId="4" xfId="0" applyFont="1" applyFill="1" applyBorder="1" applyAlignment="1">
      <alignment horizontal="left" vertical="top" wrapText="1"/>
    </xf>
    <xf numFmtId="0" fontId="5" fillId="3" borderId="3"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13" fillId="2" borderId="3" xfId="0" applyFont="1" applyFill="1" applyBorder="1" applyAlignment="1">
      <alignment horizontal="left" vertical="top" wrapText="1"/>
    </xf>
    <xf numFmtId="0" fontId="13" fillId="2" borderId="2" xfId="0" applyFont="1" applyFill="1" applyBorder="1" applyAlignment="1">
      <alignment horizontal="left" vertical="top" wrapText="1"/>
    </xf>
    <xf numFmtId="0" fontId="5" fillId="0" borderId="0" xfId="0" applyFont="1" applyFill="1" applyAlignment="1">
      <alignment horizontal="left" vertical="top" wrapText="1"/>
    </xf>
    <xf numFmtId="177" fontId="5" fillId="2" borderId="3" xfId="0" applyNumberFormat="1" applyFont="1" applyFill="1" applyBorder="1" applyAlignment="1">
      <alignment horizontal="right" vertical="center"/>
    </xf>
    <xf numFmtId="177" fontId="5" fillId="2" borderId="2" xfId="0" applyNumberFormat="1" applyFont="1" applyFill="1" applyBorder="1" applyAlignment="1">
      <alignment horizontal="right" vertical="center"/>
    </xf>
    <xf numFmtId="0" fontId="5" fillId="3" borderId="2" xfId="0" applyFont="1" applyFill="1" applyBorder="1" applyAlignment="1">
      <alignment horizontal="center" vertical="center" wrapText="1"/>
    </xf>
    <xf numFmtId="10" fontId="5" fillId="0" borderId="3" xfId="0" applyNumberFormat="1" applyFont="1" applyFill="1" applyBorder="1" applyAlignment="1">
      <alignment horizontal="left" vertical="center" wrapText="1"/>
    </xf>
    <xf numFmtId="10" fontId="5" fillId="0" borderId="2" xfId="0" applyNumberFormat="1" applyFont="1" applyFill="1" applyBorder="1" applyAlignment="1">
      <alignment horizontal="left" vertical="center" wrapText="1"/>
    </xf>
    <xf numFmtId="10" fontId="5" fillId="0" borderId="5" xfId="0" applyNumberFormat="1" applyFont="1" applyFill="1" applyBorder="1" applyAlignment="1">
      <alignment horizontal="left" vertical="center" wrapText="1"/>
    </xf>
    <xf numFmtId="0" fontId="5" fillId="2" borderId="0" xfId="0" applyFont="1" applyFill="1" applyAlignment="1">
      <alignment horizontal="center" vertical="center"/>
    </xf>
    <xf numFmtId="0" fontId="8" fillId="0" borderId="0" xfId="0" applyFont="1" applyAlignment="1">
      <alignment horizontal="center" vertical="center" wrapText="1"/>
    </xf>
    <xf numFmtId="0" fontId="8" fillId="2" borderId="3"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5" xfId="0" applyFont="1" applyFill="1" applyBorder="1" applyAlignment="1">
      <alignment horizontal="center" vertical="center"/>
    </xf>
    <xf numFmtId="178" fontId="5" fillId="2" borderId="3" xfId="0" applyNumberFormat="1" applyFont="1" applyFill="1" applyBorder="1" applyAlignment="1">
      <alignment horizontal="center" vertical="center" wrapText="1"/>
    </xf>
    <xf numFmtId="178" fontId="5" fillId="2" borderId="2" xfId="0" applyNumberFormat="1" applyFont="1" applyFill="1" applyBorder="1" applyAlignment="1">
      <alignment horizontal="center" vertical="center" wrapText="1"/>
    </xf>
    <xf numFmtId="10" fontId="11" fillId="2" borderId="4" xfId="0" applyNumberFormat="1"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0" borderId="0" xfId="0" applyFont="1" applyAlignment="1">
      <alignment horizontal="left" vertical="center" wrapText="1"/>
    </xf>
    <xf numFmtId="0" fontId="5" fillId="2" borderId="4" xfId="0" applyFont="1" applyFill="1" applyBorder="1" applyAlignment="1">
      <alignment horizontal="center" vertical="center"/>
    </xf>
    <xf numFmtId="0" fontId="8" fillId="2" borderId="0" xfId="0" applyFont="1" applyFill="1" applyAlignment="1">
      <alignment horizontal="right" vertical="center"/>
    </xf>
    <xf numFmtId="177" fontId="8" fillId="2" borderId="1" xfId="0" applyNumberFormat="1" applyFont="1" applyFill="1" applyBorder="1" applyAlignment="1">
      <alignment horizontal="center" vertical="center"/>
    </xf>
    <xf numFmtId="0" fontId="8" fillId="2" borderId="1" xfId="0" applyFont="1" applyFill="1" applyBorder="1" applyAlignment="1">
      <alignment horizontal="left" vertical="center"/>
    </xf>
    <xf numFmtId="0" fontId="8" fillId="0" borderId="0" xfId="0" applyFont="1" applyAlignment="1">
      <alignment horizontal="left" vertical="center" wrapText="1"/>
    </xf>
    <xf numFmtId="0" fontId="8" fillId="0" borderId="0" xfId="0" applyFont="1" applyAlignment="1">
      <alignment horizontal="left" vertical="center"/>
    </xf>
    <xf numFmtId="0" fontId="8" fillId="0" borderId="3" xfId="0" applyFont="1" applyBorder="1" applyAlignment="1">
      <alignment horizontal="left" vertical="center"/>
    </xf>
    <xf numFmtId="0" fontId="8" fillId="0" borderId="2" xfId="0" applyFont="1" applyBorder="1" applyAlignment="1">
      <alignment horizontal="left" vertical="center"/>
    </xf>
    <xf numFmtId="0" fontId="8" fillId="0" borderId="5" xfId="0" applyFont="1" applyBorder="1" applyAlignment="1">
      <alignment horizontal="left" vertical="center"/>
    </xf>
    <xf numFmtId="0" fontId="8" fillId="3" borderId="3" xfId="0" applyFont="1" applyFill="1" applyBorder="1" applyAlignment="1">
      <alignment horizontal="left" vertical="center"/>
    </xf>
    <xf numFmtId="0" fontId="8" fillId="3" borderId="2" xfId="0" applyFont="1" applyFill="1" applyBorder="1" applyAlignment="1">
      <alignment horizontal="left" vertical="center"/>
    </xf>
    <xf numFmtId="0" fontId="8" fillId="3" borderId="5" xfId="0" applyFont="1" applyFill="1" applyBorder="1" applyAlignment="1">
      <alignment horizontal="left" vertical="center"/>
    </xf>
    <xf numFmtId="0" fontId="27" fillId="0" borderId="0" xfId="0" applyFont="1" applyAlignment="1">
      <alignment horizontal="center" wrapText="1"/>
    </xf>
    <xf numFmtId="0" fontId="0" fillId="0" borderId="0" xfId="0" applyAlignment="1">
      <alignment horizontal="left" vertical="center" wrapText="1"/>
    </xf>
    <xf numFmtId="0" fontId="0" fillId="0" borderId="0" xfId="0" applyAlignment="1">
      <alignment horizontal="left" vertical="center"/>
    </xf>
    <xf numFmtId="0" fontId="0" fillId="0" borderId="0" xfId="0" applyAlignment="1">
      <alignment horizontal="left" vertical="top" wrapText="1"/>
    </xf>
    <xf numFmtId="0" fontId="22" fillId="0" borderId="7" xfId="0" applyFont="1" applyFill="1" applyBorder="1" applyAlignment="1">
      <alignment horizontal="center" vertical="center" wrapText="1"/>
    </xf>
    <xf numFmtId="0" fontId="22" fillId="0" borderId="16" xfId="0" applyFont="1" applyFill="1" applyBorder="1" applyAlignment="1">
      <alignment horizontal="center" vertical="center" wrapText="1"/>
    </xf>
    <xf numFmtId="0" fontId="22" fillId="0" borderId="14" xfId="0" applyFont="1" applyFill="1" applyBorder="1" applyAlignment="1">
      <alignment horizontal="center" vertical="center" wrapText="1"/>
    </xf>
    <xf numFmtId="177" fontId="0" fillId="0" borderId="0" xfId="0" applyNumberFormat="1" applyBorder="1" applyAlignment="1">
      <alignment horizontal="center"/>
    </xf>
    <xf numFmtId="0" fontId="0" fillId="2" borderId="23" xfId="0" applyFill="1" applyBorder="1" applyAlignment="1">
      <alignment horizontal="right" vertical="center"/>
    </xf>
    <xf numFmtId="0" fontId="0" fillId="2" borderId="24" xfId="0" applyFill="1" applyBorder="1" applyAlignment="1">
      <alignment horizontal="right" vertical="center"/>
    </xf>
    <xf numFmtId="179" fontId="0" fillId="2" borderId="23" xfId="0" applyNumberFormat="1" applyFill="1" applyBorder="1" applyAlignment="1">
      <alignment horizontal="right" vertical="center"/>
    </xf>
    <xf numFmtId="179" fontId="0" fillId="2" borderId="24" xfId="0" applyNumberFormat="1" applyFill="1" applyBorder="1" applyAlignment="1">
      <alignment horizontal="right" vertical="center"/>
    </xf>
  </cellXfs>
  <cellStyles count="1">
    <cellStyle name="標準" xfId="0" builtinId="0"/>
  </cellStyles>
  <dxfs count="0"/>
  <tableStyles count="0" defaultTableStyle="TableStyleMedium2" defaultPivotStyle="PivotStyleLight16"/>
  <colors>
    <mruColors>
      <color rgb="FFF19B0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1320058</xdr:colOff>
      <xdr:row>30</xdr:row>
      <xdr:rowOff>42647</xdr:rowOff>
    </xdr:from>
    <xdr:to>
      <xdr:col>5</xdr:col>
      <xdr:colOff>697522</xdr:colOff>
      <xdr:row>33</xdr:row>
      <xdr:rowOff>237088</xdr:rowOff>
    </xdr:to>
    <xdr:sp macro="" textlink="">
      <xdr:nvSpPr>
        <xdr:cNvPr id="5" name="大かっこ 4">
          <a:extLst>
            <a:ext uri="{FF2B5EF4-FFF2-40B4-BE49-F238E27FC236}">
              <a16:creationId xmlns:a16="http://schemas.microsoft.com/office/drawing/2014/main" id="{00000000-0008-0000-0100-000005000000}"/>
            </a:ext>
          </a:extLst>
        </xdr:cNvPr>
        <xdr:cNvSpPr/>
      </xdr:nvSpPr>
      <xdr:spPr>
        <a:xfrm>
          <a:off x="4233243" y="8131570"/>
          <a:ext cx="1903787" cy="1003333"/>
        </a:xfrm>
        <a:prstGeom prst="bracketPair">
          <a:avLst>
            <a:gd name="adj" fmla="val 6771"/>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478072</xdr:colOff>
      <xdr:row>48</xdr:row>
      <xdr:rowOff>281941</xdr:rowOff>
    </xdr:from>
    <xdr:to>
      <xdr:col>6</xdr:col>
      <xdr:colOff>740093</xdr:colOff>
      <xdr:row>49</xdr:row>
      <xdr:rowOff>143787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2482132" y="17152621"/>
          <a:ext cx="3584341" cy="319046"/>
        </a:xfrm>
        <a:prstGeom prst="rect">
          <a:avLst/>
        </a:prstGeom>
        <a:solidFill>
          <a:schemeClr val="bg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各年度の指定管理料に反映する「賃金スライド額」</a:t>
          </a:r>
          <a:endParaRPr kumimoji="1" lang="en-US" altLang="ja-JP" sz="1100" b="1"/>
        </a:p>
      </xdr:txBody>
    </xdr:sp>
    <xdr:clientData/>
  </xdr:twoCellAnchor>
  <xdr:twoCellAnchor>
    <xdr:from>
      <xdr:col>1</xdr:col>
      <xdr:colOff>41081</xdr:colOff>
      <xdr:row>7</xdr:row>
      <xdr:rowOff>39757</xdr:rowOff>
    </xdr:from>
    <xdr:to>
      <xdr:col>7</xdr:col>
      <xdr:colOff>6626</xdr:colOff>
      <xdr:row>10</xdr:row>
      <xdr:rowOff>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00716" y="2272748"/>
          <a:ext cx="6048293" cy="655982"/>
        </a:xfrm>
        <a:prstGeom prst="rect">
          <a:avLst/>
        </a:prstGeom>
        <a:ln w="9525">
          <a:noFill/>
        </a:ln>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127000" algn="l" defTabSz="914400" eaLnBrk="1" fontAlgn="auto" latinLnBrk="0" hangingPunct="1">
            <a:lnSpc>
              <a:spcPct val="100000"/>
            </a:lnSpc>
            <a:spcBef>
              <a:spcPts val="0"/>
            </a:spcBef>
            <a:spcAft>
              <a:spcPts val="0"/>
            </a:spcAft>
            <a:buClrTx/>
            <a:buSzTx/>
            <a:buFontTx/>
            <a:buNone/>
            <a:tabLst/>
            <a:defRPr/>
          </a:pPr>
          <a:r>
            <a:rPr lang="en-US" altLang="ja-JP" sz="1000" kern="100">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en-US" sz="1000" kern="100">
              <a:effectLst/>
              <a:latin typeface="ＭＳ 明朝" panose="02020609040205080304" pitchFamily="17" charset="-128"/>
              <a:ea typeface="ＭＳ 明朝" panose="02020609040205080304" pitchFamily="17" charset="-128"/>
              <a:cs typeface="Times New Roman" panose="02020603050405020304" pitchFamily="18" charset="0"/>
            </a:rPr>
            <a:t>変動率は、小数点第３位を四捨五入</a:t>
          </a:r>
        </a:p>
        <a:p>
          <a:pPr marL="0" marR="0" lvl="0" indent="127000" algn="l" defTabSz="914400" eaLnBrk="1" fontAlgn="auto" latinLnBrk="0" hangingPunct="1">
            <a:lnSpc>
              <a:spcPct val="100000"/>
            </a:lnSpc>
            <a:spcBef>
              <a:spcPts val="0"/>
            </a:spcBef>
            <a:spcAft>
              <a:spcPts val="0"/>
            </a:spcAft>
            <a:buClrTx/>
            <a:buSzTx/>
            <a:buFontTx/>
            <a:buNone/>
            <a:tabLst/>
            <a:defRPr/>
          </a:pPr>
          <a:r>
            <a:rPr lang="ja-JP" altLang="ja-JP" sz="1000">
              <a:solidFill>
                <a:schemeClr val="tx1"/>
              </a:solidFill>
              <a:effectLst/>
              <a:latin typeface="ＭＳ 明朝" panose="02020609040205080304" pitchFamily="17" charset="-128"/>
              <a:ea typeface="ＭＳ 明朝" panose="02020609040205080304" pitchFamily="17" charset="-128"/>
              <a:cs typeface="+mn-cs"/>
            </a:rPr>
            <a:t>※</a:t>
          </a:r>
          <a:r>
            <a:rPr lang="ja-JP" altLang="en-US" sz="1000">
              <a:solidFill>
                <a:schemeClr val="tx1"/>
              </a:solidFill>
              <a:effectLst/>
              <a:latin typeface="ＭＳ 明朝" panose="02020609040205080304" pitchFamily="17" charset="-128"/>
              <a:ea typeface="ＭＳ 明朝" panose="02020609040205080304" pitchFamily="17" charset="-128"/>
              <a:cs typeface="+mn-cs"/>
            </a:rPr>
            <a:t>各年度の対象経費に変動率を乗じた額</a:t>
          </a:r>
          <a:r>
            <a:rPr lang="ja-JP" altLang="ja-JP" sz="1000">
              <a:solidFill>
                <a:schemeClr val="tx1"/>
              </a:solidFill>
              <a:effectLst/>
              <a:latin typeface="ＭＳ 明朝" panose="02020609040205080304" pitchFamily="17" charset="-128"/>
              <a:ea typeface="ＭＳ 明朝" panose="02020609040205080304" pitchFamily="17" charset="-128"/>
              <a:cs typeface="+mn-cs"/>
            </a:rPr>
            <a:t>は</a:t>
          </a:r>
          <a:r>
            <a:rPr lang="ja-JP" altLang="en-US" sz="1000">
              <a:solidFill>
                <a:schemeClr val="tx1"/>
              </a:solidFill>
              <a:effectLst/>
              <a:latin typeface="ＭＳ 明朝" panose="02020609040205080304" pitchFamily="17" charset="-128"/>
              <a:ea typeface="ＭＳ 明朝" panose="02020609040205080304" pitchFamily="17" charset="-128"/>
              <a:cs typeface="+mn-cs"/>
            </a:rPr>
            <a:t>、</a:t>
          </a:r>
          <a:r>
            <a:rPr lang="ja-JP" altLang="ja-JP" sz="1000">
              <a:solidFill>
                <a:schemeClr val="tx1"/>
              </a:solidFill>
              <a:effectLst/>
              <a:latin typeface="ＭＳ 明朝" panose="02020609040205080304" pitchFamily="17" charset="-128"/>
              <a:ea typeface="ＭＳ 明朝" panose="02020609040205080304" pitchFamily="17" charset="-128"/>
              <a:cs typeface="+mn-cs"/>
            </a:rPr>
            <a:t>小数点第１位を四捨五入</a:t>
          </a:r>
          <a:endParaRPr lang="en-US" altLang="ja-JP" sz="1000">
            <a:solidFill>
              <a:schemeClr val="tx1"/>
            </a:solidFill>
            <a:effectLst/>
            <a:latin typeface="ＭＳ 明朝" panose="02020609040205080304" pitchFamily="17" charset="-128"/>
            <a:ea typeface="ＭＳ 明朝" panose="02020609040205080304" pitchFamily="17" charset="-128"/>
            <a:cs typeface="+mn-cs"/>
          </a:endParaRPr>
        </a:p>
        <a:p>
          <a:pPr marL="0" marR="0" lvl="0" indent="127000" algn="l" defTabSz="914400" eaLnBrk="1" fontAlgn="auto" latinLnBrk="0" hangingPunct="1">
            <a:lnSpc>
              <a:spcPct val="100000"/>
            </a:lnSpc>
            <a:spcBef>
              <a:spcPts val="0"/>
            </a:spcBef>
            <a:spcAft>
              <a:spcPts val="0"/>
            </a:spcAft>
            <a:buClrTx/>
            <a:buSzTx/>
            <a:buFontTx/>
            <a:buNone/>
            <a:tabLst/>
            <a:defRPr/>
          </a:pPr>
          <a:r>
            <a:rPr lang="en-US" altLang="ja-JP" sz="1000">
              <a:solidFill>
                <a:schemeClr val="dk1"/>
              </a:solidFill>
              <a:effectLst/>
              <a:latin typeface="ＭＳ 明朝" panose="02020609040205080304" pitchFamily="17" charset="-128"/>
              <a:ea typeface="ＭＳ 明朝" panose="02020609040205080304" pitchFamily="17" charset="-128"/>
              <a:cs typeface="+mn-cs"/>
            </a:rPr>
            <a:t>※</a:t>
          </a:r>
          <a:r>
            <a:rPr lang="ja-JP" altLang="en-US" sz="1000">
              <a:solidFill>
                <a:schemeClr val="dk1"/>
              </a:solidFill>
              <a:effectLst/>
              <a:latin typeface="ＭＳ 明朝" panose="02020609040205080304" pitchFamily="17" charset="-128"/>
              <a:ea typeface="ＭＳ 明朝" panose="02020609040205080304" pitchFamily="17" charset="-128"/>
              <a:cs typeface="+mn-cs"/>
            </a:rPr>
            <a:t>税込み額は、消費税及び地方消費税を</a:t>
          </a:r>
          <a:r>
            <a:rPr lang="en-US" altLang="ja-JP" sz="1000">
              <a:solidFill>
                <a:schemeClr val="dk1"/>
              </a:solidFill>
              <a:effectLst/>
              <a:latin typeface="ＭＳ 明朝" panose="02020609040205080304" pitchFamily="17" charset="-128"/>
              <a:ea typeface="ＭＳ 明朝" panose="02020609040205080304" pitchFamily="17" charset="-128"/>
              <a:cs typeface="+mn-cs"/>
            </a:rPr>
            <a:t>10</a:t>
          </a:r>
          <a:r>
            <a:rPr lang="ja-JP" altLang="en-US" sz="1000">
              <a:solidFill>
                <a:schemeClr val="dk1"/>
              </a:solidFill>
              <a:effectLst/>
              <a:latin typeface="ＭＳ 明朝" panose="02020609040205080304" pitchFamily="17" charset="-128"/>
              <a:ea typeface="ＭＳ 明朝" panose="02020609040205080304" pitchFamily="17" charset="-128"/>
              <a:cs typeface="+mn-cs"/>
            </a:rPr>
            <a:t>％として計算</a:t>
          </a:r>
          <a:endParaRPr lang="ja-JP" altLang="ja-JP" sz="1000">
            <a:solidFill>
              <a:schemeClr val="dk1"/>
            </a:solidFill>
            <a:effectLst/>
            <a:latin typeface="ＭＳ 明朝" panose="02020609040205080304" pitchFamily="17" charset="-128"/>
            <a:ea typeface="ＭＳ 明朝" panose="02020609040205080304" pitchFamily="17" charset="-128"/>
            <a:cs typeface="+mn-cs"/>
          </a:endParaRPr>
        </a:p>
      </xdr:txBody>
    </xdr:sp>
    <xdr:clientData/>
  </xdr:twoCellAnchor>
  <xdr:twoCellAnchor>
    <xdr:from>
      <xdr:col>7</xdr:col>
      <xdr:colOff>4763</xdr:colOff>
      <xdr:row>41</xdr:row>
      <xdr:rowOff>198989</xdr:rowOff>
    </xdr:from>
    <xdr:to>
      <xdr:col>7</xdr:col>
      <xdr:colOff>185738</xdr:colOff>
      <xdr:row>41</xdr:row>
      <xdr:rowOff>198989</xdr:rowOff>
    </xdr:to>
    <xdr:cxnSp macro="">
      <xdr:nvCxnSpPr>
        <xdr:cNvPr id="5" name="直線コネクタ 4">
          <a:extLst>
            <a:ext uri="{FF2B5EF4-FFF2-40B4-BE49-F238E27FC236}">
              <a16:creationId xmlns:a16="http://schemas.microsoft.com/office/drawing/2014/main" id="{00000000-0008-0000-0400-000005000000}"/>
            </a:ext>
          </a:extLst>
        </xdr:cNvPr>
        <xdr:cNvCxnSpPr/>
      </xdr:nvCxnSpPr>
      <xdr:spPr>
        <a:xfrm>
          <a:off x="6147146" y="14146902"/>
          <a:ext cx="180975" cy="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167640</xdr:colOff>
      <xdr:row>41</xdr:row>
      <xdr:rowOff>198782</xdr:rowOff>
    </xdr:from>
    <xdr:to>
      <xdr:col>7</xdr:col>
      <xdr:colOff>172278</xdr:colOff>
      <xdr:row>49</xdr:row>
      <xdr:rowOff>15240</xdr:rowOff>
    </xdr:to>
    <xdr:cxnSp macro="">
      <xdr:nvCxnSpPr>
        <xdr:cNvPr id="6" name="直線コネクタ 5">
          <a:extLst>
            <a:ext uri="{FF2B5EF4-FFF2-40B4-BE49-F238E27FC236}">
              <a16:creationId xmlns:a16="http://schemas.microsoft.com/office/drawing/2014/main" id="{00000000-0008-0000-0400-000006000000}"/>
            </a:ext>
          </a:extLst>
        </xdr:cNvPr>
        <xdr:cNvCxnSpPr/>
      </xdr:nvCxnSpPr>
      <xdr:spPr>
        <a:xfrm flipH="1">
          <a:off x="6324600" y="14128142"/>
          <a:ext cx="4638" cy="3214978"/>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819771</xdr:colOff>
      <xdr:row>47</xdr:row>
      <xdr:rowOff>190500</xdr:rowOff>
    </xdr:from>
    <xdr:to>
      <xdr:col>7</xdr:col>
      <xdr:colOff>172485</xdr:colOff>
      <xdr:row>47</xdr:row>
      <xdr:rowOff>190500</xdr:rowOff>
    </xdr:to>
    <xdr:cxnSp macro="">
      <xdr:nvCxnSpPr>
        <xdr:cNvPr id="7" name="直線コネクタ 6">
          <a:extLst>
            <a:ext uri="{FF2B5EF4-FFF2-40B4-BE49-F238E27FC236}">
              <a16:creationId xmlns:a16="http://schemas.microsoft.com/office/drawing/2014/main" id="{00000000-0008-0000-0400-000007000000}"/>
            </a:ext>
          </a:extLst>
        </xdr:cNvPr>
        <xdr:cNvCxnSpPr/>
      </xdr:nvCxnSpPr>
      <xdr:spPr>
        <a:xfrm>
          <a:off x="6133893" y="16596691"/>
          <a:ext cx="180975" cy="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xdr:colOff>
      <xdr:row>1</xdr:row>
      <xdr:rowOff>66261</xdr:rowOff>
    </xdr:from>
    <xdr:to>
      <xdr:col>7</xdr:col>
      <xdr:colOff>132523</xdr:colOff>
      <xdr:row>10</xdr:row>
      <xdr:rowOff>0</xdr:rowOff>
    </xdr:to>
    <xdr:sp macro="" textlink="">
      <xdr:nvSpPr>
        <xdr:cNvPr id="8" name="大かっこ 7">
          <a:extLst>
            <a:ext uri="{FF2B5EF4-FFF2-40B4-BE49-F238E27FC236}">
              <a16:creationId xmlns:a16="http://schemas.microsoft.com/office/drawing/2014/main" id="{00000000-0008-0000-0400-000008000000}"/>
            </a:ext>
          </a:extLst>
        </xdr:cNvPr>
        <xdr:cNvSpPr/>
      </xdr:nvSpPr>
      <xdr:spPr>
        <a:xfrm>
          <a:off x="59636" y="318052"/>
          <a:ext cx="6215270" cy="2610678"/>
        </a:xfrm>
        <a:prstGeom prst="bracketPair">
          <a:avLst>
            <a:gd name="adj" fmla="val 38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3</xdr:col>
      <xdr:colOff>152399</xdr:colOff>
      <xdr:row>1</xdr:row>
      <xdr:rowOff>39756</xdr:rowOff>
    </xdr:from>
    <xdr:ext cx="592669" cy="245166"/>
    <xdr:pic>
      <xdr:nvPicPr>
        <xdr:cNvPr id="10" name="図 9">
          <a:extLst>
            <a:ext uri="{FF2B5EF4-FFF2-40B4-BE49-F238E27FC236}">
              <a16:creationId xmlns:a16="http://schemas.microsoft.com/office/drawing/2014/main" id="{00000000-0008-0000-04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81738" y="291547"/>
          <a:ext cx="592669" cy="24516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6</xdr:col>
      <xdr:colOff>744731</xdr:colOff>
      <xdr:row>49</xdr:row>
      <xdr:rowOff>5136</xdr:rowOff>
    </xdr:from>
    <xdr:to>
      <xdr:col>7</xdr:col>
      <xdr:colOff>158032</xdr:colOff>
      <xdr:row>49</xdr:row>
      <xdr:rowOff>5632</xdr:rowOff>
    </xdr:to>
    <xdr:cxnSp macro="">
      <xdr:nvCxnSpPr>
        <xdr:cNvPr id="15" name="直線矢印コネクタ 14">
          <a:extLst>
            <a:ext uri="{FF2B5EF4-FFF2-40B4-BE49-F238E27FC236}">
              <a16:creationId xmlns:a16="http://schemas.microsoft.com/office/drawing/2014/main" id="{00000000-0008-0000-0400-00000F000000}"/>
            </a:ext>
          </a:extLst>
        </xdr:cNvPr>
        <xdr:cNvCxnSpPr/>
      </xdr:nvCxnSpPr>
      <xdr:spPr>
        <a:xfrm flipH="1" flipV="1">
          <a:off x="6071111" y="17333016"/>
          <a:ext cx="243881" cy="496"/>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443947</xdr:colOff>
      <xdr:row>19</xdr:row>
      <xdr:rowOff>218661</xdr:rowOff>
    </xdr:from>
    <xdr:ext cx="184731" cy="264560"/>
    <xdr:sp macro="" textlink="">
      <xdr:nvSpPr>
        <xdr:cNvPr id="16" name="テキスト ボックス 15">
          <a:extLst>
            <a:ext uri="{FF2B5EF4-FFF2-40B4-BE49-F238E27FC236}">
              <a16:creationId xmlns:a16="http://schemas.microsoft.com/office/drawing/2014/main" id="{829985E6-5485-FE65-E51C-B70BD259B46E}"/>
            </a:ext>
          </a:extLst>
        </xdr:cNvPr>
        <xdr:cNvSpPr txBox="1"/>
      </xdr:nvSpPr>
      <xdr:spPr>
        <a:xfrm>
          <a:off x="7580243" y="630140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kern="12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6</xdr:col>
      <xdr:colOff>640080</xdr:colOff>
      <xdr:row>10</xdr:row>
      <xdr:rowOff>60960</xdr:rowOff>
    </xdr:from>
    <xdr:ext cx="745012" cy="328423"/>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5722620" y="3261360"/>
          <a:ext cx="745012"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 </a:t>
          </a:r>
          <a:r>
            <a:rPr kumimoji="1" lang="en-US" altLang="ja-JP" sz="1100"/>
            <a:t>100</a:t>
          </a:r>
          <a:r>
            <a:rPr kumimoji="1" lang="ja-JP" altLang="en-US" sz="1100"/>
            <a:t> ＝</a:t>
          </a:r>
          <a:endParaRPr kumimoji="1" lang="en-US" altLang="ja-JP" sz="1100"/>
        </a:p>
      </xdr:txBody>
    </xdr:sp>
    <xdr:clientData/>
  </xdr:oneCellAnchor>
  <xdr:twoCellAnchor>
    <xdr:from>
      <xdr:col>1</xdr:col>
      <xdr:colOff>152400</xdr:colOff>
      <xdr:row>11</xdr:row>
      <xdr:rowOff>0</xdr:rowOff>
    </xdr:from>
    <xdr:to>
      <xdr:col>6</xdr:col>
      <xdr:colOff>640080</xdr:colOff>
      <xdr:row>11</xdr:row>
      <xdr:rowOff>7620</xdr:rowOff>
    </xdr:to>
    <xdr:cxnSp macro="">
      <xdr:nvCxnSpPr>
        <xdr:cNvPr id="3" name="直線コネクタ 2">
          <a:extLst>
            <a:ext uri="{FF2B5EF4-FFF2-40B4-BE49-F238E27FC236}">
              <a16:creationId xmlns:a16="http://schemas.microsoft.com/office/drawing/2014/main" id="{00000000-0008-0000-0500-000003000000}"/>
            </a:ext>
          </a:extLst>
        </xdr:cNvPr>
        <xdr:cNvCxnSpPr/>
      </xdr:nvCxnSpPr>
      <xdr:spPr>
        <a:xfrm flipV="1">
          <a:off x="1082040" y="3429000"/>
          <a:ext cx="4640580" cy="762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243840</xdr:colOff>
      <xdr:row>9</xdr:row>
      <xdr:rowOff>182880</xdr:rowOff>
    </xdr:from>
    <xdr:ext cx="792205" cy="328423"/>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2834640" y="3154680"/>
          <a:ext cx="792205"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月 ）</a:t>
          </a:r>
          <a:r>
            <a:rPr kumimoji="1" lang="en-US" altLang="ja-JP" sz="1100"/>
            <a:t>}</a:t>
          </a:r>
          <a:r>
            <a:rPr kumimoji="1" lang="ja-JP" altLang="en-US" sz="1100"/>
            <a:t> － </a:t>
          </a:r>
          <a:r>
            <a:rPr kumimoji="1" lang="en-US" altLang="ja-JP" sz="1100"/>
            <a:t>{</a:t>
          </a:r>
        </a:p>
      </xdr:txBody>
    </xdr:sp>
    <xdr:clientData/>
  </xdr:oneCellAnchor>
  <xdr:oneCellAnchor>
    <xdr:from>
      <xdr:col>6</xdr:col>
      <xdr:colOff>220980</xdr:colOff>
      <xdr:row>9</xdr:row>
      <xdr:rowOff>182880</xdr:rowOff>
    </xdr:from>
    <xdr:ext cx="574901" cy="328423"/>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5303520" y="3154680"/>
          <a:ext cx="574901"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月 ）</a:t>
          </a:r>
          <a:r>
            <a:rPr kumimoji="1" lang="en-US" altLang="ja-JP" sz="1100"/>
            <a:t>}</a:t>
          </a:r>
          <a:r>
            <a:rPr kumimoji="1" lang="ja-JP" altLang="en-US" sz="1100"/>
            <a:t> </a:t>
          </a:r>
          <a:endParaRPr kumimoji="1" lang="en-US" altLang="ja-JP" sz="1100"/>
        </a:p>
      </xdr:txBody>
    </xdr:sp>
    <xdr:clientData/>
  </xdr:oneCellAnchor>
  <xdr:oneCellAnchor>
    <xdr:from>
      <xdr:col>4</xdr:col>
      <xdr:colOff>213360</xdr:colOff>
      <xdr:row>10</xdr:row>
      <xdr:rowOff>182880</xdr:rowOff>
    </xdr:from>
    <xdr:ext cx="574901" cy="328423"/>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3634740" y="3383280"/>
          <a:ext cx="574901"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月 ）</a:t>
          </a:r>
          <a:r>
            <a:rPr kumimoji="1" lang="en-US" altLang="ja-JP" sz="1100"/>
            <a:t>}</a:t>
          </a:r>
          <a:r>
            <a:rPr kumimoji="1" lang="ja-JP" altLang="en-US" sz="1100"/>
            <a:t> </a:t>
          </a:r>
          <a:endParaRPr kumimoji="1" lang="en-US" altLang="ja-JP" sz="1100"/>
        </a:p>
      </xdr:txBody>
    </xdr:sp>
    <xdr:clientData/>
  </xdr:oneCellAnchor>
  <xdr:oneCellAnchor>
    <xdr:from>
      <xdr:col>6</xdr:col>
      <xdr:colOff>640080</xdr:colOff>
      <xdr:row>13</xdr:row>
      <xdr:rowOff>60960</xdr:rowOff>
    </xdr:from>
    <xdr:ext cx="745012" cy="328423"/>
    <xdr:sp macro="" textlink="">
      <xdr:nvSpPr>
        <xdr:cNvPr id="7" name="テキスト ボックス 6">
          <a:extLst>
            <a:ext uri="{FF2B5EF4-FFF2-40B4-BE49-F238E27FC236}">
              <a16:creationId xmlns:a16="http://schemas.microsoft.com/office/drawing/2014/main" id="{00000000-0008-0000-0500-000007000000}"/>
            </a:ext>
          </a:extLst>
        </xdr:cNvPr>
        <xdr:cNvSpPr txBox="1"/>
      </xdr:nvSpPr>
      <xdr:spPr>
        <a:xfrm>
          <a:off x="5722620" y="3947160"/>
          <a:ext cx="745012"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 </a:t>
          </a:r>
          <a:r>
            <a:rPr kumimoji="1" lang="en-US" altLang="ja-JP" sz="1100"/>
            <a:t>100</a:t>
          </a:r>
          <a:r>
            <a:rPr kumimoji="1" lang="ja-JP" altLang="en-US" sz="1100"/>
            <a:t> ＝</a:t>
          </a:r>
          <a:endParaRPr kumimoji="1" lang="en-US" altLang="ja-JP" sz="1100"/>
        </a:p>
      </xdr:txBody>
    </xdr:sp>
    <xdr:clientData/>
  </xdr:oneCellAnchor>
  <xdr:twoCellAnchor>
    <xdr:from>
      <xdr:col>1</xdr:col>
      <xdr:colOff>152400</xdr:colOff>
      <xdr:row>14</xdr:row>
      <xdr:rowOff>0</xdr:rowOff>
    </xdr:from>
    <xdr:to>
      <xdr:col>6</xdr:col>
      <xdr:colOff>640080</xdr:colOff>
      <xdr:row>14</xdr:row>
      <xdr:rowOff>7620</xdr:rowOff>
    </xdr:to>
    <xdr:cxnSp macro="">
      <xdr:nvCxnSpPr>
        <xdr:cNvPr id="8" name="直線コネクタ 7">
          <a:extLst>
            <a:ext uri="{FF2B5EF4-FFF2-40B4-BE49-F238E27FC236}">
              <a16:creationId xmlns:a16="http://schemas.microsoft.com/office/drawing/2014/main" id="{00000000-0008-0000-0500-000008000000}"/>
            </a:ext>
          </a:extLst>
        </xdr:cNvPr>
        <xdr:cNvCxnSpPr/>
      </xdr:nvCxnSpPr>
      <xdr:spPr>
        <a:xfrm flipV="1">
          <a:off x="1082040" y="4114800"/>
          <a:ext cx="4640580" cy="762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220980</xdr:colOff>
      <xdr:row>12</xdr:row>
      <xdr:rowOff>175260</xdr:rowOff>
    </xdr:from>
    <xdr:ext cx="792205" cy="328423"/>
    <xdr:sp macro="" textlink="">
      <xdr:nvSpPr>
        <xdr:cNvPr id="9" name="テキスト ボックス 8">
          <a:extLst>
            <a:ext uri="{FF2B5EF4-FFF2-40B4-BE49-F238E27FC236}">
              <a16:creationId xmlns:a16="http://schemas.microsoft.com/office/drawing/2014/main" id="{00000000-0008-0000-0500-000009000000}"/>
            </a:ext>
          </a:extLst>
        </xdr:cNvPr>
        <xdr:cNvSpPr txBox="1"/>
      </xdr:nvSpPr>
      <xdr:spPr>
        <a:xfrm>
          <a:off x="2811780" y="3832860"/>
          <a:ext cx="792205"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月 ）</a:t>
          </a:r>
          <a:r>
            <a:rPr kumimoji="1" lang="en-US" altLang="ja-JP" sz="1100"/>
            <a:t>}</a:t>
          </a:r>
          <a:r>
            <a:rPr kumimoji="1" lang="ja-JP" altLang="en-US" sz="1100"/>
            <a:t> － </a:t>
          </a:r>
          <a:r>
            <a:rPr kumimoji="1" lang="en-US" altLang="ja-JP" sz="1100"/>
            <a:t>{</a:t>
          </a:r>
        </a:p>
      </xdr:txBody>
    </xdr:sp>
    <xdr:clientData/>
  </xdr:oneCellAnchor>
  <xdr:oneCellAnchor>
    <xdr:from>
      <xdr:col>6</xdr:col>
      <xdr:colOff>220980</xdr:colOff>
      <xdr:row>12</xdr:row>
      <xdr:rowOff>182880</xdr:rowOff>
    </xdr:from>
    <xdr:ext cx="574901" cy="328423"/>
    <xdr:sp macro="" textlink="">
      <xdr:nvSpPr>
        <xdr:cNvPr id="10" name="テキスト ボックス 9">
          <a:extLst>
            <a:ext uri="{FF2B5EF4-FFF2-40B4-BE49-F238E27FC236}">
              <a16:creationId xmlns:a16="http://schemas.microsoft.com/office/drawing/2014/main" id="{00000000-0008-0000-0500-00000A000000}"/>
            </a:ext>
          </a:extLst>
        </xdr:cNvPr>
        <xdr:cNvSpPr txBox="1"/>
      </xdr:nvSpPr>
      <xdr:spPr>
        <a:xfrm>
          <a:off x="5303520" y="3840480"/>
          <a:ext cx="574901"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月 ）</a:t>
          </a:r>
          <a:r>
            <a:rPr kumimoji="1" lang="en-US" altLang="ja-JP" sz="1100"/>
            <a:t>}</a:t>
          </a:r>
          <a:r>
            <a:rPr kumimoji="1" lang="ja-JP" altLang="en-US" sz="1100"/>
            <a:t> </a:t>
          </a:r>
          <a:endParaRPr kumimoji="1" lang="en-US" altLang="ja-JP" sz="1100"/>
        </a:p>
      </xdr:txBody>
    </xdr:sp>
    <xdr:clientData/>
  </xdr:oneCellAnchor>
  <xdr:oneCellAnchor>
    <xdr:from>
      <xdr:col>4</xdr:col>
      <xdr:colOff>213360</xdr:colOff>
      <xdr:row>13</xdr:row>
      <xdr:rowOff>182880</xdr:rowOff>
    </xdr:from>
    <xdr:ext cx="574901" cy="328423"/>
    <xdr:sp macro="" textlink="">
      <xdr:nvSpPr>
        <xdr:cNvPr id="11" name="テキスト ボックス 10">
          <a:extLst>
            <a:ext uri="{FF2B5EF4-FFF2-40B4-BE49-F238E27FC236}">
              <a16:creationId xmlns:a16="http://schemas.microsoft.com/office/drawing/2014/main" id="{00000000-0008-0000-0500-00000B000000}"/>
            </a:ext>
          </a:extLst>
        </xdr:cNvPr>
        <xdr:cNvSpPr txBox="1"/>
      </xdr:nvSpPr>
      <xdr:spPr>
        <a:xfrm>
          <a:off x="3634740" y="4069080"/>
          <a:ext cx="574901"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月 ）</a:t>
          </a:r>
          <a:r>
            <a:rPr kumimoji="1" lang="en-US" altLang="ja-JP" sz="1100"/>
            <a:t>}</a:t>
          </a:r>
          <a:r>
            <a:rPr kumimoji="1" lang="ja-JP" altLang="en-US" sz="1100"/>
            <a:t> </a:t>
          </a:r>
          <a:endParaRPr kumimoji="1" lang="en-US" altLang="ja-JP" sz="1100"/>
        </a:p>
      </xdr:txBody>
    </xdr:sp>
    <xdr:clientData/>
  </xdr:oneCellAnchor>
  <xdr:oneCellAnchor>
    <xdr:from>
      <xdr:col>6</xdr:col>
      <xdr:colOff>640080</xdr:colOff>
      <xdr:row>16</xdr:row>
      <xdr:rowOff>60960</xdr:rowOff>
    </xdr:from>
    <xdr:ext cx="745012" cy="328423"/>
    <xdr:sp macro="" textlink="">
      <xdr:nvSpPr>
        <xdr:cNvPr id="12" name="テキスト ボックス 11">
          <a:extLst>
            <a:ext uri="{FF2B5EF4-FFF2-40B4-BE49-F238E27FC236}">
              <a16:creationId xmlns:a16="http://schemas.microsoft.com/office/drawing/2014/main" id="{00000000-0008-0000-0500-00000C000000}"/>
            </a:ext>
          </a:extLst>
        </xdr:cNvPr>
        <xdr:cNvSpPr txBox="1"/>
      </xdr:nvSpPr>
      <xdr:spPr>
        <a:xfrm>
          <a:off x="5722620" y="4632960"/>
          <a:ext cx="745012"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 </a:t>
          </a:r>
          <a:r>
            <a:rPr kumimoji="1" lang="en-US" altLang="ja-JP" sz="1100"/>
            <a:t>100</a:t>
          </a:r>
          <a:r>
            <a:rPr kumimoji="1" lang="ja-JP" altLang="en-US" sz="1100"/>
            <a:t> ＝</a:t>
          </a:r>
          <a:endParaRPr kumimoji="1" lang="en-US" altLang="ja-JP" sz="1100"/>
        </a:p>
      </xdr:txBody>
    </xdr:sp>
    <xdr:clientData/>
  </xdr:oneCellAnchor>
  <xdr:twoCellAnchor>
    <xdr:from>
      <xdr:col>1</xdr:col>
      <xdr:colOff>152400</xdr:colOff>
      <xdr:row>17</xdr:row>
      <xdr:rowOff>0</xdr:rowOff>
    </xdr:from>
    <xdr:to>
      <xdr:col>6</xdr:col>
      <xdr:colOff>640080</xdr:colOff>
      <xdr:row>17</xdr:row>
      <xdr:rowOff>7620</xdr:rowOff>
    </xdr:to>
    <xdr:cxnSp macro="">
      <xdr:nvCxnSpPr>
        <xdr:cNvPr id="13" name="直線コネクタ 12">
          <a:extLst>
            <a:ext uri="{FF2B5EF4-FFF2-40B4-BE49-F238E27FC236}">
              <a16:creationId xmlns:a16="http://schemas.microsoft.com/office/drawing/2014/main" id="{00000000-0008-0000-0500-00000D000000}"/>
            </a:ext>
          </a:extLst>
        </xdr:cNvPr>
        <xdr:cNvCxnSpPr/>
      </xdr:nvCxnSpPr>
      <xdr:spPr>
        <a:xfrm flipV="1">
          <a:off x="1082040" y="4800600"/>
          <a:ext cx="4640580" cy="762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220980</xdr:colOff>
      <xdr:row>15</xdr:row>
      <xdr:rowOff>175260</xdr:rowOff>
    </xdr:from>
    <xdr:ext cx="792205" cy="328423"/>
    <xdr:sp macro="" textlink="">
      <xdr:nvSpPr>
        <xdr:cNvPr id="14" name="テキスト ボックス 13">
          <a:extLst>
            <a:ext uri="{FF2B5EF4-FFF2-40B4-BE49-F238E27FC236}">
              <a16:creationId xmlns:a16="http://schemas.microsoft.com/office/drawing/2014/main" id="{00000000-0008-0000-0500-00000E000000}"/>
            </a:ext>
          </a:extLst>
        </xdr:cNvPr>
        <xdr:cNvSpPr txBox="1"/>
      </xdr:nvSpPr>
      <xdr:spPr>
        <a:xfrm>
          <a:off x="2811780" y="4518660"/>
          <a:ext cx="792205"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月 ）</a:t>
          </a:r>
          <a:r>
            <a:rPr kumimoji="1" lang="en-US" altLang="ja-JP" sz="1100"/>
            <a:t>}</a:t>
          </a:r>
          <a:r>
            <a:rPr kumimoji="1" lang="ja-JP" altLang="en-US" sz="1100"/>
            <a:t> － </a:t>
          </a:r>
          <a:r>
            <a:rPr kumimoji="1" lang="en-US" altLang="ja-JP" sz="1100"/>
            <a:t>{</a:t>
          </a:r>
        </a:p>
      </xdr:txBody>
    </xdr:sp>
    <xdr:clientData/>
  </xdr:oneCellAnchor>
  <xdr:oneCellAnchor>
    <xdr:from>
      <xdr:col>6</xdr:col>
      <xdr:colOff>220980</xdr:colOff>
      <xdr:row>15</xdr:row>
      <xdr:rowOff>182880</xdr:rowOff>
    </xdr:from>
    <xdr:ext cx="574901" cy="328423"/>
    <xdr:sp macro="" textlink="">
      <xdr:nvSpPr>
        <xdr:cNvPr id="15" name="テキスト ボックス 14">
          <a:extLst>
            <a:ext uri="{FF2B5EF4-FFF2-40B4-BE49-F238E27FC236}">
              <a16:creationId xmlns:a16="http://schemas.microsoft.com/office/drawing/2014/main" id="{00000000-0008-0000-0500-00000F000000}"/>
            </a:ext>
          </a:extLst>
        </xdr:cNvPr>
        <xdr:cNvSpPr txBox="1"/>
      </xdr:nvSpPr>
      <xdr:spPr>
        <a:xfrm>
          <a:off x="5303520" y="4526280"/>
          <a:ext cx="574901"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月 ）</a:t>
          </a:r>
          <a:r>
            <a:rPr kumimoji="1" lang="en-US" altLang="ja-JP" sz="1100"/>
            <a:t>}</a:t>
          </a:r>
          <a:r>
            <a:rPr kumimoji="1" lang="ja-JP" altLang="en-US" sz="1100"/>
            <a:t> </a:t>
          </a:r>
          <a:endParaRPr kumimoji="1" lang="en-US" altLang="ja-JP" sz="1100"/>
        </a:p>
      </xdr:txBody>
    </xdr:sp>
    <xdr:clientData/>
  </xdr:oneCellAnchor>
  <xdr:oneCellAnchor>
    <xdr:from>
      <xdr:col>4</xdr:col>
      <xdr:colOff>213360</xdr:colOff>
      <xdr:row>16</xdr:row>
      <xdr:rowOff>182880</xdr:rowOff>
    </xdr:from>
    <xdr:ext cx="574901" cy="328423"/>
    <xdr:sp macro="" textlink="">
      <xdr:nvSpPr>
        <xdr:cNvPr id="16" name="テキスト ボックス 15">
          <a:extLst>
            <a:ext uri="{FF2B5EF4-FFF2-40B4-BE49-F238E27FC236}">
              <a16:creationId xmlns:a16="http://schemas.microsoft.com/office/drawing/2014/main" id="{00000000-0008-0000-0500-000010000000}"/>
            </a:ext>
          </a:extLst>
        </xdr:cNvPr>
        <xdr:cNvSpPr txBox="1"/>
      </xdr:nvSpPr>
      <xdr:spPr>
        <a:xfrm>
          <a:off x="3634740" y="4754880"/>
          <a:ext cx="574901"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月 ）</a:t>
          </a:r>
          <a:r>
            <a:rPr kumimoji="1" lang="en-US" altLang="ja-JP" sz="1100"/>
            <a:t>}</a:t>
          </a:r>
          <a:r>
            <a:rPr kumimoji="1" lang="ja-JP" altLang="en-US" sz="1100"/>
            <a:t> </a:t>
          </a:r>
          <a:endParaRPr kumimoji="1" lang="en-US" altLang="ja-JP" sz="1100"/>
        </a:p>
      </xdr:txBody>
    </xdr:sp>
    <xdr:clientData/>
  </xdr:oneCellAnchor>
  <xdr:oneCellAnchor>
    <xdr:from>
      <xdr:col>6</xdr:col>
      <xdr:colOff>640080</xdr:colOff>
      <xdr:row>19</xdr:row>
      <xdr:rowOff>60960</xdr:rowOff>
    </xdr:from>
    <xdr:ext cx="745012" cy="328423"/>
    <xdr:sp macro="" textlink="">
      <xdr:nvSpPr>
        <xdr:cNvPr id="17" name="テキスト ボックス 16">
          <a:extLst>
            <a:ext uri="{FF2B5EF4-FFF2-40B4-BE49-F238E27FC236}">
              <a16:creationId xmlns:a16="http://schemas.microsoft.com/office/drawing/2014/main" id="{00000000-0008-0000-0500-000011000000}"/>
            </a:ext>
          </a:extLst>
        </xdr:cNvPr>
        <xdr:cNvSpPr txBox="1"/>
      </xdr:nvSpPr>
      <xdr:spPr>
        <a:xfrm>
          <a:off x="5722620" y="5318760"/>
          <a:ext cx="745012"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 </a:t>
          </a:r>
          <a:r>
            <a:rPr kumimoji="1" lang="en-US" altLang="ja-JP" sz="1100"/>
            <a:t>100</a:t>
          </a:r>
          <a:r>
            <a:rPr kumimoji="1" lang="ja-JP" altLang="en-US" sz="1100"/>
            <a:t> ＝</a:t>
          </a:r>
          <a:endParaRPr kumimoji="1" lang="en-US" altLang="ja-JP" sz="1100"/>
        </a:p>
      </xdr:txBody>
    </xdr:sp>
    <xdr:clientData/>
  </xdr:oneCellAnchor>
  <xdr:twoCellAnchor>
    <xdr:from>
      <xdr:col>1</xdr:col>
      <xdr:colOff>152400</xdr:colOff>
      <xdr:row>20</xdr:row>
      <xdr:rowOff>0</xdr:rowOff>
    </xdr:from>
    <xdr:to>
      <xdr:col>6</xdr:col>
      <xdr:colOff>640080</xdr:colOff>
      <xdr:row>20</xdr:row>
      <xdr:rowOff>7620</xdr:rowOff>
    </xdr:to>
    <xdr:cxnSp macro="">
      <xdr:nvCxnSpPr>
        <xdr:cNvPr id="18" name="直線コネクタ 17">
          <a:extLst>
            <a:ext uri="{FF2B5EF4-FFF2-40B4-BE49-F238E27FC236}">
              <a16:creationId xmlns:a16="http://schemas.microsoft.com/office/drawing/2014/main" id="{00000000-0008-0000-0500-000012000000}"/>
            </a:ext>
          </a:extLst>
        </xdr:cNvPr>
        <xdr:cNvCxnSpPr/>
      </xdr:nvCxnSpPr>
      <xdr:spPr>
        <a:xfrm flipV="1">
          <a:off x="1082040" y="5486400"/>
          <a:ext cx="4640580" cy="762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220980</xdr:colOff>
      <xdr:row>18</xdr:row>
      <xdr:rowOff>175260</xdr:rowOff>
    </xdr:from>
    <xdr:ext cx="792205" cy="328423"/>
    <xdr:sp macro="" textlink="">
      <xdr:nvSpPr>
        <xdr:cNvPr id="19" name="テキスト ボックス 18">
          <a:extLst>
            <a:ext uri="{FF2B5EF4-FFF2-40B4-BE49-F238E27FC236}">
              <a16:creationId xmlns:a16="http://schemas.microsoft.com/office/drawing/2014/main" id="{00000000-0008-0000-0500-000013000000}"/>
            </a:ext>
          </a:extLst>
        </xdr:cNvPr>
        <xdr:cNvSpPr txBox="1"/>
      </xdr:nvSpPr>
      <xdr:spPr>
        <a:xfrm>
          <a:off x="2811780" y="5204460"/>
          <a:ext cx="792205"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月 ）</a:t>
          </a:r>
          <a:r>
            <a:rPr kumimoji="1" lang="en-US" altLang="ja-JP" sz="1100"/>
            <a:t>}</a:t>
          </a:r>
          <a:r>
            <a:rPr kumimoji="1" lang="ja-JP" altLang="en-US" sz="1100"/>
            <a:t> － </a:t>
          </a:r>
          <a:r>
            <a:rPr kumimoji="1" lang="en-US" altLang="ja-JP" sz="1100"/>
            <a:t>{</a:t>
          </a:r>
        </a:p>
      </xdr:txBody>
    </xdr:sp>
    <xdr:clientData/>
  </xdr:oneCellAnchor>
  <xdr:oneCellAnchor>
    <xdr:from>
      <xdr:col>6</xdr:col>
      <xdr:colOff>220980</xdr:colOff>
      <xdr:row>18</xdr:row>
      <xdr:rowOff>182880</xdr:rowOff>
    </xdr:from>
    <xdr:ext cx="574901" cy="328423"/>
    <xdr:sp macro="" textlink="">
      <xdr:nvSpPr>
        <xdr:cNvPr id="20" name="テキスト ボックス 19">
          <a:extLst>
            <a:ext uri="{FF2B5EF4-FFF2-40B4-BE49-F238E27FC236}">
              <a16:creationId xmlns:a16="http://schemas.microsoft.com/office/drawing/2014/main" id="{00000000-0008-0000-0500-000014000000}"/>
            </a:ext>
          </a:extLst>
        </xdr:cNvPr>
        <xdr:cNvSpPr txBox="1"/>
      </xdr:nvSpPr>
      <xdr:spPr>
        <a:xfrm>
          <a:off x="5303520" y="5212080"/>
          <a:ext cx="574901"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月 ）</a:t>
          </a:r>
          <a:r>
            <a:rPr kumimoji="1" lang="en-US" altLang="ja-JP" sz="1100"/>
            <a:t>}</a:t>
          </a:r>
          <a:r>
            <a:rPr kumimoji="1" lang="ja-JP" altLang="en-US" sz="1100"/>
            <a:t> </a:t>
          </a:r>
          <a:endParaRPr kumimoji="1" lang="en-US" altLang="ja-JP" sz="1100"/>
        </a:p>
      </xdr:txBody>
    </xdr:sp>
    <xdr:clientData/>
  </xdr:oneCellAnchor>
  <xdr:oneCellAnchor>
    <xdr:from>
      <xdr:col>4</xdr:col>
      <xdr:colOff>213360</xdr:colOff>
      <xdr:row>19</xdr:row>
      <xdr:rowOff>182880</xdr:rowOff>
    </xdr:from>
    <xdr:ext cx="574901" cy="328423"/>
    <xdr:sp macro="" textlink="">
      <xdr:nvSpPr>
        <xdr:cNvPr id="21" name="テキスト ボックス 20">
          <a:extLst>
            <a:ext uri="{FF2B5EF4-FFF2-40B4-BE49-F238E27FC236}">
              <a16:creationId xmlns:a16="http://schemas.microsoft.com/office/drawing/2014/main" id="{00000000-0008-0000-0500-000015000000}"/>
            </a:ext>
          </a:extLst>
        </xdr:cNvPr>
        <xdr:cNvSpPr txBox="1"/>
      </xdr:nvSpPr>
      <xdr:spPr>
        <a:xfrm>
          <a:off x="3634740" y="5440680"/>
          <a:ext cx="574901"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月 ）</a:t>
          </a:r>
          <a:r>
            <a:rPr kumimoji="1" lang="en-US" altLang="ja-JP" sz="1100"/>
            <a:t>}</a:t>
          </a:r>
          <a:r>
            <a:rPr kumimoji="1" lang="ja-JP" altLang="en-US" sz="1100"/>
            <a:t> </a:t>
          </a:r>
          <a:endParaRPr kumimoji="1" lang="en-US" altLang="ja-JP" sz="1100"/>
        </a:p>
      </xdr:txBody>
    </xdr:sp>
    <xdr:clientData/>
  </xdr:oneCellAnchor>
  <xdr:oneCellAnchor>
    <xdr:from>
      <xdr:col>1</xdr:col>
      <xdr:colOff>53340</xdr:colOff>
      <xdr:row>9</xdr:row>
      <xdr:rowOff>205740</xdr:rowOff>
    </xdr:from>
    <xdr:ext cx="229037" cy="264560"/>
    <xdr:sp macro="" textlink="">
      <xdr:nvSpPr>
        <xdr:cNvPr id="22" name="テキスト ボックス 21">
          <a:extLst>
            <a:ext uri="{FF2B5EF4-FFF2-40B4-BE49-F238E27FC236}">
              <a16:creationId xmlns:a16="http://schemas.microsoft.com/office/drawing/2014/main" id="{00000000-0008-0000-0500-000016000000}"/>
            </a:ext>
          </a:extLst>
        </xdr:cNvPr>
        <xdr:cNvSpPr txBox="1"/>
      </xdr:nvSpPr>
      <xdr:spPr>
        <a:xfrm>
          <a:off x="982980" y="3177540"/>
          <a:ext cx="22903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p>
      </xdr:txBody>
    </xdr:sp>
    <xdr:clientData/>
  </xdr:oneCellAnchor>
  <xdr:oneCellAnchor>
    <xdr:from>
      <xdr:col>1</xdr:col>
      <xdr:colOff>60960</xdr:colOff>
      <xdr:row>12</xdr:row>
      <xdr:rowOff>182880</xdr:rowOff>
    </xdr:from>
    <xdr:ext cx="229037" cy="264560"/>
    <xdr:sp macro="" textlink="">
      <xdr:nvSpPr>
        <xdr:cNvPr id="23" name="テキスト ボックス 22">
          <a:extLst>
            <a:ext uri="{FF2B5EF4-FFF2-40B4-BE49-F238E27FC236}">
              <a16:creationId xmlns:a16="http://schemas.microsoft.com/office/drawing/2014/main" id="{00000000-0008-0000-0500-000017000000}"/>
            </a:ext>
          </a:extLst>
        </xdr:cNvPr>
        <xdr:cNvSpPr txBox="1"/>
      </xdr:nvSpPr>
      <xdr:spPr>
        <a:xfrm>
          <a:off x="990600" y="3840480"/>
          <a:ext cx="22903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p>
      </xdr:txBody>
    </xdr:sp>
    <xdr:clientData/>
  </xdr:oneCellAnchor>
  <xdr:oneCellAnchor>
    <xdr:from>
      <xdr:col>1</xdr:col>
      <xdr:colOff>60960</xdr:colOff>
      <xdr:row>15</xdr:row>
      <xdr:rowOff>190500</xdr:rowOff>
    </xdr:from>
    <xdr:ext cx="229037" cy="264560"/>
    <xdr:sp macro="" textlink="">
      <xdr:nvSpPr>
        <xdr:cNvPr id="24" name="テキスト ボックス 23">
          <a:extLst>
            <a:ext uri="{FF2B5EF4-FFF2-40B4-BE49-F238E27FC236}">
              <a16:creationId xmlns:a16="http://schemas.microsoft.com/office/drawing/2014/main" id="{00000000-0008-0000-0500-000018000000}"/>
            </a:ext>
          </a:extLst>
        </xdr:cNvPr>
        <xdr:cNvSpPr txBox="1"/>
      </xdr:nvSpPr>
      <xdr:spPr>
        <a:xfrm>
          <a:off x="990600" y="4533900"/>
          <a:ext cx="22903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p>
      </xdr:txBody>
    </xdr:sp>
    <xdr:clientData/>
  </xdr:oneCellAnchor>
  <xdr:oneCellAnchor>
    <xdr:from>
      <xdr:col>1</xdr:col>
      <xdr:colOff>53340</xdr:colOff>
      <xdr:row>18</xdr:row>
      <xdr:rowOff>190500</xdr:rowOff>
    </xdr:from>
    <xdr:ext cx="229037" cy="264560"/>
    <xdr:sp macro="" textlink="">
      <xdr:nvSpPr>
        <xdr:cNvPr id="25" name="テキスト ボックス 24">
          <a:extLst>
            <a:ext uri="{FF2B5EF4-FFF2-40B4-BE49-F238E27FC236}">
              <a16:creationId xmlns:a16="http://schemas.microsoft.com/office/drawing/2014/main" id="{00000000-0008-0000-0500-000019000000}"/>
            </a:ext>
          </a:extLst>
        </xdr:cNvPr>
        <xdr:cNvSpPr txBox="1"/>
      </xdr:nvSpPr>
      <xdr:spPr>
        <a:xfrm>
          <a:off x="982980" y="5219700"/>
          <a:ext cx="22903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p>
      </xdr:txBody>
    </xdr:sp>
    <xdr:clientData/>
  </xdr:oneCellAnchor>
  <xdr:oneCellAnchor>
    <xdr:from>
      <xdr:col>2</xdr:col>
      <xdr:colOff>891540</xdr:colOff>
      <xdr:row>30</xdr:row>
      <xdr:rowOff>15240</xdr:rowOff>
    </xdr:from>
    <xdr:ext cx="745012" cy="328423"/>
    <xdr:sp macro="" textlink="">
      <xdr:nvSpPr>
        <xdr:cNvPr id="26" name="テキスト ボックス 25">
          <a:extLst>
            <a:ext uri="{FF2B5EF4-FFF2-40B4-BE49-F238E27FC236}">
              <a16:creationId xmlns:a16="http://schemas.microsoft.com/office/drawing/2014/main" id="{00000000-0008-0000-0500-00001A000000}"/>
            </a:ext>
          </a:extLst>
        </xdr:cNvPr>
        <xdr:cNvSpPr txBox="1"/>
      </xdr:nvSpPr>
      <xdr:spPr>
        <a:xfrm>
          <a:off x="3078480" y="8702040"/>
          <a:ext cx="745012"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 </a:t>
          </a:r>
          <a:r>
            <a:rPr kumimoji="1" lang="en-US" altLang="ja-JP" sz="1100"/>
            <a:t>100</a:t>
          </a:r>
          <a:r>
            <a:rPr kumimoji="1" lang="ja-JP" altLang="en-US" sz="1100"/>
            <a:t> ＝</a:t>
          </a:r>
          <a:endParaRPr kumimoji="1" lang="en-US" altLang="ja-JP" sz="1100"/>
        </a:p>
      </xdr:txBody>
    </xdr:sp>
    <xdr:clientData/>
  </xdr:oneCellAnchor>
  <xdr:twoCellAnchor>
    <xdr:from>
      <xdr:col>1</xdr:col>
      <xdr:colOff>152400</xdr:colOff>
      <xdr:row>30</xdr:row>
      <xdr:rowOff>220980</xdr:rowOff>
    </xdr:from>
    <xdr:to>
      <xdr:col>3</xdr:col>
      <xdr:colOff>0</xdr:colOff>
      <xdr:row>31</xdr:row>
      <xdr:rowOff>7620</xdr:rowOff>
    </xdr:to>
    <xdr:cxnSp macro="">
      <xdr:nvCxnSpPr>
        <xdr:cNvPr id="27" name="直線コネクタ 26">
          <a:extLst>
            <a:ext uri="{FF2B5EF4-FFF2-40B4-BE49-F238E27FC236}">
              <a16:creationId xmlns:a16="http://schemas.microsoft.com/office/drawing/2014/main" id="{00000000-0008-0000-0500-00001B000000}"/>
            </a:ext>
          </a:extLst>
        </xdr:cNvPr>
        <xdr:cNvCxnSpPr/>
      </xdr:nvCxnSpPr>
      <xdr:spPr>
        <a:xfrm flipV="1">
          <a:off x="1082040" y="8679180"/>
          <a:ext cx="1508760" cy="1524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670560</xdr:colOff>
      <xdr:row>29</xdr:row>
      <xdr:rowOff>198120</xdr:rowOff>
    </xdr:from>
    <xdr:ext cx="312393" cy="264560"/>
    <xdr:sp macro="" textlink="">
      <xdr:nvSpPr>
        <xdr:cNvPr id="28" name="テキスト ボックス 27">
          <a:extLst>
            <a:ext uri="{FF2B5EF4-FFF2-40B4-BE49-F238E27FC236}">
              <a16:creationId xmlns:a16="http://schemas.microsoft.com/office/drawing/2014/main" id="{00000000-0008-0000-0500-00001C000000}"/>
            </a:ext>
          </a:extLst>
        </xdr:cNvPr>
        <xdr:cNvSpPr txBox="1"/>
      </xdr:nvSpPr>
      <xdr:spPr>
        <a:xfrm>
          <a:off x="1600200" y="8427720"/>
          <a:ext cx="31239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en-US" altLang="ja-JP" sz="1100"/>
            <a:t>―</a:t>
          </a:r>
        </a:p>
      </xdr:txBody>
    </xdr:sp>
    <xdr:clientData/>
  </xdr:oneCellAnchor>
  <xdr:oneCellAnchor>
    <xdr:from>
      <xdr:col>2</xdr:col>
      <xdr:colOff>861060</xdr:colOff>
      <xdr:row>33</xdr:row>
      <xdr:rowOff>7620</xdr:rowOff>
    </xdr:from>
    <xdr:ext cx="745012" cy="328423"/>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3048000" y="9380220"/>
          <a:ext cx="745012"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 </a:t>
          </a:r>
          <a:r>
            <a:rPr kumimoji="1" lang="en-US" altLang="ja-JP" sz="1100"/>
            <a:t>100</a:t>
          </a:r>
          <a:r>
            <a:rPr kumimoji="1" lang="ja-JP" altLang="en-US" sz="1100"/>
            <a:t> ＝</a:t>
          </a:r>
          <a:endParaRPr kumimoji="1" lang="en-US" altLang="ja-JP" sz="1100"/>
        </a:p>
      </xdr:txBody>
    </xdr:sp>
    <xdr:clientData/>
  </xdr:oneCellAnchor>
  <xdr:twoCellAnchor>
    <xdr:from>
      <xdr:col>1</xdr:col>
      <xdr:colOff>152400</xdr:colOff>
      <xdr:row>33</xdr:row>
      <xdr:rowOff>220980</xdr:rowOff>
    </xdr:from>
    <xdr:to>
      <xdr:col>3</xdr:col>
      <xdr:colOff>0</xdr:colOff>
      <xdr:row>34</xdr:row>
      <xdr:rowOff>7620</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a:xfrm flipV="1">
          <a:off x="1082040" y="9364980"/>
          <a:ext cx="1508760" cy="1524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670560</xdr:colOff>
      <xdr:row>32</xdr:row>
      <xdr:rowOff>198120</xdr:rowOff>
    </xdr:from>
    <xdr:ext cx="312393" cy="264560"/>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600200" y="9113520"/>
          <a:ext cx="31239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en-US" altLang="ja-JP" sz="1100"/>
            <a:t>―</a:t>
          </a:r>
        </a:p>
      </xdr:txBody>
    </xdr:sp>
    <xdr:clientData/>
  </xdr:oneCellAnchor>
  <xdr:oneCellAnchor>
    <xdr:from>
      <xdr:col>2</xdr:col>
      <xdr:colOff>861060</xdr:colOff>
      <xdr:row>36</xdr:row>
      <xdr:rowOff>0</xdr:rowOff>
    </xdr:from>
    <xdr:ext cx="745012" cy="328423"/>
    <xdr:sp macro="" textlink="">
      <xdr:nvSpPr>
        <xdr:cNvPr id="32" name="テキスト ボックス 31">
          <a:extLst>
            <a:ext uri="{FF2B5EF4-FFF2-40B4-BE49-F238E27FC236}">
              <a16:creationId xmlns:a16="http://schemas.microsoft.com/office/drawing/2014/main" id="{00000000-0008-0000-0500-000020000000}"/>
            </a:ext>
          </a:extLst>
        </xdr:cNvPr>
        <xdr:cNvSpPr txBox="1"/>
      </xdr:nvSpPr>
      <xdr:spPr>
        <a:xfrm>
          <a:off x="3048000" y="10058400"/>
          <a:ext cx="745012"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 </a:t>
          </a:r>
          <a:r>
            <a:rPr kumimoji="1" lang="en-US" altLang="ja-JP" sz="1100"/>
            <a:t>100</a:t>
          </a:r>
          <a:r>
            <a:rPr kumimoji="1" lang="ja-JP" altLang="en-US" sz="1100"/>
            <a:t> ＝</a:t>
          </a:r>
          <a:endParaRPr kumimoji="1" lang="en-US" altLang="ja-JP" sz="1100"/>
        </a:p>
      </xdr:txBody>
    </xdr:sp>
    <xdr:clientData/>
  </xdr:oneCellAnchor>
  <xdr:twoCellAnchor>
    <xdr:from>
      <xdr:col>1</xdr:col>
      <xdr:colOff>152400</xdr:colOff>
      <xdr:row>36</xdr:row>
      <xdr:rowOff>220980</xdr:rowOff>
    </xdr:from>
    <xdr:to>
      <xdr:col>3</xdr:col>
      <xdr:colOff>0</xdr:colOff>
      <xdr:row>37</xdr:row>
      <xdr:rowOff>7620</xdr:rowOff>
    </xdr:to>
    <xdr:cxnSp macro="">
      <xdr:nvCxnSpPr>
        <xdr:cNvPr id="33" name="直線コネクタ 32">
          <a:extLst>
            <a:ext uri="{FF2B5EF4-FFF2-40B4-BE49-F238E27FC236}">
              <a16:creationId xmlns:a16="http://schemas.microsoft.com/office/drawing/2014/main" id="{00000000-0008-0000-0500-000021000000}"/>
            </a:ext>
          </a:extLst>
        </xdr:cNvPr>
        <xdr:cNvCxnSpPr/>
      </xdr:nvCxnSpPr>
      <xdr:spPr>
        <a:xfrm flipV="1">
          <a:off x="1082040" y="10050780"/>
          <a:ext cx="1508760" cy="1524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670560</xdr:colOff>
      <xdr:row>35</xdr:row>
      <xdr:rowOff>198120</xdr:rowOff>
    </xdr:from>
    <xdr:ext cx="312393" cy="264560"/>
    <xdr:sp macro="" textlink="">
      <xdr:nvSpPr>
        <xdr:cNvPr id="34" name="テキスト ボックス 33">
          <a:extLst>
            <a:ext uri="{FF2B5EF4-FFF2-40B4-BE49-F238E27FC236}">
              <a16:creationId xmlns:a16="http://schemas.microsoft.com/office/drawing/2014/main" id="{00000000-0008-0000-0500-000022000000}"/>
            </a:ext>
          </a:extLst>
        </xdr:cNvPr>
        <xdr:cNvSpPr txBox="1"/>
      </xdr:nvSpPr>
      <xdr:spPr>
        <a:xfrm>
          <a:off x="1600200" y="9799320"/>
          <a:ext cx="31239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en-US" altLang="ja-JP" sz="1100"/>
            <a:t>―</a:t>
          </a:r>
        </a:p>
      </xdr:txBody>
    </xdr:sp>
    <xdr:clientData/>
  </xdr:oneCellAnchor>
  <xdr:oneCellAnchor>
    <xdr:from>
      <xdr:col>2</xdr:col>
      <xdr:colOff>838200</xdr:colOff>
      <xdr:row>39</xdr:row>
      <xdr:rowOff>30480</xdr:rowOff>
    </xdr:from>
    <xdr:ext cx="745012" cy="328423"/>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3025140" y="10774680"/>
          <a:ext cx="745012"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 </a:t>
          </a:r>
          <a:r>
            <a:rPr kumimoji="1" lang="en-US" altLang="ja-JP" sz="1100"/>
            <a:t>100</a:t>
          </a:r>
          <a:r>
            <a:rPr kumimoji="1" lang="ja-JP" altLang="en-US" sz="1100"/>
            <a:t> ＝</a:t>
          </a:r>
          <a:endParaRPr kumimoji="1" lang="en-US" altLang="ja-JP" sz="1100"/>
        </a:p>
      </xdr:txBody>
    </xdr:sp>
    <xdr:clientData/>
  </xdr:oneCellAnchor>
  <xdr:twoCellAnchor>
    <xdr:from>
      <xdr:col>1</xdr:col>
      <xdr:colOff>152400</xdr:colOff>
      <xdr:row>39</xdr:row>
      <xdr:rowOff>220980</xdr:rowOff>
    </xdr:from>
    <xdr:to>
      <xdr:col>3</xdr:col>
      <xdr:colOff>0</xdr:colOff>
      <xdr:row>40</xdr:row>
      <xdr:rowOff>7620</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a:xfrm flipV="1">
          <a:off x="1082040" y="10736580"/>
          <a:ext cx="1508760" cy="1524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670560</xdr:colOff>
      <xdr:row>38</xdr:row>
      <xdr:rowOff>198120</xdr:rowOff>
    </xdr:from>
    <xdr:ext cx="312393" cy="264560"/>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600200" y="10485120"/>
          <a:ext cx="31239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en-US" altLang="ja-JP" sz="1100"/>
            <a:t>―</a:t>
          </a:r>
        </a:p>
      </xdr:txBody>
    </xdr:sp>
    <xdr:clientData/>
  </xdr:oneCellAnchor>
  <xdr:oneCellAnchor>
    <xdr:from>
      <xdr:col>3</xdr:col>
      <xdr:colOff>175260</xdr:colOff>
      <xdr:row>0</xdr:row>
      <xdr:rowOff>22860</xdr:rowOff>
    </xdr:from>
    <xdr:ext cx="592669" cy="245166"/>
    <xdr:pic>
      <xdr:nvPicPr>
        <xdr:cNvPr id="38" name="図 37">
          <a:extLst>
            <a:ext uri="{FF2B5EF4-FFF2-40B4-BE49-F238E27FC236}">
              <a16:creationId xmlns:a16="http://schemas.microsoft.com/office/drawing/2014/main" id="{AF0DE5F3-6F80-4FF1-B0C4-0032AD814C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4220" y="22860"/>
          <a:ext cx="592669" cy="24516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6"/>
  <sheetViews>
    <sheetView showZeros="0" tabSelected="1" view="pageBreakPreview" zoomScale="130" zoomScaleNormal="100" zoomScaleSheetLayoutView="130" workbookViewId="0"/>
  </sheetViews>
  <sheetFormatPr defaultRowHeight="24" customHeight="1"/>
  <cols>
    <col min="1" max="1" width="28.5" style="3" customWidth="1"/>
    <col min="2" max="5" width="12.5" style="3" customWidth="1"/>
    <col min="6" max="6" width="4.5" style="3" customWidth="1"/>
    <col min="7" max="16384" width="8.796875" style="3"/>
  </cols>
  <sheetData>
    <row r="1" spans="1:7" s="1" customFormat="1" ht="24" customHeight="1">
      <c r="E1" s="28" t="s">
        <v>113</v>
      </c>
      <c r="F1" s="5"/>
    </row>
    <row r="2" spans="1:7" ht="24" customHeight="1">
      <c r="A2" s="149" t="s">
        <v>0</v>
      </c>
      <c r="B2" s="149"/>
      <c r="C2" s="149"/>
      <c r="D2" s="149"/>
      <c r="E2" s="149"/>
      <c r="F2" s="77"/>
      <c r="G2" s="6"/>
    </row>
    <row r="3" spans="1:7" ht="9" customHeight="1">
      <c r="A3" s="7"/>
      <c r="B3" s="7"/>
      <c r="C3" s="7"/>
      <c r="D3" s="7"/>
      <c r="E3" s="7"/>
      <c r="F3" s="7"/>
      <c r="G3" s="7"/>
    </row>
    <row r="4" spans="1:7" ht="24" customHeight="1">
      <c r="B4" s="8" t="s">
        <v>1</v>
      </c>
      <c r="C4" s="151"/>
      <c r="D4" s="151"/>
      <c r="E4" s="151"/>
      <c r="F4" s="7"/>
    </row>
    <row r="5" spans="1:7" ht="24" customHeight="1">
      <c r="B5" s="8" t="s">
        <v>3</v>
      </c>
      <c r="C5" s="152"/>
      <c r="D5" s="152"/>
      <c r="E5" s="152"/>
      <c r="F5" s="7"/>
    </row>
    <row r="6" spans="1:7" ht="24" customHeight="1">
      <c r="B6" s="8" t="s">
        <v>2</v>
      </c>
      <c r="C6" s="153" t="s">
        <v>23</v>
      </c>
      <c r="D6" s="153"/>
      <c r="E6" s="153"/>
      <c r="F6" s="7"/>
    </row>
    <row r="7" spans="1:7" ht="24" customHeight="1">
      <c r="F7" s="7"/>
    </row>
    <row r="8" spans="1:7" ht="24" customHeight="1">
      <c r="A8" s="3" t="s">
        <v>116</v>
      </c>
    </row>
    <row r="9" spans="1:7" ht="6" customHeight="1"/>
    <row r="10" spans="1:7" ht="27" customHeight="1">
      <c r="A10" s="10"/>
      <c r="B10" s="159" t="s">
        <v>54</v>
      </c>
      <c r="C10" s="160"/>
      <c r="D10" s="159" t="s">
        <v>55</v>
      </c>
      <c r="E10" s="160"/>
    </row>
    <row r="11" spans="1:7" ht="33" customHeight="1">
      <c r="A11" s="11" t="s">
        <v>137</v>
      </c>
      <c r="B11" s="156"/>
      <c r="C11" s="157"/>
      <c r="D11" s="156"/>
      <c r="E11" s="157"/>
    </row>
    <row r="12" spans="1:7" ht="33" customHeight="1">
      <c r="A12" s="12" t="s">
        <v>114</v>
      </c>
      <c r="B12" s="156"/>
      <c r="C12" s="157"/>
      <c r="D12" s="156"/>
      <c r="E12" s="157"/>
    </row>
    <row r="13" spans="1:7" ht="48" customHeight="1">
      <c r="A13" s="11" t="s">
        <v>30</v>
      </c>
      <c r="B13" s="161" t="s">
        <v>59</v>
      </c>
      <c r="C13" s="162"/>
      <c r="D13" s="158" t="s">
        <v>59</v>
      </c>
      <c r="E13" s="158"/>
    </row>
    <row r="14" spans="1:7" ht="48" customHeight="1">
      <c r="A14" s="11" t="s">
        <v>31</v>
      </c>
      <c r="B14" s="161" t="s">
        <v>60</v>
      </c>
      <c r="C14" s="162"/>
      <c r="D14" s="158" t="s">
        <v>60</v>
      </c>
      <c r="E14" s="158"/>
    </row>
    <row r="15" spans="1:7" ht="33" customHeight="1">
      <c r="A15" s="11" t="s">
        <v>56</v>
      </c>
      <c r="B15" s="154"/>
      <c r="C15" s="155"/>
      <c r="D15" s="154"/>
      <c r="E15" s="155"/>
    </row>
    <row r="16" spans="1:7" ht="27" customHeight="1">
      <c r="A16" s="84" t="s">
        <v>57</v>
      </c>
    </row>
    <row r="17" spans="1:6" ht="27" customHeight="1">
      <c r="A17" s="83" t="s">
        <v>58</v>
      </c>
      <c r="B17" s="83"/>
      <c r="C17" s="83"/>
      <c r="D17" s="83"/>
      <c r="E17" s="83"/>
      <c r="F17" s="83"/>
    </row>
    <row r="18" spans="1:6" ht="27" customHeight="1">
      <c r="A18" s="36" t="s">
        <v>115</v>
      </c>
      <c r="B18" s="150">
        <f>B12+D12</f>
        <v>0</v>
      </c>
      <c r="C18" s="150"/>
      <c r="D18" s="13"/>
    </row>
    <row r="19" spans="1:6" s="82" customFormat="1" ht="27" customHeight="1">
      <c r="A19" s="78" t="s">
        <v>131</v>
      </c>
      <c r="B19" s="79" t="s">
        <v>112</v>
      </c>
      <c r="C19" s="80">
        <f>ROUND(B18*0.01,0)</f>
        <v>0</v>
      </c>
      <c r="D19" s="81" t="s">
        <v>138</v>
      </c>
    </row>
    <row r="21" spans="1:6" ht="24" customHeight="1">
      <c r="A21" s="147" t="s">
        <v>135</v>
      </c>
      <c r="B21" s="148"/>
      <c r="C21" s="148"/>
      <c r="D21" s="148"/>
      <c r="E21" s="148"/>
    </row>
    <row r="22" spans="1:6" ht="24" customHeight="1">
      <c r="A22" s="148"/>
      <c r="B22" s="148"/>
      <c r="C22" s="148"/>
      <c r="D22" s="148"/>
      <c r="E22" s="148"/>
    </row>
    <row r="23" spans="1:6" ht="24" customHeight="1">
      <c r="A23" s="148"/>
      <c r="B23" s="148"/>
      <c r="C23" s="148"/>
      <c r="D23" s="148"/>
      <c r="E23" s="148"/>
    </row>
    <row r="24" spans="1:6" ht="24" customHeight="1">
      <c r="A24" s="148"/>
      <c r="B24" s="148"/>
      <c r="C24" s="148"/>
      <c r="D24" s="148"/>
      <c r="E24" s="148"/>
    </row>
    <row r="25" spans="1:6" ht="24" customHeight="1">
      <c r="A25" s="148"/>
      <c r="B25" s="148"/>
      <c r="C25" s="148"/>
      <c r="D25" s="148"/>
      <c r="E25" s="148"/>
    </row>
    <row r="26" spans="1:6" ht="24" customHeight="1">
      <c r="A26" s="148"/>
      <c r="B26" s="148"/>
      <c r="C26" s="148"/>
      <c r="D26" s="148"/>
      <c r="E26" s="148"/>
    </row>
  </sheetData>
  <mergeCells count="18">
    <mergeCell ref="B13:C13"/>
    <mergeCell ref="B14:C14"/>
    <mergeCell ref="A21:E26"/>
    <mergeCell ref="A2:E2"/>
    <mergeCell ref="B18:C18"/>
    <mergeCell ref="C4:E4"/>
    <mergeCell ref="C5:E5"/>
    <mergeCell ref="C6:E6"/>
    <mergeCell ref="B15:C15"/>
    <mergeCell ref="D15:E15"/>
    <mergeCell ref="D11:E11"/>
    <mergeCell ref="D12:E12"/>
    <mergeCell ref="D13:E13"/>
    <mergeCell ref="D14:E14"/>
    <mergeCell ref="D10:E10"/>
    <mergeCell ref="B11:C11"/>
    <mergeCell ref="B12:C12"/>
    <mergeCell ref="B10:C10"/>
  </mergeCells>
  <phoneticPr fontId="1"/>
  <pageMargins left="0.78740157480314965" right="0.78740157480314965" top="0.55118110236220474"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4"/>
  <sheetViews>
    <sheetView showZeros="0" view="pageBreakPreview" zoomScale="130" zoomScaleNormal="100" zoomScaleSheetLayoutView="130" workbookViewId="0"/>
  </sheetViews>
  <sheetFormatPr defaultRowHeight="21" customHeight="1"/>
  <cols>
    <col min="1" max="1" width="20.19921875" style="3" customWidth="1"/>
    <col min="2" max="3" width="18" style="3" customWidth="1"/>
    <col min="4" max="4" width="4.59765625" style="3" customWidth="1"/>
    <col min="5" max="6" width="10.5" style="3" customWidth="1"/>
    <col min="7" max="7" width="9.796875" style="3" customWidth="1"/>
    <col min="8" max="8" width="4.3984375" style="3" customWidth="1"/>
    <col min="9" max="16384" width="8.796875" style="3"/>
  </cols>
  <sheetData>
    <row r="1" spans="1:8" s="1" customFormat="1" ht="21" customHeight="1">
      <c r="F1" s="28" t="s">
        <v>118</v>
      </c>
      <c r="G1" s="5"/>
    </row>
    <row r="2" spans="1:8" ht="21" customHeight="1">
      <c r="F2" s="71" t="s">
        <v>25</v>
      </c>
      <c r="G2" s="71"/>
    </row>
    <row r="3" spans="1:8" ht="21" customHeight="1">
      <c r="A3" s="3" t="s">
        <v>28</v>
      </c>
      <c r="F3" s="71" t="s">
        <v>24</v>
      </c>
      <c r="G3" s="71"/>
    </row>
    <row r="4" spans="1:8" ht="21" customHeight="1">
      <c r="A4" s="170"/>
      <c r="B4" s="170"/>
      <c r="C4" s="3" t="s">
        <v>64</v>
      </c>
    </row>
    <row r="5" spans="1:8" ht="9" customHeight="1">
      <c r="A5" s="15"/>
    </row>
    <row r="6" spans="1:8" ht="21" customHeight="1">
      <c r="A6" s="15"/>
      <c r="E6" s="70" t="s">
        <v>4</v>
      </c>
      <c r="F6" s="70"/>
      <c r="G6" s="70"/>
    </row>
    <row r="7" spans="1:8" ht="21" customHeight="1">
      <c r="A7" s="15"/>
    </row>
    <row r="8" spans="1:8" ht="21" customHeight="1">
      <c r="A8" s="171" t="s">
        <v>33</v>
      </c>
      <c r="B8" s="171"/>
      <c r="C8" s="171"/>
      <c r="D8" s="171"/>
      <c r="E8" s="171"/>
      <c r="F8" s="171"/>
      <c r="G8" s="72"/>
      <c r="H8" s="16"/>
    </row>
    <row r="9" spans="1:8" ht="9" customHeight="1"/>
    <row r="10" spans="1:8" ht="72" customHeight="1">
      <c r="A10" s="179" t="s">
        <v>119</v>
      </c>
      <c r="B10" s="179"/>
      <c r="C10" s="179"/>
      <c r="D10" s="179"/>
      <c r="E10" s="179"/>
      <c r="F10" s="179"/>
      <c r="G10" s="73"/>
    </row>
    <row r="11" spans="1:8" ht="9" customHeight="1">
      <c r="A11" s="33"/>
      <c r="B11" s="33"/>
      <c r="C11" s="33"/>
      <c r="D11" s="33"/>
      <c r="E11" s="33"/>
      <c r="F11" s="33"/>
      <c r="G11" s="33"/>
    </row>
    <row r="12" spans="1:8" ht="24" customHeight="1">
      <c r="A12" s="3" t="s">
        <v>13</v>
      </c>
    </row>
    <row r="13" spans="1:8" ht="24" customHeight="1">
      <c r="A13" s="17" t="s">
        <v>7</v>
      </c>
      <c r="B13" s="159" t="s">
        <v>27</v>
      </c>
      <c r="C13" s="166"/>
      <c r="D13" s="160"/>
      <c r="E13" s="178" t="s">
        <v>26</v>
      </c>
      <c r="F13" s="178"/>
    </row>
    <row r="14" spans="1:8" ht="24" customHeight="1">
      <c r="A14" s="38" t="s">
        <v>5</v>
      </c>
      <c r="B14" s="167" t="s">
        <v>10</v>
      </c>
      <c r="C14" s="168"/>
      <c r="D14" s="169"/>
      <c r="E14" s="177"/>
      <c r="F14" s="177"/>
    </row>
    <row r="15" spans="1:8" ht="24" customHeight="1">
      <c r="A15" s="32" t="s">
        <v>6</v>
      </c>
      <c r="B15" s="167" t="s">
        <v>11</v>
      </c>
      <c r="C15" s="168"/>
      <c r="D15" s="169"/>
      <c r="E15" s="177"/>
      <c r="F15" s="177"/>
    </row>
    <row r="16" spans="1:8" ht="9" customHeight="1"/>
    <row r="17" spans="1:7" ht="24" customHeight="1">
      <c r="A17" s="3" t="s">
        <v>63</v>
      </c>
    </row>
    <row r="18" spans="1:7" ht="24" customHeight="1">
      <c r="A18" s="38" t="s">
        <v>120</v>
      </c>
      <c r="B18" s="175"/>
      <c r="C18" s="176"/>
      <c r="D18" s="39" t="s">
        <v>61</v>
      </c>
      <c r="E18" s="85"/>
      <c r="F18" s="86"/>
      <c r="G18" s="86"/>
    </row>
    <row r="19" spans="1:7" ht="15" customHeight="1">
      <c r="A19" s="89" t="s">
        <v>62</v>
      </c>
      <c r="B19" s="88"/>
      <c r="C19" s="88"/>
      <c r="D19" s="87"/>
      <c r="E19" s="86"/>
      <c r="F19" s="86"/>
      <c r="G19" s="86"/>
    </row>
    <row r="20" spans="1:7" ht="9" customHeight="1">
      <c r="A20" s="18"/>
    </row>
    <row r="21" spans="1:7" ht="24" customHeight="1">
      <c r="A21" s="3" t="s">
        <v>8</v>
      </c>
    </row>
    <row r="22" spans="1:7" ht="24" customHeight="1">
      <c r="A22" s="17" t="s">
        <v>9</v>
      </c>
      <c r="B22" s="172" t="s">
        <v>14</v>
      </c>
      <c r="C22" s="173"/>
      <c r="D22" s="174"/>
      <c r="E22" s="34"/>
      <c r="G22" s="19"/>
    </row>
    <row r="23" spans="1:7" ht="21" customHeight="1">
      <c r="A23" s="37" t="s">
        <v>117</v>
      </c>
      <c r="B23" s="37"/>
      <c r="C23" s="37"/>
      <c r="D23" s="37"/>
      <c r="E23" s="34"/>
      <c r="F23" s="20"/>
    </row>
    <row r="24" spans="1:7" ht="9" customHeight="1">
      <c r="C24" s="20"/>
      <c r="D24" s="20"/>
      <c r="E24" s="20"/>
      <c r="F24" s="20"/>
    </row>
    <row r="25" spans="1:7" ht="24" customHeight="1">
      <c r="A25" s="3" t="s">
        <v>34</v>
      </c>
      <c r="C25" s="20"/>
      <c r="D25" s="20"/>
      <c r="E25" s="20"/>
      <c r="F25" s="20"/>
    </row>
    <row r="26" spans="1:7" ht="24" customHeight="1">
      <c r="A26" s="17" t="s">
        <v>53</v>
      </c>
      <c r="B26" s="164"/>
      <c r="C26" s="165"/>
      <c r="D26" s="21" t="s">
        <v>32</v>
      </c>
      <c r="E26" s="37"/>
      <c r="F26" s="20"/>
    </row>
    <row r="27" spans="1:7" ht="24" customHeight="1">
      <c r="A27" s="17" t="s">
        <v>35</v>
      </c>
      <c r="B27" s="164"/>
      <c r="C27" s="165"/>
      <c r="D27" s="21" t="s">
        <v>32</v>
      </c>
      <c r="E27" s="37"/>
      <c r="F27" s="20"/>
    </row>
    <row r="28" spans="1:7" ht="24" customHeight="1">
      <c r="A28" s="17" t="s">
        <v>36</v>
      </c>
      <c r="B28" s="164"/>
      <c r="C28" s="165"/>
      <c r="D28" s="21" t="s">
        <v>32</v>
      </c>
      <c r="E28" s="37"/>
      <c r="F28" s="20"/>
    </row>
    <row r="29" spans="1:7" ht="9" customHeight="1">
      <c r="C29" s="20"/>
      <c r="D29" s="20"/>
      <c r="E29" s="20"/>
      <c r="F29" s="20"/>
    </row>
    <row r="30" spans="1:7" ht="42.6" customHeight="1">
      <c r="A30" s="163" t="s">
        <v>65</v>
      </c>
      <c r="B30" s="163"/>
      <c r="C30" s="163"/>
      <c r="D30" s="163"/>
      <c r="E30" s="163"/>
      <c r="F30" s="163"/>
      <c r="G30" s="74"/>
    </row>
    <row r="31" spans="1:7" ht="21" customHeight="1">
      <c r="D31" s="3" t="s">
        <v>22</v>
      </c>
    </row>
    <row r="32" spans="1:7" ht="21" customHeight="1">
      <c r="D32" s="3" t="s">
        <v>146</v>
      </c>
    </row>
    <row r="33" spans="4:4" ht="21" customHeight="1">
      <c r="D33" s="3" t="s">
        <v>147</v>
      </c>
    </row>
    <row r="34" spans="4:4" ht="21" customHeight="1">
      <c r="D34" s="3" t="s">
        <v>148</v>
      </c>
    </row>
  </sheetData>
  <mergeCells count="15">
    <mergeCell ref="A4:B4"/>
    <mergeCell ref="A8:F8"/>
    <mergeCell ref="B22:D22"/>
    <mergeCell ref="B18:C18"/>
    <mergeCell ref="B26:C26"/>
    <mergeCell ref="E14:F14"/>
    <mergeCell ref="E15:F15"/>
    <mergeCell ref="E13:F13"/>
    <mergeCell ref="A10:F10"/>
    <mergeCell ref="A30:F30"/>
    <mergeCell ref="B27:C27"/>
    <mergeCell ref="B28:C28"/>
    <mergeCell ref="B13:D13"/>
    <mergeCell ref="B14:D14"/>
    <mergeCell ref="B15:D15"/>
  </mergeCells>
  <phoneticPr fontId="1"/>
  <pageMargins left="0.70866141732283472" right="0.31496062992125984" top="0.74803149606299213" bottom="0.35433070866141736" header="0.31496062992125984" footer="0.31496062992125984"/>
  <pageSetup paperSize="9"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4"/>
  <sheetViews>
    <sheetView view="pageBreakPreview" zoomScale="130" zoomScaleNormal="100" zoomScaleSheetLayoutView="130" workbookViewId="0">
      <selection activeCell="F1" sqref="F1"/>
    </sheetView>
  </sheetViews>
  <sheetFormatPr defaultRowHeight="13.2"/>
  <cols>
    <col min="1" max="6" width="12.8984375" style="3" customWidth="1"/>
    <col min="7" max="7" width="3.59765625" style="3" customWidth="1"/>
    <col min="8" max="8" width="4.3984375" style="3" customWidth="1"/>
    <col min="9" max="16384" width="8.796875" style="3"/>
  </cols>
  <sheetData>
    <row r="1" spans="1:8" s="1" customFormat="1" ht="21" customHeight="1">
      <c r="A1" s="2"/>
      <c r="B1" s="2"/>
      <c r="C1" s="2"/>
      <c r="D1" s="2"/>
      <c r="E1" s="2"/>
      <c r="F1" s="4" t="s">
        <v>123</v>
      </c>
      <c r="G1" s="4"/>
      <c r="H1" s="2"/>
    </row>
    <row r="2" spans="1:8" ht="21" customHeight="1">
      <c r="A2" s="9"/>
      <c r="B2" s="9"/>
      <c r="C2" s="9"/>
      <c r="D2" s="9"/>
      <c r="E2" s="181" t="s">
        <v>139</v>
      </c>
      <c r="F2" s="181"/>
      <c r="G2" s="22"/>
      <c r="H2" s="9"/>
    </row>
    <row r="3" spans="1:8" ht="21" customHeight="1">
      <c r="A3" s="9" t="s">
        <v>40</v>
      </c>
      <c r="B3" s="9"/>
      <c r="C3" s="9"/>
      <c r="D3" s="9"/>
      <c r="E3" s="9"/>
      <c r="F3" s="9"/>
      <c r="G3" s="9"/>
      <c r="H3" s="9"/>
    </row>
    <row r="4" spans="1:8" ht="21" customHeight="1">
      <c r="A4" s="15"/>
      <c r="D4" s="9" t="s">
        <v>37</v>
      </c>
    </row>
    <row r="5" spans="1:8" ht="21" customHeight="1">
      <c r="A5" s="15"/>
      <c r="D5" s="170"/>
      <c r="E5" s="170"/>
      <c r="F5" s="170"/>
    </row>
    <row r="6" spans="1:8" ht="21" customHeight="1">
      <c r="A6" s="15"/>
    </row>
    <row r="7" spans="1:8" ht="21" customHeight="1">
      <c r="A7" s="15"/>
    </row>
    <row r="8" spans="1:8" ht="21" customHeight="1">
      <c r="A8" s="171" t="s">
        <v>12</v>
      </c>
      <c r="B8" s="171"/>
      <c r="C8" s="171"/>
      <c r="D8" s="171"/>
      <c r="E8" s="171"/>
      <c r="F8" s="171"/>
      <c r="G8" s="72"/>
      <c r="H8" s="16"/>
    </row>
    <row r="9" spans="1:8" ht="21" customHeight="1"/>
    <row r="10" spans="1:8" ht="41.4" customHeight="1">
      <c r="A10" s="184" t="s">
        <v>66</v>
      </c>
      <c r="B10" s="184"/>
      <c r="C10" s="184"/>
      <c r="D10" s="184"/>
      <c r="E10" s="184"/>
      <c r="F10" s="184"/>
      <c r="G10" s="75"/>
    </row>
    <row r="11" spans="1:8" ht="20.399999999999999" customHeight="1">
      <c r="A11" s="23"/>
      <c r="B11" s="23"/>
      <c r="C11" s="23"/>
      <c r="D11" s="23"/>
      <c r="E11" s="23"/>
      <c r="F11" s="35"/>
      <c r="G11" s="23"/>
    </row>
    <row r="12" spans="1:8" ht="21" customHeight="1">
      <c r="A12" s="9" t="s">
        <v>121</v>
      </c>
      <c r="B12" s="24"/>
      <c r="C12" s="24"/>
      <c r="D12" s="24"/>
      <c r="E12" s="24"/>
      <c r="F12" s="24"/>
      <c r="G12" s="9"/>
    </row>
    <row r="13" spans="1:8" ht="21" customHeight="1">
      <c r="A13" s="183"/>
      <c r="B13" s="183"/>
      <c r="C13" s="183"/>
      <c r="D13" s="183"/>
      <c r="E13" s="183"/>
      <c r="F13" s="24"/>
      <c r="G13" s="9"/>
    </row>
    <row r="14" spans="1:8" ht="21" customHeight="1">
      <c r="A14" s="9"/>
      <c r="B14" s="9"/>
      <c r="C14" s="9"/>
      <c r="D14" s="9"/>
      <c r="E14" s="9"/>
      <c r="F14" s="9"/>
      <c r="G14" s="9"/>
    </row>
    <row r="15" spans="1:8" ht="21" customHeight="1">
      <c r="A15" s="9" t="s">
        <v>122</v>
      </c>
      <c r="B15" s="9"/>
      <c r="C15" s="9"/>
      <c r="D15" s="9"/>
      <c r="E15" s="9"/>
      <c r="F15" s="9"/>
      <c r="G15" s="9"/>
    </row>
    <row r="16" spans="1:8" ht="21" customHeight="1">
      <c r="A16" s="182"/>
      <c r="B16" s="182"/>
      <c r="C16" s="25" t="s">
        <v>29</v>
      </c>
      <c r="D16" s="25"/>
      <c r="E16" s="26"/>
      <c r="F16" s="26"/>
      <c r="G16" s="9"/>
    </row>
    <row r="17" spans="1:7" ht="21" customHeight="1">
      <c r="A17" s="27"/>
      <c r="B17" s="14"/>
      <c r="C17" s="14"/>
      <c r="D17" s="14"/>
      <c r="E17" s="14"/>
      <c r="F17" s="14"/>
      <c r="G17" s="14"/>
    </row>
    <row r="18" spans="1:7" ht="21" customHeight="1">
      <c r="A18" s="27"/>
      <c r="B18" s="14"/>
      <c r="C18" s="14"/>
      <c r="D18" s="14"/>
      <c r="E18" s="14"/>
      <c r="F18" s="14"/>
      <c r="G18" s="14"/>
    </row>
    <row r="19" spans="1:7" ht="21" customHeight="1">
      <c r="A19" s="27"/>
      <c r="B19" s="14"/>
      <c r="C19" s="14"/>
      <c r="D19" s="14"/>
      <c r="E19" s="14"/>
      <c r="F19" s="14"/>
      <c r="G19" s="14"/>
    </row>
    <row r="20" spans="1:7" ht="21" customHeight="1"/>
    <row r="21" spans="1:7" ht="21" customHeight="1">
      <c r="C21" s="17" t="s">
        <v>38</v>
      </c>
      <c r="D21" s="180"/>
      <c r="E21" s="180"/>
      <c r="F21" s="180"/>
    </row>
    <row r="22" spans="1:7" ht="21" customHeight="1">
      <c r="C22" s="17" t="s">
        <v>39</v>
      </c>
      <c r="D22" s="180"/>
      <c r="E22" s="180"/>
      <c r="F22" s="180"/>
    </row>
    <row r="23" spans="1:7" ht="21" customHeight="1"/>
    <row r="24" spans="1:7" ht="21" customHeight="1"/>
  </sheetData>
  <mergeCells count="8">
    <mergeCell ref="D21:F21"/>
    <mergeCell ref="D22:F22"/>
    <mergeCell ref="D5:F5"/>
    <mergeCell ref="E2:F2"/>
    <mergeCell ref="A16:B16"/>
    <mergeCell ref="A13:E13"/>
    <mergeCell ref="A8:F8"/>
    <mergeCell ref="A10:F10"/>
  </mergeCells>
  <phoneticPr fontId="1"/>
  <pageMargins left="0.98425196850393704" right="0.59055118110236227" top="0.55118110236220474" bottom="0.15748031496062992" header="0.31496062992125984" footer="0.31496062992125984"/>
  <pageSetup paperSize="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5"/>
  <sheetViews>
    <sheetView view="pageBreakPreview" zoomScale="115" zoomScaleNormal="100" zoomScaleSheetLayoutView="115" workbookViewId="0"/>
  </sheetViews>
  <sheetFormatPr defaultRowHeight="18" customHeight="1"/>
  <cols>
    <col min="1" max="10" width="8.296875" style="9" customWidth="1"/>
    <col min="11" max="16384" width="8.796875" style="9"/>
  </cols>
  <sheetData>
    <row r="1" spans="1:10" s="1" customFormat="1" ht="18" customHeight="1">
      <c r="I1" s="28"/>
      <c r="J1" s="4" t="s">
        <v>50</v>
      </c>
    </row>
    <row r="2" spans="1:10" ht="24" customHeight="1">
      <c r="A2" s="171" t="s">
        <v>15</v>
      </c>
      <c r="B2" s="171"/>
      <c r="C2" s="171"/>
      <c r="D2" s="171"/>
      <c r="E2" s="171"/>
      <c r="F2" s="171"/>
      <c r="G2" s="171"/>
      <c r="H2" s="171"/>
      <c r="I2" s="171"/>
      <c r="J2" s="171"/>
    </row>
    <row r="3" spans="1:10" ht="9" customHeight="1"/>
    <row r="4" spans="1:10" ht="30.6" customHeight="1">
      <c r="A4" s="184" t="s">
        <v>52</v>
      </c>
      <c r="B4" s="184"/>
      <c r="C4" s="184"/>
      <c r="D4" s="184"/>
      <c r="E4" s="184"/>
      <c r="F4" s="184"/>
      <c r="G4" s="184"/>
      <c r="H4" s="184"/>
      <c r="I4" s="184"/>
      <c r="J4" s="184"/>
    </row>
    <row r="5" spans="1:10" ht="9" customHeight="1">
      <c r="A5" s="75"/>
      <c r="B5" s="75"/>
      <c r="C5" s="75"/>
      <c r="D5" s="75"/>
      <c r="E5" s="75"/>
      <c r="F5" s="75"/>
      <c r="G5" s="75"/>
      <c r="H5" s="75"/>
      <c r="I5" s="75"/>
      <c r="J5" s="75"/>
    </row>
    <row r="6" spans="1:10" ht="18" customHeight="1">
      <c r="A6" s="9" t="s">
        <v>42</v>
      </c>
    </row>
    <row r="7" spans="1:10" ht="18" customHeight="1">
      <c r="B7" s="9" t="s">
        <v>67</v>
      </c>
      <c r="C7" s="90" t="s">
        <v>68</v>
      </c>
      <c r="D7" s="90"/>
      <c r="E7" s="90"/>
    </row>
    <row r="8" spans="1:10" ht="18" customHeight="1">
      <c r="B8" s="189" t="s">
        <v>69</v>
      </c>
      <c r="C8" s="190"/>
      <c r="D8" s="191"/>
      <c r="E8" s="66"/>
      <c r="F8" s="66"/>
      <c r="G8" s="66"/>
      <c r="H8" s="66"/>
      <c r="I8" s="67"/>
    </row>
    <row r="9" spans="1:10" ht="18" customHeight="1">
      <c r="B9" s="189" t="s">
        <v>16</v>
      </c>
      <c r="C9" s="190"/>
      <c r="D9" s="191"/>
      <c r="E9" s="66"/>
      <c r="F9" s="66"/>
      <c r="G9" s="66"/>
      <c r="H9" s="66"/>
      <c r="I9" s="67"/>
    </row>
    <row r="10" spans="1:10" ht="18" customHeight="1">
      <c r="B10" s="189" t="s">
        <v>70</v>
      </c>
      <c r="C10" s="190"/>
      <c r="D10" s="191"/>
      <c r="E10" s="66"/>
      <c r="F10" s="66"/>
      <c r="G10" s="66"/>
      <c r="H10" s="66"/>
      <c r="I10" s="67"/>
    </row>
    <row r="11" spans="1:10" ht="9" customHeight="1"/>
    <row r="12" spans="1:10" ht="18" customHeight="1">
      <c r="A12" s="9" t="s">
        <v>43</v>
      </c>
    </row>
    <row r="13" spans="1:10" ht="18" customHeight="1">
      <c r="A13" s="185" t="s">
        <v>44</v>
      </c>
      <c r="B13" s="185"/>
      <c r="C13" s="185"/>
      <c r="D13" s="185"/>
      <c r="E13" s="185"/>
      <c r="F13" s="185"/>
      <c r="G13" s="185"/>
      <c r="H13" s="185"/>
      <c r="I13" s="185"/>
      <c r="J13" s="185"/>
    </row>
    <row r="14" spans="1:10" ht="18" customHeight="1">
      <c r="A14" s="22" t="s">
        <v>20</v>
      </c>
      <c r="B14" s="9" t="s">
        <v>21</v>
      </c>
    </row>
    <row r="15" spans="1:10" ht="18" customHeight="1">
      <c r="A15" s="22" t="s">
        <v>20</v>
      </c>
      <c r="B15" s="9" t="s">
        <v>41</v>
      </c>
    </row>
    <row r="16" spans="1:10" ht="18" customHeight="1">
      <c r="A16" s="22" t="s">
        <v>20</v>
      </c>
      <c r="B16" s="9" t="s">
        <v>19</v>
      </c>
    </row>
    <row r="17" spans="1:10" ht="18" customHeight="1">
      <c r="A17" s="9" t="s">
        <v>17</v>
      </c>
      <c r="B17" s="9" t="s">
        <v>49</v>
      </c>
    </row>
    <row r="18" spans="1:10" ht="39" customHeight="1">
      <c r="A18" s="9" t="s">
        <v>18</v>
      </c>
      <c r="B18" s="186"/>
      <c r="C18" s="187"/>
      <c r="D18" s="187"/>
      <c r="E18" s="187"/>
      <c r="F18" s="187"/>
      <c r="G18" s="187"/>
      <c r="H18" s="187"/>
      <c r="I18" s="187"/>
      <c r="J18" s="188"/>
    </row>
    <row r="19" spans="1:10" ht="9" customHeight="1">
      <c r="B19" s="30"/>
      <c r="C19" s="30"/>
      <c r="D19" s="30"/>
      <c r="E19" s="30"/>
      <c r="F19" s="30"/>
      <c r="G19" s="30"/>
      <c r="H19" s="30"/>
      <c r="I19" s="30"/>
      <c r="J19" s="30"/>
    </row>
    <row r="20" spans="1:10" ht="18" customHeight="1">
      <c r="A20" s="9" t="s">
        <v>45</v>
      </c>
    </row>
    <row r="21" spans="1:10" ht="36" customHeight="1">
      <c r="A21" s="184" t="s">
        <v>46</v>
      </c>
      <c r="B21" s="184"/>
      <c r="C21" s="184"/>
      <c r="D21" s="184"/>
      <c r="E21" s="184"/>
      <c r="F21" s="184"/>
      <c r="G21" s="184"/>
      <c r="H21" s="184"/>
      <c r="I21" s="184"/>
      <c r="J21" s="184"/>
    </row>
    <row r="22" spans="1:10" ht="29.4" customHeight="1">
      <c r="A22" s="22" t="s">
        <v>20</v>
      </c>
      <c r="B22" s="184" t="s">
        <v>124</v>
      </c>
      <c r="C22" s="184"/>
      <c r="D22" s="184"/>
      <c r="E22" s="184"/>
      <c r="F22" s="184"/>
      <c r="G22" s="184"/>
      <c r="H22" s="184"/>
      <c r="I22" s="184"/>
      <c r="J22" s="184"/>
    </row>
    <row r="23" spans="1:10" ht="18" customHeight="1">
      <c r="A23" s="22" t="s">
        <v>20</v>
      </c>
      <c r="B23" s="9" t="s">
        <v>47</v>
      </c>
    </row>
    <row r="24" spans="1:10" ht="18" customHeight="1">
      <c r="A24" s="22" t="s">
        <v>20</v>
      </c>
      <c r="B24" s="9" t="s">
        <v>48</v>
      </c>
    </row>
    <row r="25" spans="1:10" ht="18" customHeight="1">
      <c r="A25" s="29"/>
      <c r="B25" s="9" t="s">
        <v>49</v>
      </c>
    </row>
    <row r="26" spans="1:10" ht="39" customHeight="1">
      <c r="A26" s="29"/>
      <c r="B26" s="186"/>
      <c r="C26" s="187"/>
      <c r="D26" s="187"/>
      <c r="E26" s="187"/>
      <c r="F26" s="187"/>
      <c r="G26" s="187"/>
      <c r="H26" s="187"/>
      <c r="I26" s="187"/>
      <c r="J26" s="188"/>
    </row>
    <row r="27" spans="1:10" ht="9" customHeight="1">
      <c r="A27" s="29"/>
      <c r="B27" s="30"/>
      <c r="C27" s="30"/>
      <c r="D27" s="30"/>
      <c r="E27" s="30"/>
      <c r="F27" s="30"/>
      <c r="G27" s="30"/>
      <c r="H27" s="30"/>
      <c r="I27" s="30"/>
      <c r="J27" s="30"/>
    </row>
    <row r="28" spans="1:10" ht="18" customHeight="1">
      <c r="A28" s="9" t="s">
        <v>125</v>
      </c>
      <c r="B28" s="31"/>
      <c r="C28" s="31"/>
      <c r="D28" s="31"/>
      <c r="E28" s="31"/>
      <c r="F28" s="31"/>
      <c r="G28" s="31"/>
      <c r="H28" s="31"/>
      <c r="I28" s="31"/>
      <c r="J28" s="31"/>
    </row>
    <row r="29" spans="1:10" ht="36" customHeight="1">
      <c r="A29" s="184" t="s">
        <v>71</v>
      </c>
      <c r="B29" s="184"/>
      <c r="C29" s="184"/>
      <c r="D29" s="184"/>
      <c r="E29" s="184"/>
      <c r="F29" s="184"/>
      <c r="G29" s="184"/>
      <c r="H29" s="184"/>
      <c r="I29" s="184"/>
      <c r="J29" s="184"/>
    </row>
    <row r="30" spans="1:10" ht="39" customHeight="1">
      <c r="A30" s="29"/>
      <c r="B30" s="186"/>
      <c r="C30" s="187"/>
      <c r="D30" s="187"/>
      <c r="E30" s="187"/>
      <c r="F30" s="187"/>
      <c r="G30" s="187"/>
      <c r="H30" s="187"/>
      <c r="I30" s="187"/>
      <c r="J30" s="188"/>
    </row>
    <row r="31" spans="1:10" ht="9" customHeight="1">
      <c r="A31" s="29"/>
      <c r="B31" s="30"/>
      <c r="C31" s="30"/>
      <c r="D31" s="30"/>
      <c r="E31" s="30"/>
      <c r="F31" s="30"/>
      <c r="G31" s="30"/>
      <c r="H31" s="30"/>
      <c r="I31" s="30"/>
      <c r="J31" s="30"/>
    </row>
    <row r="32" spans="1:10" ht="18" customHeight="1">
      <c r="A32" s="9" t="s">
        <v>51</v>
      </c>
    </row>
    <row r="33" spans="1:10" ht="102" customHeight="1">
      <c r="A33" s="184" t="s">
        <v>136</v>
      </c>
      <c r="B33" s="184"/>
      <c r="C33" s="184"/>
      <c r="D33" s="184"/>
      <c r="E33" s="184"/>
      <c r="F33" s="184"/>
      <c r="G33" s="184"/>
      <c r="H33" s="184"/>
      <c r="I33" s="184"/>
      <c r="J33" s="184"/>
    </row>
    <row r="35" spans="1:10" ht="18" customHeight="1">
      <c r="A35" s="31"/>
    </row>
  </sheetData>
  <mergeCells count="13">
    <mergeCell ref="B8:D8"/>
    <mergeCell ref="B9:D9"/>
    <mergeCell ref="B10:D10"/>
    <mergeCell ref="A2:J2"/>
    <mergeCell ref="A4:J4"/>
    <mergeCell ref="A13:J13"/>
    <mergeCell ref="A29:J29"/>
    <mergeCell ref="B30:J30"/>
    <mergeCell ref="A33:J33"/>
    <mergeCell ref="B18:J18"/>
    <mergeCell ref="B22:J22"/>
    <mergeCell ref="B26:J26"/>
    <mergeCell ref="A21:J21"/>
  </mergeCells>
  <phoneticPr fontId="1"/>
  <pageMargins left="0.59055118110236227" right="0.59055118110236227" top="0.55118110236220474" bottom="0.15748031496062992"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K51"/>
  <sheetViews>
    <sheetView view="pageBreakPreview" zoomScaleNormal="130" zoomScaleSheetLayoutView="100" workbookViewId="0">
      <selection activeCell="L53" sqref="L53"/>
    </sheetView>
  </sheetViews>
  <sheetFormatPr defaultRowHeight="18"/>
  <cols>
    <col min="1" max="1" width="0.796875" customWidth="1"/>
    <col min="2" max="2" width="25.5" customWidth="1"/>
    <col min="3" max="7" width="10.8984375" customWidth="1"/>
    <col min="8" max="8" width="3.09765625" customWidth="1"/>
    <col min="9" max="9" width="9.8984375" bestFit="1" customWidth="1"/>
    <col min="10" max="10" width="9.19921875" bestFit="1" customWidth="1"/>
  </cols>
  <sheetData>
    <row r="1" spans="2:8" ht="19.8">
      <c r="B1" s="91" t="s">
        <v>127</v>
      </c>
    </row>
    <row r="2" spans="2:8" ht="22.2" customHeight="1">
      <c r="B2" s="192" t="s">
        <v>126</v>
      </c>
      <c r="C2" s="192"/>
      <c r="D2" t="s">
        <v>72</v>
      </c>
    </row>
    <row r="3" spans="2:8" ht="27" customHeight="1">
      <c r="B3" s="193" t="s">
        <v>143</v>
      </c>
      <c r="C3" s="193"/>
      <c r="D3" s="193"/>
      <c r="E3" s="193"/>
      <c r="F3" s="193"/>
      <c r="G3" s="193"/>
      <c r="H3" s="193"/>
    </row>
    <row r="4" spans="2:8" ht="16.8" customHeight="1">
      <c r="B4" s="193" t="s">
        <v>73</v>
      </c>
      <c r="C4" s="193"/>
      <c r="D4" s="193"/>
      <c r="E4" s="193"/>
      <c r="F4" s="193"/>
      <c r="G4" s="193"/>
      <c r="H4" s="193"/>
    </row>
    <row r="5" spans="2:8" ht="27" customHeight="1">
      <c r="B5" s="194" t="s">
        <v>144</v>
      </c>
      <c r="C5" s="194"/>
      <c r="D5" s="194"/>
      <c r="E5" s="194"/>
      <c r="F5" s="194"/>
      <c r="G5" s="194"/>
      <c r="H5" s="194"/>
    </row>
    <row r="6" spans="2:8" ht="35.4" customHeight="1">
      <c r="B6" s="195" t="s">
        <v>74</v>
      </c>
      <c r="C6" s="195"/>
      <c r="D6" s="195"/>
      <c r="E6" s="195"/>
      <c r="F6" s="195"/>
      <c r="G6" s="195"/>
      <c r="H6" s="40"/>
    </row>
    <row r="7" spans="2:8" ht="27" customHeight="1">
      <c r="B7" s="40" t="s">
        <v>75</v>
      </c>
    </row>
    <row r="11" spans="2:8" ht="26.4" customHeight="1">
      <c r="B11" s="41" t="s">
        <v>76</v>
      </c>
      <c r="G11" s="42" t="s">
        <v>77</v>
      </c>
    </row>
    <row r="12" spans="2:8" ht="18.600000000000001" thickBot="1">
      <c r="B12" s="119"/>
      <c r="C12" s="53" t="s">
        <v>78</v>
      </c>
      <c r="D12" s="114" t="s">
        <v>79</v>
      </c>
      <c r="E12" s="114" t="s">
        <v>80</v>
      </c>
      <c r="F12" s="114" t="s">
        <v>81</v>
      </c>
      <c r="G12" s="114" t="s">
        <v>82</v>
      </c>
    </row>
    <row r="13" spans="2:8" ht="33" customHeight="1" thickBot="1">
      <c r="B13" s="113" t="s">
        <v>83</v>
      </c>
      <c r="C13" s="142"/>
      <c r="D13" s="44"/>
      <c r="E13" s="45"/>
      <c r="F13" s="45"/>
      <c r="G13" s="45"/>
    </row>
    <row r="14" spans="2:8" ht="33" customHeight="1" thickBot="1">
      <c r="B14" s="49" t="s">
        <v>84</v>
      </c>
      <c r="C14" s="47"/>
      <c r="D14" s="48">
        <f>C13</f>
        <v>0</v>
      </c>
      <c r="E14" s="48">
        <f>D16</f>
        <v>0</v>
      </c>
      <c r="F14" s="48">
        <f>E16</f>
        <v>0</v>
      </c>
      <c r="G14" s="48">
        <f>F16</f>
        <v>0</v>
      </c>
    </row>
    <row r="15" spans="2:8" ht="33" customHeight="1" thickBot="1">
      <c r="B15" s="114" t="s">
        <v>85</v>
      </c>
      <c r="C15" s="115"/>
      <c r="D15" s="143"/>
      <c r="E15" s="144"/>
      <c r="F15" s="144"/>
      <c r="G15" s="144"/>
    </row>
    <row r="16" spans="2:8" ht="33" customHeight="1" thickBot="1">
      <c r="B16" s="53" t="s">
        <v>86</v>
      </c>
      <c r="C16" s="116"/>
      <c r="D16" s="117">
        <f>ROUND(D14*(1+D15),0)</f>
        <v>0</v>
      </c>
      <c r="E16" s="117">
        <f>ROUND(E14*(1+E15),0)</f>
        <v>0</v>
      </c>
      <c r="F16" s="117">
        <f>ROUND(F14*(1+F15),0)</f>
        <v>0</v>
      </c>
      <c r="G16" s="117">
        <f>ROUND(G14*(1+G15),0)</f>
        <v>0</v>
      </c>
    </row>
    <row r="17" spans="2:7" ht="33" customHeight="1" thickTop="1">
      <c r="B17" s="118" t="s">
        <v>87</v>
      </c>
      <c r="C17" s="121"/>
      <c r="D17" s="122">
        <f>D16-D14</f>
        <v>0</v>
      </c>
      <c r="E17" s="122">
        <f>E16-E14</f>
        <v>0</v>
      </c>
      <c r="F17" s="122">
        <f>F16-F14</f>
        <v>0</v>
      </c>
      <c r="G17" s="122">
        <f t="shared" ref="G17" si="0">G16-G14</f>
        <v>0</v>
      </c>
    </row>
    <row r="18" spans="2:7" ht="33" customHeight="1">
      <c r="B18" s="49" t="s">
        <v>88</v>
      </c>
      <c r="C18" s="120"/>
      <c r="D18" s="50">
        <f>C17+D17</f>
        <v>0</v>
      </c>
      <c r="E18" s="50">
        <f>C17+D17+E17</f>
        <v>0</v>
      </c>
      <c r="F18" s="50">
        <f>C17+D17+E17+F17</f>
        <v>0</v>
      </c>
      <c r="G18" s="50">
        <f>C17+D17+E17+F17+G17</f>
        <v>0</v>
      </c>
    </row>
    <row r="19" spans="2:7" ht="9" customHeight="1"/>
    <row r="20" spans="2:7">
      <c r="B20" s="41" t="s">
        <v>89</v>
      </c>
      <c r="G20" s="42" t="s">
        <v>77</v>
      </c>
    </row>
    <row r="21" spans="2:7" ht="18.600000000000001" thickBot="1">
      <c r="B21" s="119"/>
      <c r="C21" s="53" t="s">
        <v>78</v>
      </c>
      <c r="D21" s="114" t="s">
        <v>79</v>
      </c>
      <c r="E21" s="114" t="s">
        <v>80</v>
      </c>
      <c r="F21" s="114" t="s">
        <v>81</v>
      </c>
      <c r="G21" s="114" t="s">
        <v>82</v>
      </c>
    </row>
    <row r="22" spans="2:7" ht="33" customHeight="1" thickBot="1">
      <c r="B22" s="113" t="s">
        <v>83</v>
      </c>
      <c r="C22" s="142"/>
      <c r="D22" s="44"/>
      <c r="E22" s="45"/>
      <c r="F22" s="45"/>
      <c r="G22" s="45"/>
    </row>
    <row r="23" spans="2:7" ht="33" customHeight="1" thickBot="1">
      <c r="B23" s="49" t="s">
        <v>84</v>
      </c>
      <c r="C23" s="47"/>
      <c r="D23" s="48">
        <f>C22</f>
        <v>0</v>
      </c>
      <c r="E23" s="48">
        <f>D25</f>
        <v>0</v>
      </c>
      <c r="F23" s="48">
        <f>E25</f>
        <v>0</v>
      </c>
      <c r="G23" s="48">
        <f>F25</f>
        <v>0</v>
      </c>
    </row>
    <row r="24" spans="2:7" ht="33" customHeight="1" thickBot="1">
      <c r="B24" s="114" t="s">
        <v>85</v>
      </c>
      <c r="C24" s="123"/>
      <c r="D24" s="144"/>
      <c r="E24" s="144"/>
      <c r="F24" s="144"/>
      <c r="G24" s="144"/>
    </row>
    <row r="25" spans="2:7" ht="33" customHeight="1" thickBot="1">
      <c r="B25" s="53" t="s">
        <v>86</v>
      </c>
      <c r="C25" s="116"/>
      <c r="D25" s="117">
        <f>ROUND((D23*(1+D24)),0)</f>
        <v>0</v>
      </c>
      <c r="E25" s="117">
        <f>ROUND((E23*(1+E24)),0)</f>
        <v>0</v>
      </c>
      <c r="F25" s="117">
        <f>ROUND(F23*(1+F24),0)</f>
        <v>0</v>
      </c>
      <c r="G25" s="117">
        <f>ROUND(G23*(1+G24),0)</f>
        <v>0</v>
      </c>
    </row>
    <row r="26" spans="2:7" ht="33" customHeight="1" thickTop="1">
      <c r="B26" s="118" t="s">
        <v>87</v>
      </c>
      <c r="C26" s="121"/>
      <c r="D26" s="122">
        <f>D25-D23</f>
        <v>0</v>
      </c>
      <c r="E26" s="122">
        <f>E25-E23</f>
        <v>0</v>
      </c>
      <c r="F26" s="122">
        <f>F25-F23</f>
        <v>0</v>
      </c>
      <c r="G26" s="122">
        <f>G25-G23</f>
        <v>0</v>
      </c>
    </row>
    <row r="27" spans="2:7" ht="33" customHeight="1">
      <c r="B27" s="49" t="s">
        <v>88</v>
      </c>
      <c r="C27" s="120"/>
      <c r="D27" s="50">
        <f>C26+D26</f>
        <v>0</v>
      </c>
      <c r="E27" s="50">
        <f>C26+D26+E26</f>
        <v>0</v>
      </c>
      <c r="F27" s="50">
        <f>C26+D26+E26+F26</f>
        <v>0</v>
      </c>
      <c r="G27" s="50">
        <f>C26+D26+E26+F26+G26</f>
        <v>0</v>
      </c>
    </row>
    <row r="28" spans="2:7" ht="8.4" customHeight="1"/>
    <row r="29" spans="2:7">
      <c r="B29" s="41" t="s">
        <v>90</v>
      </c>
      <c r="G29" s="42" t="s">
        <v>77</v>
      </c>
    </row>
    <row r="30" spans="2:7">
      <c r="B30" s="119"/>
      <c r="C30" s="53" t="s">
        <v>78</v>
      </c>
      <c r="D30" s="114" t="s">
        <v>79</v>
      </c>
      <c r="E30" s="114" t="s">
        <v>80</v>
      </c>
      <c r="F30" s="114" t="s">
        <v>81</v>
      </c>
      <c r="G30" s="114" t="s">
        <v>82</v>
      </c>
    </row>
    <row r="31" spans="2:7" ht="33" customHeight="1">
      <c r="B31" s="113" t="s">
        <v>83</v>
      </c>
      <c r="C31" s="50">
        <f>C13+C22</f>
        <v>0</v>
      </c>
      <c r="D31" s="44"/>
      <c r="E31" s="45"/>
      <c r="F31" s="45"/>
      <c r="G31" s="45"/>
    </row>
    <row r="32" spans="2:7" ht="33" customHeight="1">
      <c r="B32" s="49" t="s">
        <v>91</v>
      </c>
      <c r="C32" s="47"/>
      <c r="D32" s="51">
        <f>D14+D23</f>
        <v>0</v>
      </c>
      <c r="E32" s="51">
        <f>E14+E23</f>
        <v>0</v>
      </c>
      <c r="F32" s="51">
        <f>F14+F23</f>
        <v>0</v>
      </c>
      <c r="G32" s="51">
        <f>G14+G23</f>
        <v>0</v>
      </c>
    </row>
    <row r="33" spans="2:11" ht="33" customHeight="1" thickBot="1">
      <c r="B33" s="53" t="s">
        <v>92</v>
      </c>
      <c r="C33" s="116"/>
      <c r="D33" s="48">
        <f>D16+D25</f>
        <v>0</v>
      </c>
      <c r="E33" s="48">
        <f>E16+E25</f>
        <v>0</v>
      </c>
      <c r="F33" s="48">
        <f t="shared" ref="E33:G35" si="1">F16+F25</f>
        <v>0</v>
      </c>
      <c r="G33" s="48">
        <f t="shared" si="1"/>
        <v>0</v>
      </c>
      <c r="H33" s="52"/>
      <c r="I33" s="52"/>
      <c r="J33" s="52"/>
    </row>
    <row r="34" spans="2:11" ht="33" customHeight="1" thickTop="1" thickBot="1">
      <c r="B34" s="130" t="s">
        <v>87</v>
      </c>
      <c r="C34" s="131"/>
      <c r="D34" s="132">
        <f>D17+D26</f>
        <v>0</v>
      </c>
      <c r="E34" s="132">
        <f t="shared" si="1"/>
        <v>0</v>
      </c>
      <c r="F34" s="132">
        <f t="shared" si="1"/>
        <v>0</v>
      </c>
      <c r="G34" s="132">
        <f t="shared" si="1"/>
        <v>0</v>
      </c>
    </row>
    <row r="35" spans="2:11" ht="33" customHeight="1" thickTop="1" thickBot="1">
      <c r="B35" s="139" t="s">
        <v>134</v>
      </c>
      <c r="C35" s="136"/>
      <c r="D35" s="137">
        <f>D18+D27</f>
        <v>0</v>
      </c>
      <c r="E35" s="137">
        <f t="shared" si="1"/>
        <v>0</v>
      </c>
      <c r="F35" s="137">
        <f t="shared" si="1"/>
        <v>0</v>
      </c>
      <c r="G35" s="138">
        <f t="shared" si="1"/>
        <v>0</v>
      </c>
    </row>
    <row r="36" spans="2:11" ht="18.600000000000001" thickTop="1"/>
    <row r="37" spans="2:11" ht="18" customHeight="1">
      <c r="B37" s="54" t="s">
        <v>93</v>
      </c>
      <c r="C37" s="55"/>
      <c r="D37" s="55"/>
      <c r="E37" s="55"/>
      <c r="F37" s="55"/>
      <c r="G37" s="55"/>
      <c r="H37" s="55"/>
    </row>
    <row r="38" spans="2:11" ht="18" customHeight="1">
      <c r="B38" s="68" t="s">
        <v>108</v>
      </c>
      <c r="C38" s="68"/>
      <c r="D38" s="68"/>
      <c r="E38" s="68"/>
      <c r="F38" s="68"/>
      <c r="G38" s="140" t="s">
        <v>145</v>
      </c>
      <c r="H38" s="55"/>
    </row>
    <row r="39" spans="2:11" ht="39" customHeight="1">
      <c r="B39" s="126" t="s">
        <v>94</v>
      </c>
      <c r="C39" s="48">
        <f>ROUND($C$31*0.01,0)</f>
        <v>0</v>
      </c>
      <c r="D39" s="48">
        <f>ROUND($C$31*0.01,0)</f>
        <v>0</v>
      </c>
      <c r="E39" s="48">
        <f t="shared" ref="E39:G39" si="2">ROUND($C$31*0.01,0)</f>
        <v>0</v>
      </c>
      <c r="F39" s="48">
        <f t="shared" si="2"/>
        <v>0</v>
      </c>
      <c r="G39" s="48">
        <f t="shared" si="2"/>
        <v>0</v>
      </c>
      <c r="K39" s="52"/>
    </row>
    <row r="40" spans="2:11" ht="39" customHeight="1">
      <c r="B40" s="127" t="s">
        <v>132</v>
      </c>
      <c r="C40" s="124"/>
      <c r="D40" s="125" t="str">
        <f>IF(D35&gt;0,IF(D35&gt;D39,"はい","いいえ"),"対象外")</f>
        <v>対象外</v>
      </c>
      <c r="E40" s="125" t="str">
        <f>IF(E35&gt;0,IF(E35&gt;E39,"はい","いいえ"),"対象外")</f>
        <v>対象外</v>
      </c>
      <c r="F40" s="125" t="str">
        <f>IF(F35&gt;0,IF(F35&gt;F39,"はい","いいえ"),"対象外")</f>
        <v>対象外</v>
      </c>
      <c r="G40" s="125" t="str">
        <f>IF(G35&gt;0,IF(G35&gt;G39,"はい","いいえ"),"対象外")</f>
        <v>対象外</v>
      </c>
      <c r="J40" s="52"/>
    </row>
    <row r="41" spans="2:11" ht="39" customHeight="1" thickBot="1">
      <c r="B41" s="128" t="s">
        <v>110</v>
      </c>
      <c r="C41" s="56"/>
      <c r="D41" s="57" t="str">
        <f>IF(D40="いいえ","0",IF(D40="はい",D35-D39,"ー"))</f>
        <v>ー</v>
      </c>
      <c r="E41" s="57" t="str">
        <f>IF(E40="いいえ","0",IF(E40="はい",E35-E39,"ー"))</f>
        <v>ー</v>
      </c>
      <c r="F41" s="57" t="str">
        <f>IF(F40="いいえ","0",IF(F40="はい",F35-F39,"ー"))</f>
        <v>ー</v>
      </c>
      <c r="G41" s="57" t="str">
        <f>IF(G40="いいえ","0",IF(G40="はい",G35-G39,"ー"))</f>
        <v>ー</v>
      </c>
    </row>
    <row r="42" spans="2:11" ht="39" customHeight="1" thickTop="1" thickBot="1">
      <c r="B42" s="129" t="s">
        <v>95</v>
      </c>
      <c r="C42" s="133"/>
      <c r="D42" s="134" t="str">
        <f>IF(D41="×","0",IF(D41="ー","ー",INT(D41*(1+0.1))))</f>
        <v>ー</v>
      </c>
      <c r="E42" s="134" t="str">
        <f>IF(E41="×","0",IF(E41="ー","ー",INT(E41*(1+0.1))))</f>
        <v>ー</v>
      </c>
      <c r="F42" s="134" t="str">
        <f t="shared" ref="F42:G42" si="3">IF(F41="×","0",IF(F41="ー","ー",INT(F41*(1+0.1))))</f>
        <v>ー</v>
      </c>
      <c r="G42" s="135" t="str">
        <f t="shared" si="3"/>
        <v>ー</v>
      </c>
    </row>
    <row r="43" spans="2:11" ht="18.600000000000001" customHeight="1" thickTop="1">
      <c r="B43" s="58"/>
      <c r="C43" s="59"/>
      <c r="D43" s="60"/>
      <c r="E43" s="60"/>
      <c r="F43" s="60"/>
      <c r="G43" s="60"/>
    </row>
    <row r="44" spans="2:11" ht="18" customHeight="1">
      <c r="B44" s="69" t="s">
        <v>109</v>
      </c>
      <c r="C44" s="55"/>
      <c r="D44" s="55"/>
      <c r="E44" s="55"/>
      <c r="F44" s="55"/>
      <c r="G44" s="141" t="s">
        <v>145</v>
      </c>
      <c r="J44" s="55"/>
    </row>
    <row r="45" spans="2:11" ht="39" customHeight="1">
      <c r="B45" s="126" t="s">
        <v>94</v>
      </c>
      <c r="C45" s="48">
        <f>ROUND($C$31*0.01,0)</f>
        <v>0</v>
      </c>
      <c r="D45" s="48">
        <f t="shared" ref="D45:G45" si="4">ROUND($C$31*0.01,0)</f>
        <v>0</v>
      </c>
      <c r="E45" s="48">
        <f t="shared" si="4"/>
        <v>0</v>
      </c>
      <c r="F45" s="48">
        <f t="shared" si="4"/>
        <v>0</v>
      </c>
      <c r="G45" s="48">
        <f t="shared" si="4"/>
        <v>0</v>
      </c>
      <c r="J45" s="52"/>
      <c r="K45" s="52"/>
    </row>
    <row r="46" spans="2:11" ht="39" customHeight="1">
      <c r="B46" s="127" t="s">
        <v>133</v>
      </c>
      <c r="C46" s="124"/>
      <c r="D46" s="125" t="str">
        <f>IF(D35&lt;0,IF(D35&lt;-D45,"はい","いいえ"),"対象外")</f>
        <v>対象外</v>
      </c>
      <c r="E46" s="125" t="str">
        <f>IF(E35&lt;0,IF(E35&lt;-E45,"はい","いいえ"),"対象外")</f>
        <v>対象外</v>
      </c>
      <c r="F46" s="125" t="str">
        <f>IF(F35&lt;0,IF(F35&lt;-F45,"はい","いいえ"),"対象外")</f>
        <v>対象外</v>
      </c>
      <c r="G46" s="125" t="str">
        <f>IF(G35&lt;0,IF(G35&lt;-G45,"はい","いいえ"),"対象外")</f>
        <v>対象外</v>
      </c>
    </row>
    <row r="47" spans="2:11" ht="39" customHeight="1" thickBot="1">
      <c r="B47" s="128" t="s">
        <v>111</v>
      </c>
      <c r="C47" s="61"/>
      <c r="D47" s="62" t="str">
        <f>IF(D46="いいえ","0",IF(D46="はい",D35+D45,"ー"))</f>
        <v>ー</v>
      </c>
      <c r="E47" s="62" t="str">
        <f>IF(E46="いいえ","0",IF(E46="はい",E35+E45,"ー"))</f>
        <v>ー</v>
      </c>
      <c r="F47" s="62" t="str">
        <f>IF(F46="いいえ","0",IF(F46="はい",F35+F45,"ー"))</f>
        <v>ー</v>
      </c>
      <c r="G47" s="62" t="str">
        <f>IF(G46="いいえ","0",IF(G46="はい",G35+G45,"ー"))</f>
        <v>ー</v>
      </c>
    </row>
    <row r="48" spans="2:11" ht="39" customHeight="1" thickTop="1" thickBot="1">
      <c r="B48" s="129" t="s">
        <v>95</v>
      </c>
      <c r="C48" s="133"/>
      <c r="D48" s="134" t="str">
        <f>IF(D47=0,0,IF(D47="ー","ー",INT(D47*(1+0.1))))</f>
        <v>ー</v>
      </c>
      <c r="E48" s="134" t="str">
        <f t="shared" ref="E48:G48" si="5">IF(E47=0,0,IF(E47="ー","ー",INT(E47*(1+0.1))))</f>
        <v>ー</v>
      </c>
      <c r="F48" s="134" t="str">
        <f t="shared" si="5"/>
        <v>ー</v>
      </c>
      <c r="G48" s="135" t="str">
        <f t="shared" si="5"/>
        <v>ー</v>
      </c>
      <c r="I48" s="63"/>
    </row>
    <row r="49" spans="2:2" ht="36" customHeight="1" thickTop="1"/>
    <row r="51" spans="2:2">
      <c r="B51" s="41"/>
    </row>
  </sheetData>
  <sheetProtection algorithmName="SHA-512" hashValue="xIrPOsU+/sQcuQHLwoSlOu4UqXPS94KuLwFig3GsJtxfzLoTJ0H+iu8x390EmV6NvDVD269sD9e9fbYk5m0k+A==" saltValue="7JqUfzLfiqY2bpjZHGNgEg==" spinCount="100000" sheet="1" objects="1" scenarios="1"/>
  <mergeCells count="5">
    <mergeCell ref="B2:C2"/>
    <mergeCell ref="B3:H3"/>
    <mergeCell ref="B4:H4"/>
    <mergeCell ref="B5:H5"/>
    <mergeCell ref="B6:G6"/>
  </mergeCells>
  <phoneticPr fontId="1"/>
  <pageMargins left="0.7" right="0.7" top="0.75" bottom="0.75" header="0.3" footer="0.3"/>
  <pageSetup paperSize="9" scale="96" orientation="portrait" r:id="rId1"/>
  <rowBreaks count="1" manualBreakCount="1">
    <brk id="28" max="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42"/>
  <sheetViews>
    <sheetView view="pageBreakPreview" topLeftCell="A16" zoomScaleNormal="100" zoomScaleSheetLayoutView="100" workbookViewId="0">
      <selection activeCell="L31" sqref="L31"/>
    </sheetView>
  </sheetViews>
  <sheetFormatPr defaultRowHeight="18"/>
  <cols>
    <col min="1" max="1" width="16.59765625" customWidth="1"/>
    <col min="2" max="6" width="12.09765625" customWidth="1"/>
    <col min="7" max="7" width="10.8984375" customWidth="1"/>
    <col min="8" max="8" width="7.19921875" customWidth="1"/>
  </cols>
  <sheetData>
    <row r="1" spans="1:9" ht="19.8" customHeight="1">
      <c r="A1" s="92" t="s">
        <v>128</v>
      </c>
      <c r="B1" s="76"/>
      <c r="D1" t="s">
        <v>130</v>
      </c>
    </row>
    <row r="2" spans="1:9" ht="7.8" customHeight="1">
      <c r="A2" s="92"/>
      <c r="B2" s="76"/>
    </row>
    <row r="3" spans="1:9">
      <c r="A3" s="41" t="s">
        <v>96</v>
      </c>
    </row>
    <row r="4" spans="1:9">
      <c r="A4" t="s">
        <v>97</v>
      </c>
    </row>
    <row r="5" spans="1:9" ht="36.6" thickBot="1">
      <c r="A5" s="49" t="s">
        <v>98</v>
      </c>
      <c r="B5" s="110" t="s">
        <v>99</v>
      </c>
      <c r="C5" s="110" t="s">
        <v>100</v>
      </c>
      <c r="D5" s="110" t="s">
        <v>140</v>
      </c>
      <c r="E5" s="110" t="s">
        <v>141</v>
      </c>
      <c r="F5" s="110" t="s">
        <v>142</v>
      </c>
    </row>
    <row r="6" spans="1:9" ht="54.6" thickBot="1">
      <c r="A6" s="43" t="s">
        <v>106</v>
      </c>
      <c r="B6" s="145"/>
      <c r="C6" s="145"/>
      <c r="D6" s="145"/>
      <c r="E6" s="145"/>
      <c r="F6" s="145"/>
    </row>
    <row r="7" spans="1:9" ht="54.6" thickBot="1">
      <c r="A7" s="43" t="s">
        <v>129</v>
      </c>
      <c r="B7" s="146"/>
      <c r="C7" s="146"/>
      <c r="D7" s="146"/>
      <c r="E7" s="146"/>
      <c r="F7" s="146"/>
    </row>
    <row r="8" spans="1:9" ht="36" customHeight="1">
      <c r="A8" s="46" t="s">
        <v>101</v>
      </c>
      <c r="B8" s="111"/>
      <c r="C8" s="112" t="e">
        <f>I11</f>
        <v>#DIV/0!</v>
      </c>
      <c r="D8" s="112" t="e">
        <f>I14</f>
        <v>#DIV/0!</v>
      </c>
      <c r="E8" s="112" t="e">
        <f>I17</f>
        <v>#DIV/0!</v>
      </c>
      <c r="F8" s="112" t="e">
        <f>I20</f>
        <v>#DIV/0!</v>
      </c>
    </row>
    <row r="9" spans="1:9">
      <c r="A9" s="64" t="s">
        <v>102</v>
      </c>
    </row>
    <row r="10" spans="1:9">
      <c r="A10" s="64"/>
    </row>
    <row r="11" spans="1:9">
      <c r="A11" s="196" t="s">
        <v>79</v>
      </c>
      <c r="B11" s="93">
        <f>C6</f>
        <v>0</v>
      </c>
      <c r="C11" s="94" t="s">
        <v>103</v>
      </c>
      <c r="D11" s="95">
        <f>C7</f>
        <v>0</v>
      </c>
      <c r="E11" s="96">
        <f>B6</f>
        <v>0</v>
      </c>
      <c r="F11" s="94" t="s">
        <v>103</v>
      </c>
      <c r="G11" s="95">
        <f>B7</f>
        <v>0</v>
      </c>
      <c r="H11" s="94"/>
      <c r="I11" s="200" t="e">
        <f>ROUND(((C6*(12+C7))-(B6*(12+B7)))/(B6*(12+B7))*100,2)</f>
        <v>#DIV/0!</v>
      </c>
    </row>
    <row r="12" spans="1:9">
      <c r="A12" s="197"/>
      <c r="B12" s="97"/>
      <c r="C12" s="98">
        <f>B6</f>
        <v>0</v>
      </c>
      <c r="D12" s="97" t="s">
        <v>103</v>
      </c>
      <c r="E12" s="99">
        <f>B7</f>
        <v>0</v>
      </c>
      <c r="F12" s="97"/>
      <c r="G12" s="97"/>
      <c r="H12" s="97"/>
      <c r="I12" s="201"/>
    </row>
    <row r="13" spans="1:9">
      <c r="A13" s="198"/>
      <c r="B13" s="97"/>
      <c r="C13" s="97"/>
      <c r="D13" s="97"/>
      <c r="E13" s="97"/>
      <c r="F13" s="97"/>
      <c r="G13" s="97"/>
      <c r="H13" s="97"/>
      <c r="I13" s="100"/>
    </row>
    <row r="14" spans="1:9">
      <c r="A14" s="196" t="s">
        <v>80</v>
      </c>
      <c r="B14" s="93">
        <f>D6</f>
        <v>0</v>
      </c>
      <c r="C14" s="94" t="s">
        <v>103</v>
      </c>
      <c r="D14" s="95">
        <f>D7</f>
        <v>0</v>
      </c>
      <c r="E14" s="96">
        <f>C6</f>
        <v>0</v>
      </c>
      <c r="F14" s="94" t="s">
        <v>103</v>
      </c>
      <c r="G14" s="95">
        <f>C7</f>
        <v>0</v>
      </c>
      <c r="H14" s="94"/>
      <c r="I14" s="200" t="e">
        <f>ROUND(((D6*(12+D7))-(C6*(12+C7)))/(C6*(12+C7))*100,2)</f>
        <v>#DIV/0!</v>
      </c>
    </row>
    <row r="15" spans="1:9">
      <c r="A15" s="197"/>
      <c r="B15" s="97"/>
      <c r="C15" s="98">
        <f>C6</f>
        <v>0</v>
      </c>
      <c r="D15" s="97" t="s">
        <v>103</v>
      </c>
      <c r="E15" s="99">
        <f>C7</f>
        <v>0</v>
      </c>
      <c r="F15" s="97"/>
      <c r="G15" s="97"/>
      <c r="H15" s="97"/>
      <c r="I15" s="201"/>
    </row>
    <row r="16" spans="1:9">
      <c r="A16" s="198"/>
      <c r="B16" s="102"/>
      <c r="C16" s="102"/>
      <c r="D16" s="102"/>
      <c r="E16" s="102"/>
      <c r="F16" s="102"/>
      <c r="G16" s="102"/>
      <c r="H16" s="102"/>
      <c r="I16" s="105"/>
    </row>
    <row r="17" spans="1:9">
      <c r="A17" s="196" t="s">
        <v>81</v>
      </c>
      <c r="B17" s="98">
        <f>E6</f>
        <v>0</v>
      </c>
      <c r="C17" s="97" t="s">
        <v>103</v>
      </c>
      <c r="D17" s="99">
        <f>E7</f>
        <v>0</v>
      </c>
      <c r="E17" s="101">
        <f>D6</f>
        <v>0</v>
      </c>
      <c r="F17" s="97" t="s">
        <v>103</v>
      </c>
      <c r="G17" s="99">
        <f>D7</f>
        <v>0</v>
      </c>
      <c r="H17" s="97"/>
      <c r="I17" s="201" t="e">
        <f>ROUND(((E6*(12+E7))-(D6*(12+D7)))/(D6*(12+D7))*100,2)</f>
        <v>#DIV/0!</v>
      </c>
    </row>
    <row r="18" spans="1:9">
      <c r="A18" s="197"/>
      <c r="B18" s="97"/>
      <c r="C18" s="98">
        <f>D6</f>
        <v>0</v>
      </c>
      <c r="D18" s="97" t="s">
        <v>103</v>
      </c>
      <c r="E18" s="99">
        <f>D7</f>
        <v>0</v>
      </c>
      <c r="F18" s="97"/>
      <c r="G18" s="97"/>
      <c r="H18" s="97"/>
      <c r="I18" s="201"/>
    </row>
    <row r="19" spans="1:9">
      <c r="A19" s="198"/>
      <c r="B19" s="97"/>
      <c r="C19" s="97"/>
      <c r="D19" s="97"/>
      <c r="E19" s="97"/>
      <c r="F19" s="97"/>
      <c r="G19" s="97"/>
      <c r="H19" s="97"/>
      <c r="I19" s="100"/>
    </row>
    <row r="20" spans="1:9">
      <c r="A20" s="196" t="s">
        <v>82</v>
      </c>
      <c r="B20" s="93">
        <f>F6</f>
        <v>0</v>
      </c>
      <c r="C20" s="94" t="s">
        <v>103</v>
      </c>
      <c r="D20" s="95">
        <f>F7</f>
        <v>0</v>
      </c>
      <c r="E20" s="96">
        <f>E6</f>
        <v>0</v>
      </c>
      <c r="F20" s="94" t="s">
        <v>103</v>
      </c>
      <c r="G20" s="95">
        <f>E7</f>
        <v>0</v>
      </c>
      <c r="H20" s="94"/>
      <c r="I20" s="200" t="e">
        <f>ROUND(((F6*(12+F7))-(E6*(12+E7)))/(E6*(12+E7))*100,2)</f>
        <v>#DIV/0!</v>
      </c>
    </row>
    <row r="21" spans="1:9">
      <c r="A21" s="197"/>
      <c r="B21" s="97"/>
      <c r="C21" s="98">
        <f>E6</f>
        <v>0</v>
      </c>
      <c r="D21" s="97" t="s">
        <v>103</v>
      </c>
      <c r="E21" s="99">
        <f>E7</f>
        <v>0</v>
      </c>
      <c r="F21" s="97"/>
      <c r="G21" s="97"/>
      <c r="H21" s="97"/>
      <c r="I21" s="201"/>
    </row>
    <row r="22" spans="1:9">
      <c r="A22" s="198"/>
      <c r="B22" s="102"/>
      <c r="C22" s="103"/>
      <c r="D22" s="102"/>
      <c r="E22" s="104"/>
      <c r="F22" s="102"/>
      <c r="G22" s="102"/>
      <c r="H22" s="102"/>
      <c r="I22" s="107"/>
    </row>
    <row r="23" spans="1:9" ht="10.199999999999999" customHeight="1"/>
    <row r="24" spans="1:9">
      <c r="A24" s="41" t="s">
        <v>104</v>
      </c>
    </row>
    <row r="25" spans="1:9">
      <c r="A25" t="s">
        <v>105</v>
      </c>
    </row>
    <row r="26" spans="1:9" ht="36.6" thickBot="1">
      <c r="A26" s="49" t="s">
        <v>98</v>
      </c>
      <c r="B26" s="110" t="s">
        <v>99</v>
      </c>
      <c r="C26" s="110" t="s">
        <v>100</v>
      </c>
      <c r="D26" s="110" t="s">
        <v>140</v>
      </c>
      <c r="E26" s="110" t="s">
        <v>141</v>
      </c>
      <c r="F26" s="110" t="s">
        <v>142</v>
      </c>
    </row>
    <row r="27" spans="1:9" ht="54.6" thickBot="1">
      <c r="A27" s="43" t="s">
        <v>107</v>
      </c>
      <c r="B27" s="145"/>
      <c r="C27" s="145"/>
      <c r="D27" s="145"/>
      <c r="E27" s="145"/>
      <c r="F27" s="145"/>
    </row>
    <row r="28" spans="1:9" ht="36" customHeight="1">
      <c r="A28" s="46" t="s">
        <v>101</v>
      </c>
      <c r="B28" s="111"/>
      <c r="C28" s="112" t="e">
        <f>E31</f>
        <v>#DIV/0!</v>
      </c>
      <c r="D28" s="112" t="e">
        <f>E34</f>
        <v>#DIV/0!</v>
      </c>
      <c r="E28" s="112" t="e">
        <f>E37</f>
        <v>#DIV/0!</v>
      </c>
      <c r="F28" s="112" t="e">
        <f>E40</f>
        <v>#DIV/0!</v>
      </c>
    </row>
    <row r="29" spans="1:9">
      <c r="A29" s="64" t="s">
        <v>102</v>
      </c>
    </row>
    <row r="31" spans="1:9">
      <c r="A31" s="196" t="s">
        <v>79</v>
      </c>
      <c r="B31" s="96">
        <f>C27</f>
        <v>0</v>
      </c>
      <c r="C31" s="96">
        <f>B27</f>
        <v>0</v>
      </c>
      <c r="D31" s="95"/>
      <c r="E31" s="202" t="e">
        <f>ROUND(((B31-C31)/B32)*100,2)</f>
        <v>#DIV/0!</v>
      </c>
    </row>
    <row r="32" spans="1:9">
      <c r="A32" s="197"/>
      <c r="B32" s="199">
        <f>B27</f>
        <v>0</v>
      </c>
      <c r="C32" s="199"/>
      <c r="D32" s="97"/>
      <c r="E32" s="203"/>
      <c r="H32" s="65"/>
    </row>
    <row r="33" spans="1:5">
      <c r="A33" s="198"/>
      <c r="B33" s="97"/>
      <c r="C33" s="97"/>
      <c r="D33" s="97"/>
      <c r="E33" s="108"/>
    </row>
    <row r="34" spans="1:5">
      <c r="A34" s="196" t="s">
        <v>80</v>
      </c>
      <c r="B34" s="96">
        <f>D27</f>
        <v>0</v>
      </c>
      <c r="C34" s="96">
        <f>C27</f>
        <v>0</v>
      </c>
      <c r="D34" s="95"/>
      <c r="E34" s="202" t="e">
        <f>ROUND(((B34-C34)/B35)*100,2)</f>
        <v>#DIV/0!</v>
      </c>
    </row>
    <row r="35" spans="1:5">
      <c r="A35" s="197"/>
      <c r="B35" s="199">
        <f>C27</f>
        <v>0</v>
      </c>
      <c r="C35" s="199"/>
      <c r="D35" s="97"/>
      <c r="E35" s="203"/>
    </row>
    <row r="36" spans="1:5">
      <c r="A36" s="198"/>
      <c r="B36" s="102"/>
      <c r="C36" s="102"/>
      <c r="D36" s="102"/>
      <c r="E36" s="109"/>
    </row>
    <row r="37" spans="1:5">
      <c r="A37" s="196" t="s">
        <v>81</v>
      </c>
      <c r="B37" s="101">
        <f>E27</f>
        <v>0</v>
      </c>
      <c r="C37" s="101">
        <f>D27</f>
        <v>0</v>
      </c>
      <c r="D37" s="99"/>
      <c r="E37" s="203" t="e">
        <f>ROUND(((B37-C37)/B38)*100,2)</f>
        <v>#DIV/0!</v>
      </c>
    </row>
    <row r="38" spans="1:5">
      <c r="A38" s="197"/>
      <c r="B38" s="199">
        <f>D27</f>
        <v>0</v>
      </c>
      <c r="C38" s="199"/>
      <c r="D38" s="97"/>
      <c r="E38" s="203"/>
    </row>
    <row r="39" spans="1:5">
      <c r="A39" s="198"/>
      <c r="B39" s="97"/>
      <c r="C39" s="97"/>
      <c r="D39" s="97"/>
      <c r="E39" s="108"/>
    </row>
    <row r="40" spans="1:5">
      <c r="A40" s="196" t="s">
        <v>82</v>
      </c>
      <c r="B40" s="96">
        <f>F27</f>
        <v>0</v>
      </c>
      <c r="C40" s="96">
        <f>E27</f>
        <v>0</v>
      </c>
      <c r="D40" s="95"/>
      <c r="E40" s="202" t="e">
        <f>ROUND(((B40-C40)/B41)*100,2)</f>
        <v>#DIV/0!</v>
      </c>
    </row>
    <row r="41" spans="1:5">
      <c r="A41" s="197"/>
      <c r="B41" s="199">
        <f>E27</f>
        <v>0</v>
      </c>
      <c r="C41" s="199"/>
      <c r="D41" s="97"/>
      <c r="E41" s="203"/>
    </row>
    <row r="42" spans="1:5">
      <c r="A42" s="198"/>
      <c r="B42" s="102"/>
      <c r="C42" s="102"/>
      <c r="D42" s="102"/>
      <c r="E42" s="106"/>
    </row>
  </sheetData>
  <sheetProtection algorithmName="SHA-512" hashValue="tJ6HuZ6kwO7J33w4J6VNxtO8ld7UOH4WLlxPBHrarP/uY2eCOOeM0YU244ssdAot89xEcZqZjHS1pVek7vRAkQ==" saltValue="zYMFyGL2gQybesFY+Ppp+Q==" spinCount="100000" sheet="1" objects="1" scenarios="1"/>
  <mergeCells count="20">
    <mergeCell ref="E34:E35"/>
    <mergeCell ref="B35:C35"/>
    <mergeCell ref="E37:E38"/>
    <mergeCell ref="B38:C38"/>
    <mergeCell ref="E40:E41"/>
    <mergeCell ref="B41:C41"/>
    <mergeCell ref="I11:I12"/>
    <mergeCell ref="I14:I15"/>
    <mergeCell ref="I17:I18"/>
    <mergeCell ref="I20:I21"/>
    <mergeCell ref="E31:E32"/>
    <mergeCell ref="A34:A36"/>
    <mergeCell ref="A37:A39"/>
    <mergeCell ref="A40:A42"/>
    <mergeCell ref="B32:C32"/>
    <mergeCell ref="A11:A13"/>
    <mergeCell ref="A14:A16"/>
    <mergeCell ref="A17:A19"/>
    <mergeCell ref="A20:A22"/>
    <mergeCell ref="A31:A33"/>
  </mergeCells>
  <phoneticPr fontId="1"/>
  <pageMargins left="0.70866141732283472" right="0.70866141732283472" top="0.74803149606299213" bottom="0.74803149606299213" header="0.31496062992125984" footer="0.31496062992125984"/>
  <pageSetup paperSize="9" scale="77"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様式１</vt:lpstr>
      <vt:lpstr>様式２</vt:lpstr>
      <vt:lpstr>様式３</vt:lpstr>
      <vt:lpstr>様式４</vt:lpstr>
      <vt:lpstr>【参考１】算定シート</vt:lpstr>
      <vt:lpstr>【参考２】変動率シート</vt:lpstr>
      <vt:lpstr>【参考１】算定シート!Print_Area</vt:lpstr>
      <vt:lpstr>【参考２】変動率シート!Print_Area</vt:lpstr>
      <vt:lpstr>様式１!Print_Area</vt:lpstr>
      <vt:lpstr>様式２!Print_Area</vt:lpstr>
      <vt:lpstr>様式３!Print_Area</vt:lpstr>
      <vt:lpstr>様式４!Print_Area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2025-11-27T06:36:28Z</dcterms:modified>
</cp:coreProperties>
</file>