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33\group\福祉施設G\02_民間施設支援\11_サービス継続支援事業\★R8年度\★事業者周知（HP、らくらく）\03_ホームページの追加案内\02-1_様式差し替え\"/>
    </mc:Choice>
  </mc:AlternateContent>
  <xr:revisionPtr revIDLastSave="0" documentId="13_ncr:1_{233439FB-F9B6-4D17-B0B3-4F4E1F070237}" xr6:coauthVersionLast="47" xr6:coauthVersionMax="47" xr10:uidLastSave="{00000000-0000-0000-0000-000000000000}"/>
  <bookViews>
    <workbookView xWindow="-108" yWindow="-108" windowWidth="23256" windowHeight="12456" tabRatio="487" xr2:uid="{00000000-000D-0000-FFFF-FFFF00000000}"/>
  </bookViews>
  <sheets>
    <sheet name="(はじめにお読み下さい)申請書の使い方" sheetId="30" r:id="rId1"/>
    <sheet name="申請書" sheetId="20" r:id="rId2"/>
    <sheet name="申請額一覧" sheetId="29" r:id="rId3"/>
    <sheet name="個票1" sheetId="19" r:id="rId4"/>
    <sheet name="銀行口座情報" sheetId="32" r:id="rId5"/>
    <sheet name="役員等氏名一覧" sheetId="33" r:id="rId6"/>
    <sheet name="（編集禁止）リスト" sheetId="31" state="hidden" r:id="rId7"/>
    <sheet name="（編集禁止）照会用" sheetId="34" state="hidden" r:id="rId8"/>
  </sheets>
  <definedNames>
    <definedName name="_xlnm.Print_Area" localSheetId="4">銀行口座情報!$A$1:$Y$34</definedName>
    <definedName name="_xlnm.Print_Area" localSheetId="3">個票1!$A$1:$AM$55</definedName>
    <definedName name="_xlnm.Print_Area" localSheetId="2">申請額一覧!$B$1:$J$47</definedName>
    <definedName name="_xlnm.Print_Area" localSheetId="1">申請書!$A$1:$AM$34</definedName>
    <definedName name="_xlnm.Print_Area" localSheetId="5">役員等氏名一覧!$A$1:$K$42</definedName>
    <definedName name="_xlnm.Print_Titles" localSheetId="2">申請額一覧!$3:$4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4" l="1"/>
  <c r="C5" i="34"/>
  <c r="D5" i="34"/>
  <c r="E5" i="34"/>
  <c r="F5" i="34"/>
  <c r="G5" i="34"/>
  <c r="H5" i="34"/>
  <c r="I5" i="34"/>
  <c r="J5" i="34"/>
  <c r="K5" i="34"/>
  <c r="L5" i="34"/>
  <c r="M5" i="34"/>
  <c r="N5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B7" i="34"/>
  <c r="C7" i="34"/>
  <c r="D7" i="34"/>
  <c r="E7" i="34"/>
  <c r="F7" i="34"/>
  <c r="G7" i="34"/>
  <c r="H7" i="34"/>
  <c r="I7" i="34"/>
  <c r="J7" i="34"/>
  <c r="K7" i="34"/>
  <c r="L7" i="34"/>
  <c r="M7" i="34"/>
  <c r="N7" i="34"/>
  <c r="B8" i="34"/>
  <c r="C8" i="34"/>
  <c r="D8" i="34"/>
  <c r="E8" i="34"/>
  <c r="F8" i="34"/>
  <c r="G8" i="34"/>
  <c r="H8" i="34"/>
  <c r="I8" i="34"/>
  <c r="J8" i="34"/>
  <c r="K8" i="34"/>
  <c r="L8" i="34"/>
  <c r="M8" i="34"/>
  <c r="N8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B15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B16" i="34"/>
  <c r="C16" i="34"/>
  <c r="D16" i="34"/>
  <c r="E16" i="34"/>
  <c r="F16" i="34"/>
  <c r="G16" i="34"/>
  <c r="H16" i="34"/>
  <c r="I16" i="34"/>
  <c r="J16" i="34"/>
  <c r="K16" i="34"/>
  <c r="L16" i="34"/>
  <c r="M16" i="34"/>
  <c r="N16" i="34"/>
  <c r="B17" i="34"/>
  <c r="C17" i="34"/>
  <c r="D17" i="34"/>
  <c r="E17" i="34"/>
  <c r="F17" i="34"/>
  <c r="G17" i="34"/>
  <c r="H17" i="34"/>
  <c r="I17" i="34"/>
  <c r="J17" i="34"/>
  <c r="K17" i="34"/>
  <c r="L17" i="34"/>
  <c r="M17" i="34"/>
  <c r="N17" i="34"/>
  <c r="B18" i="34"/>
  <c r="C18" i="34"/>
  <c r="D18" i="34"/>
  <c r="E18" i="34"/>
  <c r="F18" i="34"/>
  <c r="G18" i="34"/>
  <c r="H18" i="34"/>
  <c r="I18" i="34"/>
  <c r="J18" i="34"/>
  <c r="K18" i="34"/>
  <c r="L18" i="34"/>
  <c r="M18" i="34"/>
  <c r="N18" i="34"/>
  <c r="B19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B20" i="34"/>
  <c r="C20" i="34"/>
  <c r="D20" i="34"/>
  <c r="E20" i="34"/>
  <c r="F20" i="34"/>
  <c r="G20" i="34"/>
  <c r="H20" i="34"/>
  <c r="I20" i="34"/>
  <c r="J20" i="34"/>
  <c r="K20" i="34"/>
  <c r="L20" i="34"/>
  <c r="M20" i="34"/>
  <c r="N20" i="34"/>
  <c r="B21" i="34"/>
  <c r="C21" i="34"/>
  <c r="D21" i="34"/>
  <c r="E21" i="34"/>
  <c r="F21" i="34"/>
  <c r="G21" i="34"/>
  <c r="H21" i="34"/>
  <c r="I21" i="34"/>
  <c r="J21" i="34"/>
  <c r="K21" i="34"/>
  <c r="L21" i="34"/>
  <c r="M21" i="34"/>
  <c r="N21" i="34"/>
  <c r="B22" i="34"/>
  <c r="C22" i="34"/>
  <c r="D22" i="34"/>
  <c r="E22" i="34"/>
  <c r="F22" i="34"/>
  <c r="G22" i="34"/>
  <c r="H22" i="34"/>
  <c r="I22" i="34"/>
  <c r="J22" i="34"/>
  <c r="K22" i="34"/>
  <c r="L22" i="34"/>
  <c r="M22" i="34"/>
  <c r="N22" i="34"/>
  <c r="B23" i="34"/>
  <c r="C23" i="34"/>
  <c r="D23" i="34"/>
  <c r="E23" i="34"/>
  <c r="F23" i="34"/>
  <c r="G23" i="34"/>
  <c r="H23" i="34"/>
  <c r="I23" i="34"/>
  <c r="J23" i="34"/>
  <c r="K23" i="34"/>
  <c r="L23" i="34"/>
  <c r="M23" i="34"/>
  <c r="N23" i="34"/>
  <c r="D4" i="34"/>
  <c r="A14" i="34"/>
  <c r="A15" i="34"/>
  <c r="A16" i="34"/>
  <c r="A17" i="34"/>
  <c r="A18" i="34"/>
  <c r="A19" i="34"/>
  <c r="A20" i="34"/>
  <c r="A21" i="34"/>
  <c r="A22" i="34"/>
  <c r="A23" i="34"/>
  <c r="C4" i="34"/>
  <c r="B4" i="34"/>
  <c r="E4" i="34"/>
  <c r="F4" i="34"/>
  <c r="G4" i="34"/>
  <c r="H4" i="34"/>
  <c r="I4" i="34"/>
  <c r="J4" i="34"/>
  <c r="K4" i="34"/>
  <c r="L4" i="34"/>
  <c r="E13" i="29"/>
  <c r="B8" i="29" l="1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AD45" i="19"/>
  <c r="B6" i="29" l="1"/>
  <c r="B7" i="29"/>
  <c r="D24" i="29"/>
  <c r="F16" i="29"/>
  <c r="F23" i="29"/>
  <c r="H27" i="29"/>
  <c r="I26" i="29"/>
  <c r="D21" i="29"/>
  <c r="I43" i="29"/>
  <c r="G10" i="29"/>
  <c r="I27" i="29"/>
  <c r="E25" i="29"/>
  <c r="E26" i="29"/>
  <c r="G43" i="29"/>
  <c r="H20" i="29"/>
  <c r="E37" i="29"/>
  <c r="D28" i="29"/>
  <c r="I16" i="29"/>
  <c r="D9" i="29"/>
  <c r="H44" i="29"/>
  <c r="I18" i="29"/>
  <c r="H9" i="29"/>
  <c r="E38" i="29"/>
  <c r="H16" i="29"/>
  <c r="E43" i="29"/>
  <c r="E10" i="29"/>
  <c r="F13" i="29"/>
  <c r="F35" i="29"/>
  <c r="I34" i="29"/>
  <c r="G8" i="29"/>
  <c r="D32" i="29"/>
  <c r="G13" i="29"/>
  <c r="F26" i="29"/>
  <c r="C31" i="29"/>
  <c r="G12" i="29"/>
  <c r="I23" i="29"/>
  <c r="G38" i="29"/>
  <c r="G22" i="29"/>
  <c r="F29" i="29"/>
  <c r="G30" i="29"/>
  <c r="I14" i="29"/>
  <c r="F44" i="29"/>
  <c r="I44" i="29"/>
  <c r="G19" i="29"/>
  <c r="H22" i="29"/>
  <c r="F39" i="29"/>
  <c r="H13" i="29"/>
  <c r="F34" i="29"/>
  <c r="H35" i="29"/>
  <c r="C7" i="29"/>
  <c r="H17" i="29"/>
  <c r="C10" i="29"/>
  <c r="G32" i="29"/>
  <c r="H14" i="29"/>
  <c r="C15" i="29"/>
  <c r="C26" i="29"/>
  <c r="D12" i="29"/>
  <c r="D26" i="29"/>
  <c r="I19" i="29"/>
  <c r="H29" i="29"/>
  <c r="G24" i="29"/>
  <c r="F37" i="29"/>
  <c r="I12" i="29"/>
  <c r="E17" i="29"/>
  <c r="E30" i="29"/>
  <c r="F33" i="29"/>
  <c r="E31" i="29"/>
  <c r="E19" i="29"/>
  <c r="D13" i="29"/>
  <c r="C18" i="29"/>
  <c r="F10" i="29"/>
  <c r="E16" i="29"/>
  <c r="I28" i="29"/>
  <c r="D7" i="29"/>
  <c r="G27" i="29"/>
  <c r="H42" i="29"/>
  <c r="C41" i="29"/>
  <c r="D10" i="29"/>
  <c r="G34" i="29"/>
  <c r="D44" i="29"/>
  <c r="E29" i="29"/>
  <c r="F22" i="29"/>
  <c r="F18" i="29"/>
  <c r="E34" i="29"/>
  <c r="E14" i="29"/>
  <c r="E36" i="29"/>
  <c r="F24" i="29"/>
  <c r="F15" i="29"/>
  <c r="D11" i="29"/>
  <c r="E40" i="29"/>
  <c r="D18" i="29"/>
  <c r="E44" i="29"/>
  <c r="F25" i="29"/>
  <c r="H8" i="29"/>
  <c r="I37" i="29"/>
  <c r="C22" i="29"/>
  <c r="D16" i="29"/>
  <c r="D27" i="29"/>
  <c r="I24" i="29"/>
  <c r="F38" i="29"/>
  <c r="C36" i="29"/>
  <c r="G7" i="29"/>
  <c r="I9" i="29"/>
  <c r="D35" i="29"/>
  <c r="C17" i="29"/>
  <c r="F9" i="29"/>
  <c r="I21" i="29"/>
  <c r="I41" i="29"/>
  <c r="C29" i="29"/>
  <c r="C44" i="29"/>
  <c r="I35" i="29"/>
  <c r="C12" i="29"/>
  <c r="F40" i="29"/>
  <c r="C25" i="29"/>
  <c r="C27" i="29"/>
  <c r="H40" i="29"/>
  <c r="G36" i="29"/>
  <c r="F8" i="29"/>
  <c r="G44" i="29"/>
  <c r="H19" i="29"/>
  <c r="C20" i="29"/>
  <c r="E28" i="29"/>
  <c r="I42" i="29"/>
  <c r="H6" i="29"/>
  <c r="I38" i="29"/>
  <c r="F17" i="29"/>
  <c r="H23" i="29"/>
  <c r="G23" i="29"/>
  <c r="F20" i="29"/>
  <c r="G11" i="29"/>
  <c r="I7" i="29"/>
  <c r="C9" i="29"/>
  <c r="G28" i="29"/>
  <c r="F28" i="29"/>
  <c r="H28" i="29"/>
  <c r="D40" i="29"/>
  <c r="C37" i="29"/>
  <c r="H36" i="29"/>
  <c r="I39" i="29"/>
  <c r="F32" i="29"/>
  <c r="G31" i="29"/>
  <c r="F19" i="29"/>
  <c r="D42" i="29"/>
  <c r="H33" i="29"/>
  <c r="H26" i="29"/>
  <c r="E6" i="29"/>
  <c r="F31" i="29"/>
  <c r="D30" i="29"/>
  <c r="D6" i="29"/>
  <c r="D29" i="29"/>
  <c r="E39" i="29"/>
  <c r="E9" i="29"/>
  <c r="C14" i="29"/>
  <c r="F14" i="29"/>
  <c r="H7" i="29"/>
  <c r="H31" i="29"/>
  <c r="F12" i="29"/>
  <c r="C43" i="29"/>
  <c r="G21" i="29"/>
  <c r="I32" i="29"/>
  <c r="D17" i="29"/>
  <c r="C34" i="29"/>
  <c r="F36" i="29"/>
  <c r="I11" i="29"/>
  <c r="C39" i="29"/>
  <c r="C40" i="29"/>
  <c r="E32" i="29"/>
  <c r="E24" i="29"/>
  <c r="E15" i="29"/>
  <c r="C21" i="29"/>
  <c r="H25" i="29"/>
  <c r="I29" i="29"/>
  <c r="E12" i="29"/>
  <c r="G6" i="29"/>
  <c r="I10" i="29"/>
  <c r="H15" i="29"/>
  <c r="D36" i="29"/>
  <c r="H41" i="29"/>
  <c r="H12" i="29"/>
  <c r="H30" i="29"/>
  <c r="E35" i="29"/>
  <c r="E7" i="29"/>
  <c r="E23" i="29"/>
  <c r="H24" i="29"/>
  <c r="D22" i="29"/>
  <c r="H11" i="29"/>
  <c r="C19" i="29"/>
  <c r="H32" i="29"/>
  <c r="E8" i="29"/>
  <c r="E33" i="29"/>
  <c r="G26" i="29"/>
  <c r="H39" i="29"/>
  <c r="G9" i="29"/>
  <c r="I17" i="29"/>
  <c r="C23" i="29"/>
  <c r="G25" i="29"/>
  <c r="D19" i="29"/>
  <c r="D33" i="29"/>
  <c r="F27" i="29"/>
  <c r="I6" i="29"/>
  <c r="D34" i="29"/>
  <c r="C33" i="29"/>
  <c r="C11" i="29"/>
  <c r="F41" i="29"/>
  <c r="C35" i="29"/>
  <c r="H38" i="29"/>
  <c r="F30" i="29"/>
  <c r="D15" i="29"/>
  <c r="D38" i="29"/>
  <c r="F11" i="29"/>
  <c r="D41" i="29"/>
  <c r="C30" i="29"/>
  <c r="G14" i="29"/>
  <c r="D25" i="29"/>
  <c r="E18" i="29"/>
  <c r="G39" i="29"/>
  <c r="H21" i="29"/>
  <c r="I31" i="29"/>
  <c r="E41" i="29"/>
  <c r="E22" i="29"/>
  <c r="G18" i="29"/>
  <c r="G29" i="29"/>
  <c r="D14" i="29"/>
  <c r="F6" i="29"/>
  <c r="H37" i="29"/>
  <c r="E11" i="29"/>
  <c r="I8" i="29"/>
  <c r="C28" i="29"/>
  <c r="C6" i="29"/>
  <c r="C8" i="29"/>
  <c r="D20" i="29"/>
  <c r="I15" i="29"/>
  <c r="D23" i="29"/>
  <c r="I20" i="29"/>
  <c r="F43" i="29"/>
  <c r="C42" i="29"/>
  <c r="D37" i="29"/>
  <c r="C13" i="29"/>
  <c r="I13" i="29"/>
  <c r="G33" i="29"/>
  <c r="C24" i="29"/>
  <c r="D8" i="29"/>
  <c r="G17" i="29"/>
  <c r="I25" i="29"/>
  <c r="H43" i="29"/>
  <c r="D43" i="29"/>
  <c r="G35" i="29"/>
  <c r="I33" i="29"/>
  <c r="I36" i="29"/>
  <c r="F42" i="29"/>
  <c r="G37" i="29"/>
  <c r="D31" i="29"/>
  <c r="F21" i="29"/>
  <c r="D39" i="29"/>
  <c r="E42" i="29"/>
  <c r="G20" i="29"/>
  <c r="C16" i="29"/>
  <c r="C32" i="29"/>
  <c r="E20" i="29"/>
  <c r="H18" i="29"/>
  <c r="G40" i="29"/>
  <c r="H10" i="29"/>
  <c r="G41" i="29"/>
  <c r="F7" i="29"/>
  <c r="H34" i="29"/>
  <c r="I40" i="29"/>
  <c r="E21" i="29"/>
  <c r="I22" i="29"/>
  <c r="I30" i="29"/>
  <c r="G42" i="29"/>
  <c r="E27" i="29"/>
  <c r="G15" i="29"/>
  <c r="C38" i="29"/>
  <c r="G16" i="29"/>
  <c r="J17" i="29" l="1"/>
  <c r="J14" i="29"/>
  <c r="J34" i="29"/>
  <c r="J39" i="29"/>
  <c r="J44" i="29"/>
  <c r="J42" i="29"/>
  <c r="J27" i="29"/>
  <c r="J8" i="29"/>
  <c r="J22" i="29"/>
  <c r="J13" i="29"/>
  <c r="J35" i="29"/>
  <c r="J15" i="29"/>
  <c r="J30" i="29"/>
  <c r="J21" i="29"/>
  <c r="J18" i="29"/>
  <c r="J43" i="29"/>
  <c r="J10" i="29"/>
  <c r="J24" i="29"/>
  <c r="J38" i="29"/>
  <c r="J29" i="29"/>
  <c r="J32" i="29"/>
  <c r="J23" i="29"/>
  <c r="J37" i="29"/>
  <c r="J12" i="29"/>
  <c r="J11" i="29"/>
  <c r="J25" i="29"/>
  <c r="J16" i="29"/>
  <c r="J31" i="29"/>
  <c r="J40" i="29"/>
  <c r="J26" i="29"/>
  <c r="J33" i="29"/>
  <c r="J41" i="29"/>
  <c r="J20" i="29"/>
  <c r="J28" i="29"/>
  <c r="J9" i="29"/>
  <c r="J36" i="29"/>
  <c r="J19" i="29"/>
  <c r="J7" i="29"/>
  <c r="J6" i="29"/>
  <c r="AD25" i="19"/>
  <c r="A13" i="34" l="1"/>
  <c r="A12" i="34"/>
  <c r="A11" i="34"/>
  <c r="A10" i="34"/>
  <c r="A9" i="34"/>
  <c r="A8" i="34"/>
  <c r="A7" i="34"/>
  <c r="A6" i="34"/>
  <c r="A5" i="34"/>
  <c r="A4" i="34"/>
  <c r="N4" i="34"/>
  <c r="M4" i="34"/>
  <c r="H53" i="19"/>
  <c r="AI45" i="19" l="1"/>
  <c r="H42" i="19"/>
  <c r="B5" i="29"/>
  <c r="I5" i="29"/>
  <c r="G5" i="29"/>
  <c r="C5" i="29"/>
  <c r="D5" i="29"/>
  <c r="F5" i="29"/>
  <c r="E5" i="29"/>
  <c r="AC21" i="20" l="1"/>
  <c r="A6" i="30"/>
  <c r="A7" i="30" s="1"/>
  <c r="A8" i="30" s="1"/>
  <c r="A9" i="30" s="1"/>
  <c r="A10" i="30" s="1"/>
  <c r="A11" i="30" s="1"/>
  <c r="H33" i="19" l="1"/>
  <c r="AI25" i="19" s="1"/>
  <c r="H5" i="29"/>
  <c r="AC20" i="20" l="1"/>
  <c r="K17" i="20" s="1"/>
  <c r="J5" i="29"/>
  <c r="N5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3" authorId="0" shapeId="0" xr:uid="{2F2048E1-C370-4279-ADDB-79E8E3A1857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留意事項:
</t>
        </r>
        <r>
          <rPr>
            <sz val="9"/>
            <color indexed="81"/>
            <rFont val="MS P ゴシック"/>
            <family val="3"/>
            <charset val="128"/>
          </rPr>
          <t>本シートでは青色セル箇所のみ入力してください。
（他のセルは編集できません）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user</author>
  </authors>
  <commentList>
    <comment ref="K3" authorId="0" shapeId="0" xr:uid="{9E3BAB4A-5BE2-4C43-8979-3761E45ADD3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「都道府県使用欄」：
</t>
        </r>
        <r>
          <rPr>
            <sz val="9"/>
            <color indexed="81"/>
            <rFont val="MS P ゴシック"/>
            <family val="3"/>
            <charset val="128"/>
          </rPr>
          <t>各事業所における記入は不要です</t>
        </r>
      </text>
    </comment>
    <comment ref="N3" authorId="1" shapeId="0" xr:uid="{F1D04232-A32F-4F9E-9638-437A9ADD09FD}">
      <text>
        <r>
          <rPr>
            <b/>
            <sz val="9"/>
            <color indexed="81"/>
            <rFont val="MS P ゴシック"/>
            <family val="3"/>
            <charset val="128"/>
          </rPr>
          <t>留意事項:
・</t>
        </r>
        <r>
          <rPr>
            <sz val="9"/>
            <color indexed="81"/>
            <rFont val="MS P ゴシック"/>
            <family val="3"/>
            <charset val="128"/>
          </rPr>
          <t>本シートは、「個票〇」シートから自動反映されますので、入力は不要です。
（セルの編集はできません。）
・申請事業所分の入力情報が反映されているか、ご確認ください。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3CD7FC74-45C8-4D74-B6FF-E9E3FFB228B0}">
      <text>
        <r>
          <rPr>
            <b/>
            <sz val="9"/>
            <color indexed="81"/>
            <rFont val="MS P ゴシック"/>
            <family val="3"/>
            <charset val="128"/>
          </rPr>
          <t>「定員」：
入所・居住系</t>
        </r>
        <r>
          <rPr>
            <sz val="9"/>
            <color indexed="81"/>
            <rFont val="MS P ゴシック"/>
            <family val="3"/>
            <charset val="128"/>
          </rPr>
          <t>（例：障害者支援施設、宿泊型自立訓練、共同生活援助事業所、福祉型障害児入所施設、短期入所事業所、福祉ホーム、地域活動支援事業所（入所系））のみ記入してください。</t>
        </r>
      </text>
    </comment>
    <comment ref="AV24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「所要額（円）」</t>
        </r>
        <r>
          <rPr>
            <sz val="9"/>
            <color indexed="81"/>
            <rFont val="MS P ゴシック"/>
            <family val="3"/>
            <charset val="128"/>
          </rPr>
          <t>：
税抜きで記載してください。</t>
        </r>
      </text>
    </comment>
    <comment ref="AV31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  <comment ref="AV40" authorId="0" shapeId="0" xr:uid="{54C57374-B71F-4C75-BA30-648A6A81BF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  <comment ref="AV44" authorId="0" shapeId="0" xr:uid="{2F8E5FD6-7FC5-4147-8E80-A0C73A9356B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「所要額（円）」：</t>
        </r>
        <r>
          <rPr>
            <sz val="9"/>
            <color indexed="81"/>
            <rFont val="MS P ゴシック"/>
            <family val="3"/>
            <charset val="128"/>
          </rPr>
          <t xml:space="preserve">
税抜きで記載してください。</t>
        </r>
      </text>
    </comment>
    <comment ref="AV51" authorId="0" shapeId="0" xr:uid="{0F942FF5-ACA6-46D8-A2DF-1F1441E9E99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7" authorId="0" shapeId="0" xr:uid="{5BA26942-CBBC-42D2-8F49-68C49776690F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・全ての項目について、入力してください。
　なお、元号及び性別については、下記のとおりとしてください。
【元号】
　・大正　→　T
　・昭和　→　S
　・平成　→　H
　・令和　→　R
【性別】
　・男性　→　M
　・女性　→　F
・行が不足する場合は、追加ください。</t>
        </r>
      </text>
    </comment>
    <comment ref="L35" authorId="0" shapeId="0" xr:uid="{F877B51D-15A3-4B1E-8AEE-0D11C14A7D65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・左記、法人名、代表者職・氏名は、必ず入力してください。</t>
        </r>
      </text>
    </comment>
  </commentList>
</comments>
</file>

<file path=xl/sharedStrings.xml><?xml version="1.0" encoding="utf-8"?>
<sst xmlns="http://schemas.openxmlformats.org/spreadsheetml/2006/main" count="377" uniqueCount="249">
  <si>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3"/>
  </si>
  <si>
    <t>手順</t>
    <rPh sb="0" eb="2">
      <t>テジュン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</si>
  <si>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</si>
  <si>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</si>
  <si>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</si>
  <si>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</si>
  <si>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</si>
  <si>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</si>
  <si>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（法人名）</t>
    <rPh sb="1" eb="3">
      <t>ホウジン</t>
    </rPh>
    <rPh sb="3" eb="4">
      <t>メイ</t>
    </rPh>
    <phoneticPr fontId="3"/>
  </si>
  <si>
    <t>千円</t>
    <rPh sb="0" eb="2">
      <t>センエン</t>
    </rPh>
    <phoneticPr fontId="3"/>
  </si>
  <si>
    <t>（内訳）</t>
    <rPh sb="1" eb="3">
      <t>ウチワケ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</si>
  <si>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</si>
  <si>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</si>
  <si>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</si>
  <si>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</si>
  <si>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</si>
  <si>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</si>
  <si>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</si>
  <si>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</si>
  <si>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</si>
  <si>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補助予定額（千円）</t>
    <rPh sb="0" eb="2">
      <t>ホジョ</t>
    </rPh>
    <rPh sb="2" eb="5">
      <t>ヨテイガク</t>
    </rPh>
    <rPh sb="6" eb="8">
      <t>センエン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</si>
  <si>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</si>
  <si>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</si>
  <si>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</si>
  <si>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</si>
  <si>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</si>
  <si>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</si>
  <si>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</si>
  <si>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</si>
  <si>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</si>
  <si>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</si>
  <si>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</si>
  <si>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</si>
  <si>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</si>
  <si>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定員</t>
    <rPh sb="0" eb="2">
      <t>テイイン</t>
    </rPh>
    <phoneticPr fontId="3"/>
  </si>
  <si>
    <t>人</t>
    <rPh sb="0" eb="1">
      <t>ニン</t>
    </rPh>
    <phoneticPr fontId="3"/>
  </si>
  <si>
    <t>事業区分</t>
    <rPh sb="0" eb="2">
      <t>ジギョウ</t>
    </rPh>
    <rPh sb="2" eb="4">
      <t>クブン</t>
    </rPh>
    <phoneticPr fontId="3"/>
  </si>
  <si>
    <t>支出予定額</t>
    <rPh sb="0" eb="2">
      <t>シシュツ</t>
    </rPh>
    <rPh sb="2" eb="5">
      <t>ヨテイガク</t>
    </rPh>
    <phoneticPr fontId="3"/>
  </si>
  <si>
    <t>補助上限額</t>
    <rPh sb="0" eb="2">
      <t>ホジョ</t>
    </rPh>
    <rPh sb="2" eb="5">
      <t>ジョウゲンガク</t>
    </rPh>
    <phoneticPr fontId="3"/>
  </si>
  <si>
    <t>申請額</t>
    <rPh sb="0" eb="3">
      <t>シンセイガク</t>
    </rPh>
    <phoneticPr fontId="3"/>
  </si>
  <si>
    <t>科目</t>
    <rPh sb="0" eb="2">
      <t>カモク</t>
    </rPh>
    <phoneticPr fontId="3"/>
  </si>
  <si>
    <t>所要額（円）</t>
    <rPh sb="0" eb="3">
      <t>ショヨウガク</t>
    </rPh>
    <rPh sb="4" eb="5">
      <t>エン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</si>
  <si>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</si>
  <si>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</si>
  <si>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</si>
  <si>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</si>
  <si>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</si>
  <si>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</si>
  <si>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〒</t>
    <phoneticPr fontId="3"/>
  </si>
  <si>
    <t>－</t>
    <phoneticPr fontId="3"/>
  </si>
  <si>
    <t>法人名</t>
    <rPh sb="0" eb="2">
      <t>ホウジン</t>
    </rPh>
    <rPh sb="2" eb="3">
      <t>メイ</t>
    </rPh>
    <phoneticPr fontId="3"/>
  </si>
  <si>
    <t>代表者
役職名</t>
    <rPh sb="0" eb="3">
      <t>ダイヒョウシャ</t>
    </rPh>
    <rPh sb="4" eb="6">
      <t>ヤクショク</t>
    </rPh>
    <rPh sb="6" eb="7">
      <t>メイ</t>
    </rPh>
    <phoneticPr fontId="3"/>
  </si>
  <si>
    <t>氏名</t>
    <rPh sb="0" eb="2">
      <t>シメイ</t>
    </rPh>
    <phoneticPr fontId="3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</si>
  <si>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口座名義（法人名）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7" eb="9">
      <t>ホウジン</t>
    </rPh>
    <rPh sb="9" eb="10">
      <t>メイ</t>
    </rPh>
    <rPh sb="14" eb="16">
      <t>ツウチョウ</t>
    </rPh>
    <rPh sb="17" eb="19">
      <t>ヒョウキ</t>
    </rPh>
    <rPh sb="26" eb="28">
      <t>コウザ</t>
    </rPh>
    <rPh sb="28" eb="30">
      <t>メイギ</t>
    </rPh>
    <rPh sb="31" eb="33">
      <t>キニュウ</t>
    </rPh>
    <phoneticPr fontId="3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</si>
  <si>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</si>
  <si>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</si>
  <si>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</si>
  <si>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"本店"の場合には、プルダウンリストから"本店"を選択すること。</t>
    <phoneticPr fontId="3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</si>
  <si>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3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</si>
  <si>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3"/>
  </si>
  <si>
    <r>
      <t xml:space="preserve">預金種類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4">
      <t>シュルイ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3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</si>
  <si>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3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</si>
  <si>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3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</si>
  <si>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3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</si>
  <si>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3"/>
  </si>
  <si>
    <t>ゆうちょ銀行</t>
    <rPh sb="4" eb="6">
      <t>ギンコウ</t>
    </rPh>
    <phoneticPr fontId="3"/>
  </si>
  <si>
    <t>店名</t>
    <rPh sb="0" eb="2">
      <t>テンメイ</t>
    </rPh>
    <phoneticPr fontId="3"/>
  </si>
  <si>
    <t>店番</t>
    <rPh sb="0" eb="1">
      <t>ミセ</t>
    </rPh>
    <rPh sb="1" eb="2">
      <t>バン</t>
    </rPh>
    <phoneticPr fontId="3"/>
  </si>
  <si>
    <t>口座番号</t>
    <rPh sb="0" eb="2">
      <t>コウザ</t>
    </rPh>
    <rPh sb="2" eb="4">
      <t>バンゴウ</t>
    </rPh>
    <phoneticPr fontId="3"/>
  </si>
  <si>
    <t>預金種目</t>
    <rPh sb="0" eb="4">
      <t>ヨキンシュモク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</si>
  <si>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</si>
  <si>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</si>
  <si>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3"/>
  </si>
  <si>
    <t>　　上記、銀行口座についての問い合わせ先</t>
    <rPh sb="2" eb="4">
      <t>ジョウキ</t>
    </rPh>
    <rPh sb="19" eb="20">
      <t>サキ</t>
    </rPh>
    <phoneticPr fontId="3"/>
  </si>
  <si>
    <t>担当者
役職名</t>
    <rPh sb="0" eb="3">
      <t>タントウシャ</t>
    </rPh>
    <rPh sb="4" eb="6">
      <t>ヤクショク</t>
    </rPh>
    <rPh sb="6" eb="7">
      <t>メイ</t>
    </rPh>
    <phoneticPr fontId="3"/>
  </si>
  <si>
    <t>メール
アドレス</t>
    <phoneticPr fontId="3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</si>
  <si>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3"/>
  </si>
  <si>
    <t>事業所・施設等の種別</t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</si>
  <si>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</si>
  <si>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申請にあたっての確認事項</t>
    <rPh sb="0" eb="2">
      <t>シンセイ</t>
    </rPh>
    <rPh sb="8" eb="10">
      <t>カクニン</t>
    </rPh>
    <rPh sb="10" eb="12">
      <t>ジコウ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</si>
  <si>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</si>
  <si>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見積書等の根拠資料は事業所において適切に保管している。</t>
    <rPh sb="0" eb="3">
      <t>ミツモリショ</t>
    </rPh>
    <phoneticPr fontId="3"/>
  </si>
  <si>
    <t>神奈川県知事</t>
    <rPh sb="0" eb="3">
      <t>カナガワ</t>
    </rPh>
    <rPh sb="3" eb="6">
      <t>ケンチジ</t>
    </rPh>
    <phoneticPr fontId="3"/>
  </si>
  <si>
    <t>郵便番号</t>
    <rPh sb="0" eb="4">
      <t>ユウビンバンゴウ</t>
    </rPh>
    <phoneticPr fontId="3"/>
  </si>
  <si>
    <t>申請者</t>
    <rPh sb="0" eb="2">
      <t>シンセイ</t>
    </rPh>
    <rPh sb="2" eb="3">
      <t>シャ</t>
    </rPh>
    <phoneticPr fontId="3"/>
  </si>
  <si>
    <t>（代表者職・氏名）</t>
    <rPh sb="1" eb="4">
      <t>ダイヒョウシャ</t>
    </rPh>
    <rPh sb="4" eb="5">
      <t>ショク</t>
    </rPh>
    <rPh sb="6" eb="8">
      <t>シメイ</t>
    </rPh>
    <phoneticPr fontId="3"/>
  </si>
  <si>
    <t>交付申請書</t>
    <rPh sb="0" eb="5">
      <t>コウフシンセイショ</t>
    </rPh>
    <phoneticPr fontId="3"/>
  </si>
  <si>
    <t>１　交付申請額　：</t>
    <rPh sb="2" eb="4">
      <t>コウフ</t>
    </rPh>
    <rPh sb="4" eb="6">
      <t>シンセイ</t>
    </rPh>
    <rPh sb="6" eb="7">
      <t>ガク</t>
    </rPh>
    <phoneticPr fontId="3"/>
  </si>
  <si>
    <t>２　添付書類</t>
    <rPh sb="2" eb="4">
      <t>テンプ</t>
    </rPh>
    <rPh sb="4" eb="6">
      <t>ショルイ</t>
    </rPh>
    <phoneticPr fontId="3"/>
  </si>
  <si>
    <t>【申請者の連絡先】</t>
    <rPh sb="1" eb="3">
      <t>シンセイ</t>
    </rPh>
    <rPh sb="3" eb="4">
      <t>モノ</t>
    </rPh>
    <rPh sb="5" eb="7">
      <t>レンラク</t>
    </rPh>
    <rPh sb="7" eb="8">
      <t>サキ</t>
    </rPh>
    <phoneticPr fontId="3"/>
  </si>
  <si>
    <t>（第１号様式別紙１）事業所・施設別申請額一覧</t>
    <rPh sb="14" eb="16">
      <t>ヨウシキ</t>
    </rPh>
    <rPh sb="18" eb="21">
      <t>ジギョウショシセツベツシンセイガクイチラン</t>
    </rPh>
    <phoneticPr fontId="3"/>
  </si>
  <si>
    <t>（第１号様式別紙２）</t>
    <phoneticPr fontId="3"/>
  </si>
  <si>
    <t>振込先口座</t>
    <rPh sb="0" eb="1">
      <t>フ</t>
    </rPh>
    <rPh sb="1" eb="2">
      <t>コ</t>
    </rPh>
    <rPh sb="2" eb="3">
      <t>サキ</t>
    </rPh>
    <rPh sb="3" eb="5">
      <t>コウザ</t>
    </rPh>
    <phoneticPr fontId="3"/>
  </si>
  <si>
    <t>※　通帳のコピー等を添付してください。</t>
    <rPh sb="2" eb="4">
      <t>ツウチョウ</t>
    </rPh>
    <rPh sb="8" eb="9">
      <t>トウ</t>
    </rPh>
    <rPh sb="10" eb="12">
      <t>テンプ</t>
    </rPh>
    <phoneticPr fontId="3"/>
  </si>
  <si>
    <t>支出予定の費用について、他の補助金等と重複は生じていない。</t>
    <rPh sb="0" eb="2">
      <t>シシュツ</t>
    </rPh>
    <rPh sb="2" eb="4">
      <t>ヨテイ</t>
    </rPh>
    <rPh sb="5" eb="7">
      <t>ヒヨウ</t>
    </rPh>
    <rPh sb="12" eb="13">
      <t>タ</t>
    </rPh>
    <rPh sb="14" eb="17">
      <t>ホジョキン</t>
    </rPh>
    <rPh sb="17" eb="18">
      <t>ナド</t>
    </rPh>
    <rPh sb="19" eb="21">
      <t>ジュウフク</t>
    </rPh>
    <rPh sb="22" eb="23">
      <t>ショウ</t>
    </rPh>
    <phoneticPr fontId="3"/>
  </si>
  <si>
    <t>役職名</t>
  </si>
  <si>
    <t>氏　名</t>
  </si>
  <si>
    <t>生年月日</t>
  </si>
  <si>
    <t>性別</t>
  </si>
  <si>
    <t>住　　　　所</t>
  </si>
  <si>
    <t>ｶﾅ</t>
  </si>
  <si>
    <t>漢字</t>
  </si>
  <si>
    <t>元号</t>
  </si>
  <si>
    <t>年</t>
  </si>
  <si>
    <t>月</t>
  </si>
  <si>
    <t>日</t>
  </si>
  <si>
    <t>記載されたすべての者は、代表者又は役員に暴力団員がいないことを確認するため、本様式に</t>
  </si>
  <si>
    <t>記載された情報を神奈川県警察本部に照会することについて、同意していることを証します。</t>
  </si>
  <si>
    <t>法人名　　　　　　　　　　　　　　　　</t>
    <phoneticPr fontId="3"/>
  </si>
  <si>
    <t xml:space="preserve">代表者職・氏名 </t>
  </si>
  <si>
    <t>神奈川県障害福祉サービス事業所等及び障害福祉施設等に対するサービス継続支援事業費補助金</t>
    <rPh sb="4" eb="8">
      <t>ショウガイフクシ</t>
    </rPh>
    <rPh sb="18" eb="22">
      <t>ショウガイフクシ</t>
    </rPh>
    <phoneticPr fontId="3"/>
  </si>
  <si>
    <t>　神奈川県障害福祉サービス事業所等及び障害福祉施設等に対するサービス継続支援事業費補助金交付要綱第５条の規定に基づき、関係書類を添えて補助金の交付を申請します。</t>
    <rPh sb="5" eb="9">
      <t>ショウガイフクシ</t>
    </rPh>
    <rPh sb="19" eb="23">
      <t>ショウガイフクシ</t>
    </rPh>
    <phoneticPr fontId="3"/>
  </si>
  <si>
    <t>障害福祉サービス事業所等に対するサービス継続支援事業　：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</si>
  <si>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 xml:space="preserve"> (1)　事業所・施設別申請額一覧（第１号様式別紙１） 
 (2)　障害福祉サービス事業所等及び障害福祉施設等に対するサービス継続支援事業に関する
　　事業実施計画書（事業所単位）（第１号様式別紙２）
 (3)　振込口座情報（第１号様式別紙３）及び金融機関口座の通帳の写し
 (4)　当該法人の役員等氏名一覧表（第１号様式別紙４）
 (5)　報告者が法人代表者と異なる名義の場合は委任状
 (6)　その他知事が必要と認める書類</t>
    <rPh sb="34" eb="38">
      <t>ショウガイフクシ</t>
    </rPh>
    <rPh sb="48" eb="52">
      <t>ショウガイフクシ</t>
    </rPh>
    <phoneticPr fontId="3"/>
  </si>
  <si>
    <t>第１号様式（第５条関係）</t>
    <phoneticPr fontId="3"/>
  </si>
  <si>
    <t>事業所番号</t>
    <rPh sb="0" eb="3">
      <t>ジギョウショ</t>
    </rPh>
    <rPh sb="3" eb="5">
      <t>バンゴウ</t>
    </rPh>
    <phoneticPr fontId="3"/>
  </si>
  <si>
    <t>障害福祉サービス事業所等に対するサービス継続支援事業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</si>
  <si>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</si>
  <si>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障害福祉サービス事業所等及び障害福祉施設等に対するサービス継続支援事業に関する事業実施計画書（事業所単位）</t>
    <rPh sb="0" eb="4">
      <t>ショウガイフクシ</t>
    </rPh>
    <rPh sb="14" eb="18">
      <t>ショウガイフクシ</t>
    </rPh>
    <rPh sb="47" eb="50">
      <t>ジギョウショ</t>
    </rPh>
    <rPh sb="50" eb="52">
      <t>タンイ</t>
    </rPh>
    <phoneticPr fontId="3"/>
  </si>
  <si>
    <t>居宅介護(1月あたり延べ訪問回数200回以下)</t>
  </si>
  <si>
    <t>/事業所</t>
    <rPh sb="1" eb="4">
      <t>ジギョウショ</t>
    </rPh>
    <phoneticPr fontId="50"/>
  </si>
  <si>
    <t>居宅介護(1月あたり延べ訪問回数201回以上2,000回以下)</t>
  </si>
  <si>
    <t>居宅介護(1月あたり延べ訪問回数2,001回以上)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</si>
  <si>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</si>
  <si>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</si>
  <si>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居宅訪問型児童発達支援(1月あたり延べ訪問回数2,001回以上)</t>
  </si>
  <si>
    <t>保育所等訪問支援(1月あたり延べ訪問回数200回以下)</t>
  </si>
  <si>
    <t>保育所等訪問支援(1月あたり延べ訪問回数201回以上2,000回以下)</t>
  </si>
  <si>
    <t>保育所等訪問支援(1月あたり延べ訪問回数2,001回以上)</t>
  </si>
  <si>
    <t>自立訓練（機能訓練）(1月あたり延べ利用者数300人以下)</t>
  </si>
  <si>
    <t>自立訓練（機能訓練）(1月あたり延べ利用者数301人以上600人以下)</t>
  </si>
  <si>
    <t>自立訓練（機能訓練）(1月あたり延べ利用者数601人以上)</t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</si>
  <si>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</si>
  <si>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</si>
  <si>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</si>
  <si>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</si>
  <si>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</si>
  <si>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生活介護(1月あたり延べ利用者数300人以下)</t>
  </si>
  <si>
    <t>生活介護(1月あたり延べ利用者数301人以上600人以下)</t>
  </si>
  <si>
    <t>生活介護(1月あたり延べ利用者数601人以上)</t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</si>
  <si>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51"/>
  </si>
  <si>
    <t>就労選択支援(1月あたり延べ利用者数301人以上600人以下)</t>
  </si>
  <si>
    <t>就労選択支援(1月あたり延べ利用者数601人以上)</t>
  </si>
  <si>
    <t>計画相談支援</t>
  </si>
  <si>
    <t>地域移行支援</t>
  </si>
  <si>
    <t>地域定着支援</t>
  </si>
  <si>
    <t>障害児相談支援</t>
  </si>
  <si>
    <t>/定員</t>
    <rPh sb="1" eb="3">
      <t>テイイン</t>
    </rPh>
    <phoneticPr fontId="50"/>
  </si>
  <si>
    <t>福祉型障害児入所支援施設</t>
  </si>
  <si>
    <t>　障害福祉サービス事業所等に対するサービス継続支援事業</t>
    <rPh sb="1" eb="5">
      <t>ショウガイフクシ</t>
    </rPh>
    <rPh sb="9" eb="12">
      <t>ジギョウショ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phoneticPr fontId="3"/>
  </si>
  <si>
    <t>　障害福祉施設等に対するサービス継続支援事業</t>
    <rPh sb="1" eb="5">
      <t>ショウガイフクシ</t>
    </rPh>
    <phoneticPr fontId="3"/>
  </si>
  <si>
    <t>１．障害福祉サービス事業所等に対するサービス継続支援事業</t>
    <rPh sb="2" eb="6">
      <t>ショウガイフクシ</t>
    </rPh>
    <rPh sb="10" eb="13">
      <t>ジギョウショ</t>
    </rPh>
    <rPh sb="13" eb="14">
      <t>トウ</t>
    </rPh>
    <rPh sb="15" eb="16">
      <t>タイ</t>
    </rPh>
    <rPh sb="22" eb="24">
      <t>ケイゾク</t>
    </rPh>
    <rPh sb="24" eb="26">
      <t>シエン</t>
    </rPh>
    <rPh sb="26" eb="28">
      <t>ジギョウ</t>
    </rPh>
    <phoneticPr fontId="3"/>
  </si>
  <si>
    <t>２．障害福祉施設等に対するサービス継続支援事業</t>
    <rPh sb="2" eb="6">
      <t>ショウガイフクシ</t>
    </rPh>
    <rPh sb="6" eb="8">
      <t>シセツ</t>
    </rPh>
    <rPh sb="8" eb="9">
      <t>トウ</t>
    </rPh>
    <rPh sb="10" eb="11">
      <t>タイ</t>
    </rPh>
    <rPh sb="17" eb="19">
      <t>ケイゾク</t>
    </rPh>
    <rPh sb="19" eb="21">
      <t>シエン</t>
    </rPh>
    <rPh sb="21" eb="23">
      <t>ジギョウ</t>
    </rPh>
    <phoneticPr fontId="3"/>
  </si>
  <si>
    <t>重度訪問介護(1月あたり延べ訪問回数200回以下)</t>
    <rPh sb="0" eb="4">
      <t>ジュウドホウモン</t>
    </rPh>
    <rPh sb="4" eb="6">
      <t>カイゴ</t>
    </rPh>
    <phoneticPr fontId="3"/>
  </si>
  <si>
    <t>重度訪問介護(1月あたり延べ訪問回数201回以上2,000回以下)</t>
    <phoneticPr fontId="3"/>
  </si>
  <si>
    <t>重度訪問介護(1月あたり延べ訪問回数2,001回以上)</t>
    <phoneticPr fontId="3"/>
  </si>
  <si>
    <t>行動援護(1月あたり延べ訪問回数200回以下)</t>
    <rPh sb="0" eb="2">
      <t>コウドウ</t>
    </rPh>
    <rPh sb="2" eb="4">
      <t>エンゴ</t>
    </rPh>
    <phoneticPr fontId="3"/>
  </si>
  <si>
    <t>行動援護(1月あたり延べ訪問回数201回以上2,000回以下)</t>
    <phoneticPr fontId="3"/>
  </si>
  <si>
    <t>行動援護(1月あたり延べ訪問回数2,001回以上)</t>
    <phoneticPr fontId="3"/>
  </si>
  <si>
    <t>同行援護(1月あたり延べ訪問回数200回以下)</t>
    <phoneticPr fontId="3"/>
  </si>
  <si>
    <t>同行援護(1月あたり延べ訪問回数201回以上2,000回以下)</t>
    <phoneticPr fontId="3"/>
  </si>
  <si>
    <t>同行援護(1月あたり延べ訪問回数2,001回以上)</t>
    <phoneticPr fontId="3"/>
  </si>
  <si>
    <t>自立生活援助(1月あたり延べ訪問回数200回以下)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</si>
  <si>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自立生活援助(1月あたり延べ訪問回数201回以上2,000回以下)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</si>
  <si>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自立生活援助(1月あたり延べ訪問回数2,001回以上)</t>
    <rPh sb="0" eb="2">
      <t>ジリツ</t>
    </rPh>
    <rPh sb="2" eb="4">
      <t>セイカツ</t>
    </rPh>
    <rPh sb="4" eb="6">
      <t>エンジョ</t>
    </rPh>
    <phoneticPr fontId="3"/>
  </si>
  <si>
    <t>地域活動支援（訪問系）(1月あたり延べ訪問回数200回以下)</t>
    <rPh sb="0" eb="2">
      <t>チイキ</t>
    </rPh>
    <rPh sb="2" eb="4">
      <t>カツドウ</t>
    </rPh>
    <rPh sb="4" eb="6">
      <t>シエン</t>
    </rPh>
    <rPh sb="7" eb="9">
      <t>ホウモン</t>
    </rPh>
    <rPh sb="9" eb="10">
      <t>ケイ</t>
    </rPh>
    <phoneticPr fontId="3"/>
  </si>
  <si>
    <t>地域活動支援（訪問系）(1月あたり延べ訪問回数201回以上2,000回以下)</t>
    <phoneticPr fontId="3"/>
  </si>
  <si>
    <t>地域活動支援（訪問系）(1月あたり延べ訪問回数2,001回以上)</t>
    <phoneticPr fontId="3"/>
  </si>
  <si>
    <t>自立訓練（生活訓練）(1月あたり延べ利用者数300人以下)</t>
    <rPh sb="5" eb="7">
      <t>セイカツ</t>
    </rPh>
    <phoneticPr fontId="3"/>
  </si>
  <si>
    <t>自立訓練（生活訓練）(1月あたり延べ利用者数301人以上600人以下)</t>
    <rPh sb="5" eb="7">
      <t>セイカツ</t>
    </rPh>
    <phoneticPr fontId="3"/>
  </si>
  <si>
    <t>自立訓練（生活訓練）(1月あたり延べ利用者数601人以上)</t>
    <rPh sb="5" eb="7">
      <t>セイカツ</t>
    </rPh>
    <phoneticPr fontId="3"/>
  </si>
  <si>
    <t>就労継続支援B型(1月あたり延べ利用者数300人以下)</t>
    <phoneticPr fontId="3"/>
  </si>
  <si>
    <t>就労定着支援(1月あたり延べ利用者数300人以下)</t>
    <rPh sb="0" eb="4">
      <t>シュウロウテイチャク</t>
    </rPh>
    <rPh sb="4" eb="6">
      <t>シエン</t>
    </rPh>
    <phoneticPr fontId="3"/>
  </si>
  <si>
    <t>就労継続支援B型(1月あたり延べ利用者数301人以上600人以下)</t>
    <phoneticPr fontId="3"/>
  </si>
  <si>
    <t>就労定着支援(1月あたり延べ利用者数301人以上600人以下)</t>
    <rPh sb="0" eb="6">
      <t>シュウロウテイチャクシエン</t>
    </rPh>
    <phoneticPr fontId="3"/>
  </si>
  <si>
    <t>就労継続支援B型(1月あたり延べ利用者数601人以上)</t>
    <phoneticPr fontId="3"/>
  </si>
  <si>
    <t>就労定着支援(1月あたり延べ利用者数601人以上)</t>
    <phoneticPr fontId="3"/>
  </si>
  <si>
    <t>児童発達支援(1月あたり延べ利用者数300人以下)</t>
    <phoneticPr fontId="3"/>
  </si>
  <si>
    <t>旧医療型児童発達支援(1月あたり延べ利用者数300人以下)</t>
    <rPh sb="0" eb="8">
      <t>キュウイリョウガタジドウハッタツ</t>
    </rPh>
    <rPh sb="8" eb="10">
      <t>シエン</t>
    </rPh>
    <phoneticPr fontId="3"/>
  </si>
  <si>
    <t>児童発達支援(1月あたり延べ利用者数301人以上600人以下)</t>
    <phoneticPr fontId="3"/>
  </si>
  <si>
    <t>旧医療型児童発達支援(1月あたり延べ利用者数301人以上600人以下)</t>
    <rPh sb="0" eb="8">
      <t>キュウイリョウガタジドウハッタツ</t>
    </rPh>
    <rPh sb="8" eb="10">
      <t>シエン</t>
    </rPh>
    <phoneticPr fontId="3"/>
  </si>
  <si>
    <t>児童発達支援(1月あたり延べ利用者数601人以上)</t>
    <phoneticPr fontId="3"/>
  </si>
  <si>
    <t>旧医療型児童発達支援(1月あたり延べ利用者数601人以上)</t>
    <rPh sb="0" eb="8">
      <t>キュウイリョウガタジドウハッタツ</t>
    </rPh>
    <rPh sb="8" eb="10">
      <t>シエン</t>
    </rPh>
    <phoneticPr fontId="3"/>
  </si>
  <si>
    <t>地域活動支援（相談系）</t>
    <rPh sb="7" eb="9">
      <t>ソウダン</t>
    </rPh>
    <rPh sb="9" eb="10">
      <t>ケイ</t>
    </rPh>
    <phoneticPr fontId="3"/>
  </si>
  <si>
    <t>障害者支援施設</t>
    <phoneticPr fontId="3"/>
  </si>
  <si>
    <t>宿泊型自立訓練</t>
    <rPh sb="0" eb="7">
      <t>シュクハクガタジリツクンレン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</si>
  <si>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</si>
  <si>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地域活動支援（入所系）</t>
    <rPh sb="7" eb="9">
      <t>ニュウショ</t>
    </rPh>
    <rPh sb="9" eb="10">
      <t>ケイ</t>
    </rPh>
    <phoneticPr fontId="3"/>
  </si>
  <si>
    <t>短期入所</t>
    <rPh sb="0" eb="4">
      <t>タンキニュウショ</t>
    </rPh>
    <phoneticPr fontId="3"/>
  </si>
  <si>
    <t>【障害福祉サービスを円滑に継続するための対応】</t>
    <rPh sb="1" eb="3">
      <t>ショウガイ</t>
    </rPh>
    <rPh sb="3" eb="5">
      <t>フクシ</t>
    </rPh>
    <rPh sb="10" eb="12">
      <t>エンカツ</t>
    </rPh>
    <rPh sb="13" eb="15">
      <t>ケイゾク</t>
    </rPh>
    <rPh sb="20" eb="22">
      <t>タイオウ</t>
    </rPh>
    <phoneticPr fontId="3"/>
  </si>
  <si>
    <t>（第１号様式別紙３）振込口座情報</t>
    <rPh sb="1" eb="2">
      <t>ダイ</t>
    </rPh>
    <rPh sb="3" eb="4">
      <t>ゴウ</t>
    </rPh>
    <rPh sb="4" eb="6">
      <t>ヨウシキ</t>
    </rPh>
    <rPh sb="6" eb="8">
      <t>ベッシ</t>
    </rPh>
    <rPh sb="10" eb="12">
      <t>フリコミ</t>
    </rPh>
    <rPh sb="12" eb="14">
      <t>コウザ</t>
    </rPh>
    <rPh sb="14" eb="16">
      <t>ジョウホウ</t>
    </rPh>
    <phoneticPr fontId="3"/>
  </si>
  <si>
    <t>第１号様式別紙４</t>
    <phoneticPr fontId="3"/>
  </si>
  <si>
    <t>障害福祉施設等に対するサービス継続支援事業　：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</si>
  <si>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各事業所等・施設等の作業</t>
    <rPh sb="0" eb="1">
      <t>カク</t>
    </rPh>
    <rPh sb="1" eb="4">
      <t>ジギョウショ</t>
    </rPh>
    <rPh sb="4" eb="5">
      <t>トウ</t>
    </rPh>
    <rPh sb="6" eb="8">
      <t>シセツ</t>
    </rPh>
    <rPh sb="8" eb="9">
      <t>トウ</t>
    </rPh>
    <rPh sb="10" eb="12">
      <t>サギョウ</t>
    </rPh>
    <phoneticPr fontId="3"/>
  </si>
  <si>
    <t>移動支援(1月あたり延べ訪問回数200回以下)</t>
    <rPh sb="0" eb="2">
      <t>イドウ</t>
    </rPh>
    <rPh sb="2" eb="4">
      <t>シエン</t>
    </rPh>
    <phoneticPr fontId="3"/>
  </si>
  <si>
    <t>移動支援(1月あたり延べ訪問回数201回以上2,000回以下)</t>
    <rPh sb="0" eb="2">
      <t>イドウ</t>
    </rPh>
    <rPh sb="2" eb="4">
      <t>シエン</t>
    </rPh>
    <phoneticPr fontId="3"/>
  </si>
  <si>
    <t>移動支援(1月あたり延べ訪問回数2,001回以上)</t>
    <rPh sb="0" eb="2">
      <t>イドウ</t>
    </rPh>
    <rPh sb="2" eb="4">
      <t>シエン</t>
    </rPh>
    <phoneticPr fontId="3"/>
  </si>
  <si>
    <t>意思疎通支援(1月あたり延べ訪問回数200回以下)</t>
    <rPh sb="0" eb="6">
      <t>イシソツウシエン</t>
    </rPh>
    <phoneticPr fontId="3"/>
  </si>
  <si>
    <t>意思疎通支援(1月あたり延べ訪問回数201回以上2,000回以下)</t>
    <rPh sb="0" eb="2">
      <t>イシ</t>
    </rPh>
    <rPh sb="2" eb="4">
      <t>ソツウ</t>
    </rPh>
    <rPh sb="4" eb="6">
      <t>シエン</t>
    </rPh>
    <phoneticPr fontId="3"/>
  </si>
  <si>
    <t>意思疎通支援(1月あたり延べ訪問回数2,001回以上)</t>
    <rPh sb="0" eb="4">
      <t>イシソツウ</t>
    </rPh>
    <rPh sb="4" eb="6">
      <t>シエン</t>
    </rPh>
    <phoneticPr fontId="3"/>
  </si>
  <si>
    <t>訪問入浴サービス(1月あたり延べ訪問回数200回以下)</t>
    <rPh sb="0" eb="4">
      <t>ホウモンニュウヨク</t>
    </rPh>
    <phoneticPr fontId="3"/>
  </si>
  <si>
    <t>訪問入浴サービス(1月あたり延べ訪問回数201回以上2,000回以下)</t>
    <rPh sb="0" eb="4">
      <t>ホウモンニュウヨク</t>
    </rPh>
    <phoneticPr fontId="3"/>
  </si>
  <si>
    <t>訪問入浴サービス(1月あたり延べ訪問回数2,001回以上)</t>
    <rPh sb="0" eb="4">
      <t>ホウモンニュウヨク</t>
    </rPh>
    <phoneticPr fontId="3"/>
  </si>
  <si>
    <t>就労移行支援(1月あたり延べ利用者数300人以下)</t>
    <phoneticPr fontId="3"/>
  </si>
  <si>
    <t>障害者相談支援</t>
    <rPh sb="0" eb="3">
      <t>ショウガイシャ</t>
    </rPh>
    <rPh sb="3" eb="5">
      <t>ソウダン</t>
    </rPh>
    <rPh sb="5" eb="7">
      <t>シエン</t>
    </rPh>
    <phoneticPr fontId="3"/>
  </si>
  <si>
    <t>基幹相談支援</t>
    <rPh sb="0" eb="6">
      <t>キカンソウダンシエン</t>
    </rPh>
    <phoneticPr fontId="3"/>
  </si>
  <si>
    <t>福祉ホーム</t>
    <rPh sb="0" eb="2">
      <t>フクシ</t>
    </rPh>
    <phoneticPr fontId="3"/>
  </si>
  <si>
    <t>法人漢字</t>
    <rPh sb="0" eb="2">
      <t>ホウジン</t>
    </rPh>
    <rPh sb="2" eb="4">
      <t>カンジ</t>
    </rPh>
    <phoneticPr fontId="3"/>
  </si>
  <si>
    <t>法人住所</t>
    <rPh sb="0" eb="4">
      <t>ホウジンジュウショ</t>
    </rPh>
    <phoneticPr fontId="3"/>
  </si>
  <si>
    <t>役職</t>
    <rPh sb="0" eb="2">
      <t>ヤクショク</t>
    </rPh>
    <phoneticPr fontId="3"/>
  </si>
  <si>
    <t>氏名カナ</t>
    <rPh sb="0" eb="2">
      <t>シメイ</t>
    </rPh>
    <phoneticPr fontId="3"/>
  </si>
  <si>
    <t>氏名漢字</t>
    <rPh sb="0" eb="2">
      <t>シメイ</t>
    </rPh>
    <rPh sb="2" eb="4">
      <t>カンジ</t>
    </rPh>
    <phoneticPr fontId="3"/>
  </si>
  <si>
    <t>元号</t>
    <rPh sb="0" eb="2">
      <t>ゲンゴウ</t>
    </rPh>
    <phoneticPr fontId="3"/>
  </si>
  <si>
    <t>s</t>
    <phoneticPr fontId="3"/>
  </si>
  <si>
    <t>年</t>
    <rPh sb="0" eb="1">
      <t>トシ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</si>
  <si>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</si>
  <si>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</si>
  <si>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01</t>
    <phoneticPr fontId="3"/>
  </si>
  <si>
    <t>10</t>
    <phoneticPr fontId="3"/>
  </si>
  <si>
    <t>m</t>
    <phoneticPr fontId="3"/>
  </si>
  <si>
    <t>性別</t>
    <rPh sb="0" eb="2">
      <t>セイベツ</t>
    </rPh>
    <phoneticPr fontId="3"/>
  </si>
  <si>
    <t>横浜市～</t>
    <rPh sb="0" eb="3">
      <t>ヨコハマシ</t>
    </rPh>
    <phoneticPr fontId="3"/>
  </si>
  <si>
    <t>神奈川商事株式会社</t>
    <rPh sb="0" eb="3">
      <t>カナガワ</t>
    </rPh>
    <rPh sb="3" eb="5">
      <t>ショウジ</t>
    </rPh>
    <rPh sb="5" eb="9">
      <t>カブシキガイシャ</t>
    </rPh>
    <phoneticPr fontId="3"/>
  </si>
  <si>
    <t>理事</t>
    <rPh sb="0" eb="2">
      <t>リジ</t>
    </rPh>
    <phoneticPr fontId="3"/>
  </si>
  <si>
    <t>例</t>
    <rPh sb="0" eb="1">
      <t>レイ</t>
    </rPh>
    <phoneticPr fontId="3"/>
  </si>
  <si>
    <t>役員等氏名一覧表</t>
    <phoneticPr fontId="3"/>
  </si>
  <si>
    <t>（別紙）役員等氏名一覧表</t>
    <rPh sb="1" eb="3">
      <t>ベッシ</t>
    </rPh>
    <phoneticPr fontId="3"/>
  </si>
  <si>
    <t>ｶﾅｶﾞﾜ</t>
    <phoneticPr fontId="3"/>
  </si>
  <si>
    <t>ﾀﾛｳ</t>
    <phoneticPr fontId="3"/>
  </si>
  <si>
    <t>神奈川</t>
    <rPh sb="0" eb="3">
      <t>カナガワ</t>
    </rPh>
    <phoneticPr fontId="3"/>
  </si>
  <si>
    <t>太郎</t>
  </si>
  <si>
    <t>/定員</t>
    <rPh sb="1" eb="3">
      <t>テイイン</t>
    </rPh>
    <phoneticPr fontId="1"/>
  </si>
  <si>
    <t>完成したExcelファイルをJグランツにより、県へ提出</t>
    <rPh sb="23" eb="24">
      <t>ケン</t>
    </rPh>
    <rPh sb="25" eb="27">
      <t>テイシュツ</t>
    </rPh>
    <phoneticPr fontId="3"/>
  </si>
  <si>
    <t>本Excelを各事業所に配布し、以下の様式への記入を依頼
・第１号様式別紙２（個票●）</t>
    <rPh sb="16" eb="18">
      <t>イカ</t>
    </rPh>
    <rPh sb="19" eb="21">
      <t>ヨウシキ</t>
    </rPh>
    <rPh sb="23" eb="25">
      <t>キニュウ</t>
    </rPh>
    <rPh sb="26" eb="28">
      <t>イライ</t>
    </rPh>
    <rPh sb="30" eb="31">
      <t>ダイ</t>
    </rPh>
    <rPh sb="32" eb="33">
      <t>ゴウ</t>
    </rPh>
    <rPh sb="35" eb="37">
      <t>ベッシ</t>
    </rPh>
    <phoneticPr fontId="3"/>
  </si>
  <si>
    <t>各事業所の個票シートを１つのExcelファイルに集約し、個票シート名を「個票●」（●は１からの通し番号）に修正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4" eb="26">
      <t>シュウヤク</t>
    </rPh>
    <rPh sb="28" eb="30">
      <t>コヒョウ</t>
    </rPh>
    <rPh sb="33" eb="34">
      <t>メイ</t>
    </rPh>
    <rPh sb="36" eb="38">
      <t>コヒョウ</t>
    </rPh>
    <rPh sb="47" eb="48">
      <t>トオ</t>
    </rPh>
    <rPh sb="49" eb="51">
      <t>バンゴウ</t>
    </rPh>
    <rPh sb="53" eb="55">
      <t>シュウセイ</t>
    </rPh>
    <phoneticPr fontId="3"/>
  </si>
  <si>
    <t>銀行口座情報シート、役員等氏名一覧シートに必要情報を入力</t>
    <rPh sb="0" eb="4">
      <t>ギンコウコウザ</t>
    </rPh>
    <rPh sb="4" eb="6">
      <t>ジョウホウ</t>
    </rPh>
    <rPh sb="10" eb="12">
      <t>ヤクイン</t>
    </rPh>
    <rPh sb="12" eb="13">
      <t>トウ</t>
    </rPh>
    <rPh sb="13" eb="15">
      <t>シメイ</t>
    </rPh>
    <rPh sb="15" eb="17">
      <t>イチラン</t>
    </rPh>
    <rPh sb="21" eb="23">
      <t>ヒツヨウ</t>
    </rPh>
    <rPh sb="23" eb="25">
      <t>ジョウホウ</t>
    </rPh>
    <rPh sb="26" eb="28">
      <t>ニュウリョク</t>
    </rPh>
    <phoneticPr fontId="3"/>
  </si>
  <si>
    <t>申請書シートの水色セル（申請者の法人名、代表者名、申請者の連絡先、日付）を入力</t>
    <rPh sb="0" eb="3">
      <t>シンセイショ</t>
    </rPh>
    <rPh sb="7" eb="9">
      <t>ミズイロ</t>
    </rPh>
    <rPh sb="12" eb="15">
      <t>シンセイシャ</t>
    </rPh>
    <rPh sb="16" eb="18">
      <t>ホウジン</t>
    </rPh>
    <rPh sb="18" eb="19">
      <t>メイ</t>
    </rPh>
    <rPh sb="20" eb="23">
      <t>ダイヒョウシャ</t>
    </rPh>
    <rPh sb="23" eb="24">
      <t>メイ</t>
    </rPh>
    <rPh sb="25" eb="28">
      <t>シンセイシャ</t>
    </rPh>
    <rPh sb="29" eb="31">
      <t>レンラク</t>
    </rPh>
    <rPh sb="31" eb="32">
      <t>サキ</t>
    </rPh>
    <rPh sb="33" eb="35">
      <t>ヒヅケ</t>
    </rPh>
    <rPh sb="37" eb="39">
      <t>ニュウリョク</t>
    </rPh>
    <phoneticPr fontId="3"/>
  </si>
  <si>
    <t>別紙２（個票）の内容が、申請額一覧シートに正しく反映されていることを確認</t>
    <rPh sb="4" eb="6">
      <t>コヒョウ</t>
    </rPh>
    <rPh sb="8" eb="10">
      <t>ナイヨウ</t>
    </rPh>
    <rPh sb="12" eb="15">
      <t>シンセイガク</t>
    </rPh>
    <rPh sb="15" eb="17">
      <t>イチラン</t>
    </rPh>
    <rPh sb="21" eb="22">
      <t>タダ</t>
    </rPh>
    <rPh sb="22" eb="23">
      <t>テキセイ</t>
    </rPh>
    <rPh sb="24" eb="26">
      <t>ハンエイ</t>
    </rPh>
    <rPh sb="34" eb="36">
      <t>カクニン</t>
    </rPh>
    <phoneticPr fontId="3"/>
  </si>
  <si>
    <t>以下の作業を行った上で、事業者（法人本部）へ返送
【個票シート】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コヒョウ</t>
    </rPh>
    <rPh sb="34" eb="36">
      <t>ミズイロ</t>
    </rPh>
    <rPh sb="39" eb="41">
      <t>ヒツヨウ</t>
    </rPh>
    <rPh sb="41" eb="43">
      <t>ジョウホウ</t>
    </rPh>
    <rPh sb="44" eb="46">
      <t>ニュウリョク</t>
    </rPh>
    <rPh sb="48" eb="50">
      <t>ミドリイロ</t>
    </rPh>
    <rPh sb="60" eb="62">
      <t>センタク</t>
    </rPh>
    <phoneticPr fontId="3"/>
  </si>
  <si>
    <t>放課後等デイサービス(1月あたり延べ利用者数300人以下)</t>
    <phoneticPr fontId="3"/>
  </si>
  <si>
    <r>
      <t>地域活動支援（通所系）</t>
    </r>
    <r>
      <rPr>
        <sz val="11"/>
        <rFont val="ＭＳ Ｐゴシック"/>
        <family val="3"/>
        <charset val="128"/>
      </rPr>
      <t>(1月あたり延べ利用者数300人以下)</t>
    </r>
    <rPh sb="0" eb="2">
      <t>チイキ</t>
    </rPh>
    <rPh sb="2" eb="4">
      <t>カツドウ</t>
    </rPh>
    <rPh sb="4" eb="6">
      <t>シエン</t>
    </rPh>
    <rPh sb="7" eb="9">
      <t>ツウショ</t>
    </rPh>
    <rPh sb="9" eb="10">
      <t>ケイ</t>
    </rPh>
    <phoneticPr fontId="3"/>
  </si>
  <si>
    <t>放課後等デイサービス(1月あたり延べ利用者数301人以上600人以下)</t>
    <phoneticPr fontId="3"/>
  </si>
  <si>
    <t>地域活動支援（通所系）(1月あたり延べ利用者数301人以上600人以下)</t>
    <rPh sb="7" eb="9">
      <t>ツウショ</t>
    </rPh>
    <phoneticPr fontId="3"/>
  </si>
  <si>
    <t>日中一時支援(1月あたり延べ利用者数301人以上600人以下)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</si>
  <si>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日中一時支援(1月あたり延べ利用者数300人以下)</t>
    <rPh sb="0" eb="2">
      <t>ニッチュウ</t>
    </rPh>
    <rPh sb="2" eb="4">
      <t>イチジ</t>
    </rPh>
    <rPh sb="4" eb="6">
      <t>シエン</t>
    </rPh>
    <phoneticPr fontId="3"/>
  </si>
  <si>
    <t>放課後等デイサービス(1月あたり延べ利用者数601人以上)</t>
    <phoneticPr fontId="3"/>
  </si>
  <si>
    <t>地域活動支援（通所系）(1月あたり延べ利用者数601人以上)</t>
    <rPh sb="7" eb="9">
      <t>ツウショ</t>
    </rPh>
    <phoneticPr fontId="3"/>
  </si>
  <si>
    <t>日中一時支援(1月あたり延べ利用者数601人以上)</t>
    <rPh sb="0" eb="2">
      <t>ニッチュウ</t>
    </rPh>
    <rPh sb="2" eb="4">
      <t>イチジ</t>
    </rPh>
    <rPh sb="4" eb="6">
      <t>シエン</t>
    </rPh>
    <phoneticPr fontId="3"/>
  </si>
  <si>
    <t>令和  年  月  日現在の役員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</si>
</sst>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0_);[Red]\(0\)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32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sz val="18.5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  <font>
      <sz val="11"/>
      <name val="ＭＳ 明朝"/>
      <family val="1"/>
    </font>
    <font>
      <sz val="12"/>
      <color theme="1"/>
      <name val="ＭＳ 明朝"/>
      <family val="1"/>
    </font>
    <font>
      <sz val="10.5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7"/>
      <name val="ＭＳ Ｐ明朝"/>
      <family val="1"/>
      <charset val="128"/>
    </font>
    <font>
      <sz val="11"/>
      <name val="ＭＳ Ｐゴシック"/>
      <family val="3"/>
    </font>
    <font>
      <sz val="11"/>
      <name val="游ゴシック"/>
      <family val="3"/>
      <charset val="128"/>
    </font>
    <font>
      <sz val="12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3" borderId="5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8" fillId="4" borderId="5" xfId="0" applyFont="1" applyFill="1" applyBorder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Protection="1">
      <alignment vertical="center"/>
      <protection locked="0"/>
    </xf>
    <xf numFmtId="49" fontId="11" fillId="4" borderId="14" xfId="0" applyNumberFormat="1" applyFont="1" applyFill="1" applyBorder="1">
      <alignment vertical="center"/>
    </xf>
    <xf numFmtId="49" fontId="11" fillId="4" borderId="15" xfId="0" applyNumberFormat="1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shrinkToFit="1"/>
    </xf>
    <xf numFmtId="0" fontId="9" fillId="4" borderId="16" xfId="0" applyFont="1" applyFill="1" applyBorder="1" applyAlignment="1">
      <alignment vertical="center" shrinkToFit="1"/>
    </xf>
    <xf numFmtId="49" fontId="11" fillId="4" borderId="1" xfId="0" applyNumberFormat="1" applyFont="1" applyFill="1" applyBorder="1">
      <alignment vertical="center"/>
    </xf>
    <xf numFmtId="49" fontId="11" fillId="4" borderId="2" xfId="0" applyNumberFormat="1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49" fontId="11" fillId="4" borderId="2" xfId="0" applyNumberFormat="1" applyFont="1" applyFill="1" applyBorder="1">
      <alignment vertical="center"/>
    </xf>
    <xf numFmtId="0" fontId="11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8" fontId="7" fillId="0" borderId="2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0" xfId="4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3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center" wrapText="1"/>
    </xf>
    <xf numFmtId="0" fontId="16" fillId="0" borderId="13" xfId="0" applyFont="1" applyBorder="1" applyAlignment="1">
      <alignment vertical="center" wrapText="1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1" xfId="0" applyFont="1" applyFill="1" applyBorder="1">
      <alignment vertical="center"/>
    </xf>
    <xf numFmtId="49" fontId="11" fillId="4" borderId="17" xfId="0" applyNumberFormat="1" applyFont="1" applyFill="1" applyBorder="1">
      <alignment vertical="center"/>
    </xf>
    <xf numFmtId="49" fontId="11" fillId="4" borderId="18" xfId="0" applyNumberFormat="1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shrinkToFit="1"/>
    </xf>
    <xf numFmtId="0" fontId="9" fillId="4" borderId="19" xfId="0" applyFont="1" applyFill="1" applyBorder="1" applyAlignment="1">
      <alignment vertical="center" shrinkToFit="1"/>
    </xf>
    <xf numFmtId="0" fontId="11" fillId="2" borderId="20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7" fillId="0" borderId="25" xfId="0" applyFont="1" applyBorder="1">
      <alignment vertical="center"/>
    </xf>
    <xf numFmtId="178" fontId="11" fillId="2" borderId="3" xfId="4" applyNumberFormat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7" fillId="7" borderId="21" xfId="0" applyFont="1" applyFill="1" applyBorder="1">
      <alignment vertical="center"/>
    </xf>
    <xf numFmtId="0" fontId="7" fillId="7" borderId="22" xfId="0" applyFont="1" applyFill="1" applyBorder="1">
      <alignment vertical="center"/>
    </xf>
    <xf numFmtId="49" fontId="7" fillId="0" borderId="20" xfId="0" applyNumberFormat="1" applyFont="1" applyBorder="1" applyAlignment="1">
      <alignment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3" fillId="0" borderId="28" xfId="0" applyFont="1" applyBorder="1">
      <alignment vertical="center"/>
    </xf>
    <xf numFmtId="0" fontId="23" fillId="0" borderId="29" xfId="0" applyFont="1" applyBorder="1">
      <alignment vertical="center"/>
    </xf>
    <xf numFmtId="0" fontId="30" fillId="0" borderId="31" xfId="0" applyFont="1" applyBorder="1" applyAlignment="1">
      <alignment vertical="center" wrapText="1"/>
    </xf>
    <xf numFmtId="49" fontId="38" fillId="9" borderId="34" xfId="0" applyNumberFormat="1" applyFont="1" applyFill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43" fillId="0" borderId="28" xfId="0" applyFont="1" applyBorder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0" borderId="29" xfId="0" applyFont="1" applyBorder="1">
      <alignment vertical="center"/>
    </xf>
    <xf numFmtId="0" fontId="23" fillId="0" borderId="37" xfId="0" applyFont="1" applyBorder="1">
      <alignment vertical="center"/>
    </xf>
    <xf numFmtId="0" fontId="23" fillId="0" borderId="31" xfId="0" applyFont="1" applyBorder="1">
      <alignment vertical="center"/>
    </xf>
    <xf numFmtId="0" fontId="35" fillId="0" borderId="31" xfId="0" applyFont="1" applyBorder="1">
      <alignment vertical="center"/>
    </xf>
    <xf numFmtId="0" fontId="23" fillId="0" borderId="38" xfId="0" applyFont="1" applyBorder="1">
      <alignment vertical="center"/>
    </xf>
    <xf numFmtId="0" fontId="46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textRotation="255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vertical="center" wrapText="1"/>
    </xf>
    <xf numFmtId="177" fontId="7" fillId="0" borderId="0" xfId="4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177" fontId="9" fillId="0" borderId="0" xfId="4" applyNumberFormat="1" applyFont="1" applyFill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7" fillId="0" borderId="5" xfId="0" applyFont="1" applyBorder="1">
      <alignment vertical="center"/>
    </xf>
    <xf numFmtId="0" fontId="12" fillId="0" borderId="0" xfId="0" applyFont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11" fillId="0" borderId="0" xfId="0" applyFont="1" applyAlignment="1">
      <alignment vertical="center" shrinkToFit="1"/>
    </xf>
    <xf numFmtId="178" fontId="7" fillId="0" borderId="20" xfId="4" applyNumberFormat="1" applyFont="1" applyBorder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>
      <alignment vertical="center"/>
    </xf>
    <xf numFmtId="0" fontId="47" fillId="0" borderId="20" xfId="0" applyFont="1" applyBorder="1" applyAlignment="1">
      <alignment horizontal="center" vertical="center"/>
    </xf>
    <xf numFmtId="0" fontId="48" fillId="0" borderId="20" xfId="0" applyFont="1" applyBorder="1" applyAlignment="1">
      <alignment horizontal="left" vertical="center" wrapText="1"/>
    </xf>
    <xf numFmtId="0" fontId="48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1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Protection="1">
      <alignment vertical="center"/>
      <protection locked="0"/>
    </xf>
    <xf numFmtId="0" fontId="49" fillId="0" borderId="0" xfId="0" applyFont="1" applyAlignment="1">
      <alignment horizontal="justify" vertical="center"/>
    </xf>
    <xf numFmtId="0" fontId="49" fillId="0" borderId="51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4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2" fillId="4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54" fillId="0" borderId="0" xfId="0" applyFont="1">
      <alignment vertical="center"/>
    </xf>
    <xf numFmtId="0" fontId="54" fillId="5" borderId="0" xfId="0" applyFont="1" applyFill="1" applyAlignment="1">
      <alignment horizontal="center" vertical="center"/>
    </xf>
    <xf numFmtId="0" fontId="54" fillId="5" borderId="20" xfId="0" applyFont="1" applyFill="1" applyBorder="1">
      <alignment vertical="center"/>
    </xf>
    <xf numFmtId="49" fontId="54" fillId="5" borderId="20" xfId="0" applyNumberFormat="1" applyFont="1" applyFill="1" applyBorder="1">
      <alignment vertical="center"/>
    </xf>
    <xf numFmtId="0" fontId="54" fillId="0" borderId="20" xfId="0" applyFont="1" applyBorder="1">
      <alignment vertical="center"/>
    </xf>
    <xf numFmtId="49" fontId="54" fillId="5" borderId="2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2" xfId="0" applyFont="1" applyFill="1" applyBorder="1">
      <alignment vertical="center"/>
    </xf>
    <xf numFmtId="0" fontId="44" fillId="0" borderId="10" xfId="0" applyFont="1" applyBorder="1" applyAlignment="1" applyProtection="1">
      <alignment horizontal="center" vertical="center"/>
      <protection locked="0"/>
    </xf>
    <xf numFmtId="0" fontId="44" fillId="0" borderId="36" xfId="0" applyFont="1" applyBorder="1" applyAlignment="1" applyProtection="1">
      <alignment horizontal="center" vertical="center"/>
      <protection locked="0"/>
    </xf>
    <xf numFmtId="0" fontId="44" fillId="0" borderId="38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>
      <alignment vertical="center" wrapText="1" shrinkToFit="1"/>
    </xf>
    <xf numFmtId="0" fontId="49" fillId="0" borderId="50" xfId="0" applyFont="1" applyBorder="1" applyAlignment="1" applyProtection="1">
      <alignment horizontal="justify" vertical="center" wrapText="1"/>
      <protection locked="0"/>
    </xf>
    <xf numFmtId="0" fontId="49" fillId="0" borderId="51" xfId="0" applyFont="1" applyBorder="1" applyAlignment="1" applyProtection="1">
      <alignment horizontal="justify" vertical="center" wrapText="1"/>
      <protection locked="0"/>
    </xf>
    <xf numFmtId="0" fontId="49" fillId="0" borderId="38" xfId="0" applyFont="1" applyBorder="1" applyAlignment="1" applyProtection="1">
      <alignment horizontal="justify" vertical="center" wrapText="1"/>
      <protection locked="0"/>
    </xf>
    <xf numFmtId="0" fontId="5" fillId="0" borderId="51" xfId="0" applyFont="1" applyBorder="1" applyAlignment="1" applyProtection="1">
      <alignment horizontal="justify" vertical="center" wrapText="1"/>
      <protection locked="0"/>
    </xf>
    <xf numFmtId="0" fontId="5" fillId="0" borderId="38" xfId="0" applyFont="1" applyBorder="1" applyAlignment="1" applyProtection="1">
      <alignment horizontal="justify" vertical="center" wrapText="1"/>
      <protection locked="0"/>
    </xf>
    <xf numFmtId="0" fontId="0" fillId="3" borderId="0" xfId="0" applyFill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4" fillId="3" borderId="20" xfId="0" applyFont="1" applyFill="1" applyBorder="1" applyAlignment="1">
      <alignment horizontal="center" vertical="center"/>
    </xf>
    <xf numFmtId="0" fontId="13" fillId="0" borderId="0" xfId="0" applyFont="1" applyFill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6" fillId="5" borderId="20" xfId="0" applyFont="1" applyFill="1" applyBorder="1" applyAlignment="1">
      <alignment horizontal="center" vertical="center"/>
    </xf>
    <xf numFmtId="0" fontId="55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 vertical="center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3" xfId="0" applyFont="1" applyFill="1" applyBorder="1" applyAlignment="1" applyProtection="1">
      <alignment vertical="center" shrinkToFit="1"/>
      <protection locked="0"/>
    </xf>
    <xf numFmtId="176" fontId="13" fillId="0" borderId="0" xfId="0" applyNumberFormat="1" applyFont="1" applyFill="1" applyProtection="1">
      <alignment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3" borderId="0" xfId="0" applyFont="1" applyFill="1" applyProtection="1">
      <alignment vertical="center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49" fontId="5" fillId="3" borderId="2" xfId="0" applyNumberFormat="1" applyFont="1" applyFill="1" applyBorder="1" applyAlignment="1" applyProtection="1">
      <alignment vertical="center" shrinkToFit="1"/>
      <protection locked="0"/>
    </xf>
    <xf numFmtId="49" fontId="5" fillId="3" borderId="3" xfId="0" applyNumberFormat="1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3" fillId="0" borderId="0" xfId="0" applyFont="1" applyFill="1" applyProtection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1" fillId="3" borderId="12" xfId="4" applyNumberFormat="1" applyFont="1" applyFill="1" applyBorder="1" applyAlignment="1" applyProtection="1">
      <alignment vertical="center" shrinkToFit="1"/>
      <protection locked="0"/>
    </xf>
    <xf numFmtId="177" fontId="11" fillId="3" borderId="15" xfId="4" applyNumberFormat="1" applyFont="1" applyFill="1" applyBorder="1" applyAlignment="1" applyProtection="1">
      <alignment vertical="center" shrinkToFit="1"/>
      <protection locked="0"/>
    </xf>
    <xf numFmtId="177" fontId="11" fillId="0" borderId="2" xfId="4" applyNumberFormat="1" applyFont="1" applyFill="1" applyBorder="1" applyAlignment="1">
      <alignment vertical="center" shrinkToFit="1"/>
    </xf>
    <xf numFmtId="177" fontId="11" fillId="0" borderId="3" xfId="4" applyNumberFormat="1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9" fillId="3" borderId="17" xfId="0" applyFont="1" applyFill="1" applyBorder="1" applyAlignment="1" applyProtection="1">
      <alignment vertical="center" shrinkToFit="1"/>
      <protection locked="0"/>
    </xf>
    <xf numFmtId="0" fontId="9" fillId="3" borderId="18" xfId="0" applyFont="1" applyFill="1" applyBorder="1" applyAlignment="1" applyProtection="1">
      <alignment vertical="center" shrinkToFit="1"/>
      <protection locked="0"/>
    </xf>
    <xf numFmtId="0" fontId="9" fillId="3" borderId="19" xfId="0" applyFont="1" applyFill="1" applyBorder="1" applyAlignment="1" applyProtection="1">
      <alignment vertical="center" shrinkToFit="1"/>
      <protection locked="0"/>
    </xf>
    <xf numFmtId="0" fontId="9" fillId="3" borderId="14" xfId="0" applyFont="1" applyFill="1" applyBorder="1" applyAlignment="1" applyProtection="1">
      <alignment vertical="center" shrinkToFit="1"/>
      <protection locked="0"/>
    </xf>
    <xf numFmtId="0" fontId="9" fillId="3" borderId="15" xfId="0" applyFont="1" applyFill="1" applyBorder="1" applyAlignment="1" applyProtection="1">
      <alignment vertical="center" shrinkToFit="1"/>
      <protection locked="0"/>
    </xf>
    <xf numFmtId="0" fontId="9" fillId="3" borderId="16" xfId="0" applyFont="1" applyFill="1" applyBorder="1" applyAlignment="1" applyProtection="1">
      <alignment vertical="center" shrinkToFit="1"/>
      <protection locked="0"/>
    </xf>
    <xf numFmtId="179" fontId="11" fillId="4" borderId="4" xfId="0" applyNumberFormat="1" applyFont="1" applyFill="1" applyBorder="1" applyAlignment="1">
      <alignment horizontal="right" vertical="center" wrapText="1"/>
    </xf>
    <xf numFmtId="179" fontId="11" fillId="4" borderId="5" xfId="0" applyNumberFormat="1" applyFont="1" applyFill="1" applyBorder="1" applyAlignment="1">
      <alignment horizontal="right" vertical="center" wrapText="1"/>
    </xf>
    <xf numFmtId="179" fontId="11" fillId="4" borderId="10" xfId="0" applyNumberFormat="1" applyFont="1" applyFill="1" applyBorder="1" applyAlignment="1">
      <alignment horizontal="right" vertical="center" wrapText="1"/>
    </xf>
    <xf numFmtId="179" fontId="11" fillId="4" borderId="7" xfId="0" applyNumberFormat="1" applyFont="1" applyFill="1" applyBorder="1" applyAlignment="1">
      <alignment horizontal="right" vertical="center" wrapText="1"/>
    </xf>
    <xf numFmtId="0" fontId="11" fillId="4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textRotation="255"/>
    </xf>
    <xf numFmtId="0" fontId="11" fillId="4" borderId="29" xfId="0" applyFont="1" applyFill="1" applyBorder="1">
      <alignment vertical="center"/>
    </xf>
    <xf numFmtId="178" fontId="11" fillId="0" borderId="47" xfId="0" applyNumberFormat="1" applyFont="1" applyBorder="1" applyAlignment="1">
      <alignment vertical="center" shrinkToFit="1"/>
    </xf>
    <xf numFmtId="178" fontId="11" fillId="0" borderId="5" xfId="0" applyNumberFormat="1" applyFont="1" applyBorder="1" applyAlignment="1">
      <alignment vertical="center" shrinkToFit="1"/>
    </xf>
    <xf numFmtId="178" fontId="11" fillId="0" borderId="48" xfId="0" applyNumberFormat="1" applyFont="1" applyBorder="1" applyAlignment="1">
      <alignment vertical="center" shrinkToFit="1"/>
    </xf>
    <xf numFmtId="178" fontId="11" fillId="0" borderId="7" xfId="0" applyNumberFormat="1" applyFont="1" applyBorder="1" applyAlignment="1">
      <alignment vertical="center" shrinkToFit="1"/>
    </xf>
    <xf numFmtId="0" fontId="11" fillId="2" borderId="4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8" fillId="10" borderId="2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>
      <alignment vertical="center"/>
    </xf>
    <xf numFmtId="0" fontId="11" fillId="4" borderId="44" xfId="0" applyFont="1" applyFill="1" applyBorder="1">
      <alignment vertical="center"/>
    </xf>
    <xf numFmtId="0" fontId="11" fillId="4" borderId="27" xfId="0" applyFont="1" applyFill="1" applyBorder="1">
      <alignment vertical="center"/>
    </xf>
    <xf numFmtId="0" fontId="11" fillId="4" borderId="46" xfId="0" applyFont="1" applyFill="1" applyBorder="1">
      <alignment vertical="center"/>
    </xf>
    <xf numFmtId="178" fontId="11" fillId="0" borderId="43" xfId="0" applyNumberFormat="1" applyFont="1" applyBorder="1" applyAlignment="1">
      <alignment vertical="center" shrinkToFit="1"/>
    </xf>
    <xf numFmtId="178" fontId="11" fillId="0" borderId="2" xfId="0" applyNumberFormat="1" applyFont="1" applyBorder="1" applyAlignment="1">
      <alignment vertical="center" shrinkToFit="1"/>
    </xf>
    <xf numFmtId="178" fontId="11" fillId="0" borderId="45" xfId="0" applyNumberFormat="1" applyFont="1" applyBorder="1" applyAlignment="1">
      <alignment vertical="center" shrinkToFit="1"/>
    </xf>
    <xf numFmtId="178" fontId="11" fillId="0" borderId="27" xfId="0" applyNumberFormat="1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10" borderId="1" xfId="0" applyFont="1" applyFill="1" applyBorder="1" applyAlignment="1" applyProtection="1">
      <alignment vertical="center" shrinkToFit="1"/>
      <protection locked="0"/>
    </xf>
    <xf numFmtId="0" fontId="11" fillId="10" borderId="2" xfId="0" applyFont="1" applyFill="1" applyBorder="1" applyAlignment="1" applyProtection="1">
      <alignment vertical="center" shrinkToFit="1"/>
      <protection locked="0"/>
    </xf>
    <xf numFmtId="0" fontId="11" fillId="10" borderId="3" xfId="0" applyFont="1" applyFill="1" applyBorder="1" applyAlignment="1" applyProtection="1">
      <alignment vertical="center" shrinkToFit="1"/>
      <protection locked="0"/>
    </xf>
    <xf numFmtId="0" fontId="7" fillId="6" borderId="1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7" fillId="6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Protection="1">
      <alignment vertical="center"/>
      <protection locked="0"/>
    </xf>
    <xf numFmtId="49" fontId="11" fillId="3" borderId="7" xfId="0" applyNumberFormat="1" applyFont="1" applyFill="1" applyBorder="1" applyProtection="1">
      <alignment vertical="center"/>
      <protection locked="0"/>
    </xf>
    <xf numFmtId="49" fontId="11" fillId="3" borderId="11" xfId="0" applyNumberFormat="1" applyFont="1" applyFill="1" applyBorder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 shrinkToFit="1"/>
      <protection locked="0"/>
    </xf>
    <xf numFmtId="0" fontId="11" fillId="3" borderId="7" xfId="0" applyFont="1" applyFill="1" applyBorder="1" applyAlignment="1" applyProtection="1">
      <alignment vertical="center" shrinkToFit="1"/>
      <protection locked="0"/>
    </xf>
    <xf numFmtId="0" fontId="11" fillId="3" borderId="11" xfId="0" applyFont="1" applyFill="1" applyBorder="1" applyAlignment="1" applyProtection="1">
      <alignment vertical="center" shrinkToFit="1"/>
      <protection locked="0"/>
    </xf>
    <xf numFmtId="49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178" fontId="11" fillId="0" borderId="0" xfId="0" applyNumberFormat="1" applyFont="1" applyAlignment="1">
      <alignment vertical="center" shrinkToFit="1"/>
    </xf>
    <xf numFmtId="49" fontId="38" fillId="0" borderId="26" xfId="0" applyNumberFormat="1" applyFont="1" applyBorder="1" applyAlignment="1" applyProtection="1">
      <alignment horizontal="center" vertical="center"/>
      <protection locked="0"/>
    </xf>
    <xf numFmtId="49" fontId="38" fillId="0" borderId="40" xfId="0" applyNumberFormat="1" applyFont="1" applyBorder="1" applyAlignment="1" applyProtection="1">
      <alignment horizontal="center" vertical="center"/>
      <protection locked="0"/>
    </xf>
    <xf numFmtId="49" fontId="38" fillId="0" borderId="31" xfId="0" applyNumberFormat="1" applyFont="1" applyBorder="1" applyAlignment="1" applyProtection="1">
      <alignment horizontal="center" vertical="center"/>
      <protection locked="0"/>
    </xf>
    <xf numFmtId="0" fontId="45" fillId="0" borderId="28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top" wrapText="1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40" fillId="8" borderId="21" xfId="0" applyFont="1" applyFill="1" applyBorder="1" applyAlignment="1">
      <alignment horizontal="center" vertical="center" wrapText="1"/>
    </xf>
    <xf numFmtId="0" fontId="40" fillId="8" borderId="22" xfId="0" applyFont="1" applyFill="1" applyBorder="1" applyAlignment="1">
      <alignment horizontal="center" vertical="center" wrapText="1"/>
    </xf>
    <xf numFmtId="49" fontId="38" fillId="0" borderId="21" xfId="0" applyNumberFormat="1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center" vertical="center"/>
      <protection locked="0"/>
    </xf>
    <xf numFmtId="0" fontId="31" fillId="8" borderId="32" xfId="0" applyFont="1" applyFill="1" applyBorder="1" applyAlignment="1">
      <alignment horizontal="center" vertical="center"/>
    </xf>
    <xf numFmtId="0" fontId="31" fillId="8" borderId="30" xfId="0" applyFont="1" applyFill="1" applyBorder="1" applyAlignment="1">
      <alignment horizontal="center" vertical="center"/>
    </xf>
    <xf numFmtId="0" fontId="31" fillId="8" borderId="35" xfId="0" applyFont="1" applyFill="1" applyBorder="1" applyAlignment="1">
      <alignment horizontal="center" vertical="center"/>
    </xf>
    <xf numFmtId="0" fontId="31" fillId="8" borderId="28" xfId="0" applyFont="1" applyFill="1" applyBorder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0" fontId="31" fillId="8" borderId="29" xfId="0" applyFont="1" applyFill="1" applyBorder="1" applyAlignment="1">
      <alignment horizontal="center" vertical="center"/>
    </xf>
    <xf numFmtId="0" fontId="31" fillId="8" borderId="37" xfId="0" applyFont="1" applyFill="1" applyBorder="1" applyAlignment="1">
      <alignment horizontal="center" vertical="center"/>
    </xf>
    <xf numFmtId="0" fontId="31" fillId="8" borderId="31" xfId="0" applyFont="1" applyFill="1" applyBorder="1" applyAlignment="1">
      <alignment horizontal="center" vertical="center"/>
    </xf>
    <xf numFmtId="0" fontId="31" fillId="8" borderId="38" xfId="0" applyFont="1" applyFill="1" applyBorder="1" applyAlignment="1">
      <alignment horizontal="center" vertical="center"/>
    </xf>
    <xf numFmtId="0" fontId="31" fillId="8" borderId="23" xfId="0" applyFont="1" applyFill="1" applyBorder="1" applyAlignment="1">
      <alignment horizontal="center" vertical="center"/>
    </xf>
    <xf numFmtId="0" fontId="43" fillId="0" borderId="24" xfId="0" applyFont="1" applyBorder="1" applyAlignment="1" applyProtection="1">
      <alignment horizontal="center" vertical="center"/>
      <protection locked="0"/>
    </xf>
    <xf numFmtId="0" fontId="43" fillId="0" borderId="22" xfId="0" applyFont="1" applyBorder="1" applyAlignment="1" applyProtection="1">
      <alignment horizontal="center" vertical="center"/>
      <protection locked="0"/>
    </xf>
    <xf numFmtId="0" fontId="31" fillId="8" borderId="21" xfId="0" applyFont="1" applyFill="1" applyBorder="1" applyAlignment="1">
      <alignment horizontal="center" vertical="center"/>
    </xf>
    <xf numFmtId="0" fontId="31" fillId="8" borderId="25" xfId="0" applyFont="1" applyFill="1" applyBorder="1" applyAlignment="1">
      <alignment horizontal="center" vertical="center"/>
    </xf>
    <xf numFmtId="0" fontId="31" fillId="0" borderId="21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center" vertical="center"/>
      <protection locked="0"/>
    </xf>
    <xf numFmtId="0" fontId="43" fillId="0" borderId="25" xfId="0" applyFont="1" applyBorder="1" applyAlignment="1" applyProtection="1">
      <alignment horizontal="center" vertical="center"/>
      <protection locked="0"/>
    </xf>
    <xf numFmtId="0" fontId="31" fillId="8" borderId="7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31" fillId="8" borderId="39" xfId="0" applyFont="1" applyFill="1" applyBorder="1" applyAlignment="1">
      <alignment horizontal="center" vertical="center"/>
    </xf>
    <xf numFmtId="0" fontId="33" fillId="6" borderId="22" xfId="0" applyFont="1" applyFill="1" applyBorder="1" applyAlignment="1" applyProtection="1">
      <alignment horizontal="center" vertical="center" wrapText="1"/>
      <protection locked="0"/>
    </xf>
    <xf numFmtId="0" fontId="34" fillId="6" borderId="22" xfId="0" applyFont="1" applyFill="1" applyBorder="1" applyAlignment="1" applyProtection="1">
      <alignment horizontal="center" vertical="center" wrapText="1"/>
      <protection locked="0"/>
    </xf>
    <xf numFmtId="0" fontId="34" fillId="6" borderId="25" xfId="0" applyFont="1" applyFill="1" applyBorder="1" applyAlignment="1" applyProtection="1">
      <alignment horizontal="center" vertical="center" wrapText="1"/>
      <protection locked="0"/>
    </xf>
    <xf numFmtId="0" fontId="35" fillId="4" borderId="0" xfId="0" applyFont="1" applyFill="1" applyAlignment="1">
      <alignment horizontal="left" vertical="center" wrapText="1"/>
    </xf>
    <xf numFmtId="0" fontId="31" fillId="8" borderId="32" xfId="0" applyFont="1" applyFill="1" applyBorder="1" applyAlignment="1">
      <alignment horizontal="center" vertical="center" wrapText="1"/>
    </xf>
    <xf numFmtId="0" fontId="37" fillId="8" borderId="33" xfId="0" applyFont="1" applyFill="1" applyBorder="1" applyAlignment="1">
      <alignment horizontal="center" vertical="center"/>
    </xf>
    <xf numFmtId="49" fontId="38" fillId="0" borderId="24" xfId="0" applyNumberFormat="1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center" vertical="center"/>
      <protection locked="0"/>
    </xf>
    <xf numFmtId="0" fontId="31" fillId="8" borderId="22" xfId="0" applyFont="1" applyFill="1" applyBorder="1" applyAlignment="1">
      <alignment horizontal="center" vertical="center" wrapText="1"/>
    </xf>
    <xf numFmtId="0" fontId="31" fillId="8" borderId="30" xfId="0" applyFont="1" applyFill="1" applyBorder="1" applyAlignment="1">
      <alignment horizontal="center" vertical="center" wrapText="1"/>
    </xf>
    <xf numFmtId="0" fontId="31" fillId="8" borderId="33" xfId="0" applyFont="1" applyFill="1" applyBorder="1" applyAlignment="1">
      <alignment horizontal="center" vertical="center" wrapText="1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3" fillId="6" borderId="25" xfId="0" applyFont="1" applyFill="1" applyBorder="1" applyAlignment="1" applyProtection="1">
      <alignment horizontal="center" vertical="center" wrapText="1"/>
      <protection locked="0"/>
    </xf>
    <xf numFmtId="0" fontId="31" fillId="8" borderId="25" xfId="0" applyFont="1" applyFill="1" applyBorder="1" applyAlignment="1">
      <alignment horizontal="center" vertical="center" wrapText="1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22" fillId="8" borderId="21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 applyProtection="1">
      <alignment horizontal="left" vertical="center" wrapText="1"/>
      <protection locked="0"/>
    </xf>
    <xf numFmtId="0" fontId="28" fillId="0" borderId="22" xfId="0" applyFont="1" applyFill="1" applyBorder="1" applyAlignment="1" applyProtection="1">
      <alignment horizontal="left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30" xfId="0" applyFont="1" applyBorder="1" applyAlignment="1">
      <alignment wrapText="1"/>
    </xf>
    <xf numFmtId="0" fontId="29" fillId="0" borderId="31" xfId="0" applyFont="1" applyBorder="1" applyAlignment="1">
      <alignment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7" xfId="0" applyFont="1" applyFill="1" applyBorder="1" applyProtection="1">
      <alignment vertical="center"/>
      <protection locked="0"/>
    </xf>
    <xf numFmtId="0" fontId="0" fillId="0" borderId="7" xfId="0" applyFill="1" applyBorder="1" applyProtection="1">
      <alignment vertical="center"/>
      <protection locked="0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right" vertical="center"/>
      <protection locked="0"/>
    </xf>
    <xf numFmtId="0" fontId="49" fillId="0" borderId="49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justify" vertical="center" wrapText="1"/>
    </xf>
    <xf numFmtId="0" fontId="49" fillId="0" borderId="50" xfId="0" applyFont="1" applyBorder="1" applyAlignment="1">
      <alignment horizontal="justify" vertical="center" wrapText="1"/>
    </xf>
    <xf numFmtId="0" fontId="54" fillId="3" borderId="1" xfId="0" applyFont="1" applyFill="1" applyBorder="1" applyAlignment="1">
      <alignment horizontal="center" vertical="center"/>
    </xf>
    <xf numFmtId="0" fontId="54" fillId="3" borderId="3" xfId="0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2" fillId="0" borderId="3" xfId="0" applyNumberFormat="1" applyFont="1" applyFill="1" applyBorder="1" applyAlignment="1" applyProtection="1">
      <alignment horizontal="center" vertical="center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10</xdr:row>
      <xdr:rowOff>0</xdr:rowOff>
    </xdr:from>
    <xdr:to>
      <xdr:col>9</xdr:col>
      <xdr:colOff>20955</xdr:colOff>
      <xdr:row>11</xdr:row>
      <xdr:rowOff>18415</xdr:rowOff>
    </xdr:to>
    <xdr:sp macro="" textlink="">
      <xdr:nvSpPr>
        <xdr:cNvPr id="24634" name="Check Box 58" hidden="1">
          <a:extLst>
            <a:ext uri="{63B3BB69-23CF-44E3-9099-C40C66FF867C}">
              <a14:compatExt xmlns:a14="http://schemas.microsoft.com/office/drawing/2010/main" spid="_x0000_s24634"/>
            </a:ext>
            <a:ext uri="{FF2B5EF4-FFF2-40B4-BE49-F238E27FC236}">
              <a16:creationId xmlns:a16="http://schemas.microsoft.com/office/drawing/2014/main" id="{00000000-0008-0000-0300-00003A6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152400</xdr:colOff>
      <xdr:row>10</xdr:row>
      <xdr:rowOff>0</xdr:rowOff>
    </xdr:from>
    <xdr:to>
      <xdr:col>25</xdr:col>
      <xdr:colOff>57150</xdr:colOff>
      <xdr:row>11</xdr:row>
      <xdr:rowOff>18415</xdr:rowOff>
    </xdr:to>
    <xdr:sp macro="" textlink="">
      <xdr:nvSpPr>
        <xdr:cNvPr id="24635" name="Check Box 59" hidden="1">
          <a:extLst>
            <a:ext uri="{63B3BB69-23CF-44E3-9099-C40C66FF867C}">
              <a14:compatExt xmlns:a14="http://schemas.microsoft.com/office/drawing/2010/main" spid="_x0000_s24635"/>
            </a:ext>
            <a:ext uri="{FF2B5EF4-FFF2-40B4-BE49-F238E27FC236}">
              <a16:creationId xmlns:a16="http://schemas.microsoft.com/office/drawing/2014/main" id="{00000000-0008-0000-0300-00003B6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10</xdr:row>
          <xdr:rowOff>0</xdr:rowOff>
        </xdr:from>
        <xdr:to>
          <xdr:col>9</xdr:col>
          <xdr:colOff>22860</xdr:colOff>
          <xdr:row>12</xdr:row>
          <xdr:rowOff>0</xdr:rowOff>
        </xdr:to>
        <xdr:sp macro="" textlink="">
          <xdr:nvSpPr>
            <xdr:cNvPr id="2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121920</xdr:colOff>
          <xdr:row>10</xdr:row>
          <xdr:rowOff>0</xdr:rowOff>
        </xdr:from>
        <xdr:to>
          <xdr:col>25</xdr:col>
          <xdr:colOff>38100</xdr:colOff>
          <xdr:row>12</xdr:row>
          <xdr:rowOff>0</xdr:rowOff>
        </xdr:to>
        <xdr:sp macro="" textlink="">
          <xdr:nvSpPr>
            <xdr:cNvPr id="3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16</xdr:row>
      <xdr:rowOff>435429</xdr:rowOff>
    </xdr:from>
    <xdr:to>
      <xdr:col>26</xdr:col>
      <xdr:colOff>353786</xdr:colOff>
      <xdr:row>16</xdr:row>
      <xdr:rowOff>748393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D1DEAA94-6800-44F6-95D7-F09E0DE96BB0}"/>
            </a:ext>
          </a:extLst>
        </xdr:cNvPr>
        <xdr:cNvSpPr/>
      </xdr:nvSpPr>
      <xdr:spPr>
        <a:xfrm>
          <a:off x="15899947" y="10160454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173181</xdr:colOff>
      <xdr:row>30</xdr:row>
      <xdr:rowOff>103910</xdr:rowOff>
    </xdr:from>
    <xdr:to>
      <xdr:col>24</xdr:col>
      <xdr:colOff>588817</xdr:colOff>
      <xdr:row>33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99030ED-D4E5-4D56-8F91-9605357D7E82}"/>
            </a:ext>
          </a:extLst>
        </xdr:cNvPr>
        <xdr:cNvSpPr/>
      </xdr:nvSpPr>
      <xdr:spPr>
        <a:xfrm>
          <a:off x="5840556" y="20220710"/>
          <a:ext cx="9569161" cy="2524990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17319</xdr:colOff>
      <xdr:row>2</xdr:row>
      <xdr:rowOff>103908</xdr:rowOff>
    </xdr:from>
    <xdr:to>
      <xdr:col>24</xdr:col>
      <xdr:colOff>640772</xdr:colOff>
      <xdr:row>7</xdr:row>
      <xdr:rowOff>34635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5C38B44-EB87-43BC-9AA2-036337DAADC9}"/>
            </a:ext>
          </a:extLst>
        </xdr:cNvPr>
        <xdr:cNvSpPr/>
      </xdr:nvSpPr>
      <xdr:spPr>
        <a:xfrm>
          <a:off x="5684694" y="1561233"/>
          <a:ext cx="9776978" cy="3474027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2"/>
  <sheetViews>
    <sheetView showGridLines="0" tabSelected="1" zoomScaleNormal="100" zoomScaleSheetLayoutView="100" workbookViewId="0">
      <selection activeCell="B5" sqref="B5"/>
    </sheetView>
  </sheetViews>
  <sheetFormatPr defaultColWidth="9" defaultRowHeight="13.2"/>
  <cols>
    <col min="1" max="1" width="5.33203125" style="33" bestFit="1" customWidth="1"/>
    <col min="2" max="3" width="48.33203125" style="31" customWidth="1"/>
    <col min="4" max="4" width="4.21875" style="33" customWidth="1"/>
    <col min="5" max="16384" width="9" style="33"/>
  </cols>
  <sheetData>
    <row r="2" spans="1:3" ht="16.2">
      <c r="A2" s="153" t="s">
        <v>0</v>
      </c>
      <c r="B2" s="153"/>
      <c r="C2" s="153"/>
    </row>
    <row r="3" spans="1:3" ht="14.4">
      <c r="B3" s="32"/>
    </row>
    <row r="4" spans="1:3" ht="19.2" customHeight="1">
      <c r="A4" s="45" t="s">
        <v>1</v>
      </c>
      <c r="B4" s="149" t="s">
        <v>2</v>
      </c>
      <c r="C4" s="149" t="s">
        <v>193</v>
      </c>
    </row>
    <row r="5" spans="1:3" ht="63.75" customHeight="1">
      <c r="A5" s="34">
        <v>1</v>
      </c>
      <c r="B5" s="35" t="s">
        <v>233</v>
      </c>
      <c r="C5" s="35"/>
    </row>
    <row r="6" spans="1:3" ht="90" customHeight="1">
      <c r="A6" s="34">
        <f t="shared" ref="A6:A11" si="0">A5+1</f>
        <v>2</v>
      </c>
      <c r="B6" s="35"/>
      <c r="C6" s="35" t="s">
        <v>238</v>
      </c>
    </row>
    <row r="7" spans="1:3" ht="78.599999999999994" customHeight="1">
      <c r="A7" s="102">
        <f t="shared" si="0"/>
        <v>3</v>
      </c>
      <c r="B7" s="103" t="s">
        <v>234</v>
      </c>
      <c r="C7" s="103"/>
    </row>
    <row r="8" spans="1:3" ht="60.6" customHeight="1">
      <c r="A8" s="34">
        <f t="shared" si="0"/>
        <v>4</v>
      </c>
      <c r="B8" s="104" t="s">
        <v>237</v>
      </c>
      <c r="C8" s="46"/>
    </row>
    <row r="9" spans="1:3" ht="63.75" customHeight="1">
      <c r="A9" s="34">
        <f t="shared" si="0"/>
        <v>5</v>
      </c>
      <c r="B9" s="103" t="s">
        <v>236</v>
      </c>
      <c r="C9" s="36"/>
    </row>
    <row r="10" spans="1:3" ht="75" customHeight="1">
      <c r="A10" s="34">
        <f t="shared" si="0"/>
        <v>6</v>
      </c>
      <c r="B10" s="150" t="s">
        <v>235</v>
      </c>
      <c r="C10" s="35"/>
    </row>
    <row r="11" spans="1:3" ht="75" customHeight="1">
      <c r="A11" s="34">
        <f t="shared" si="0"/>
        <v>7</v>
      </c>
      <c r="B11" s="35" t="s">
        <v>232</v>
      </c>
      <c r="C11" s="35"/>
    </row>
    <row r="12" spans="1:3" ht="54" customHeight="1"/>
  </sheetData>
  <sheetProtection algorithmName="SHA-512" hashValue="rDynL3vm0y+Zn3vrX0FtYxqJmc8YoU8bDsSRGZsYgX8teVK42QdEvS715HN3sKJvF5WtVkRH8v7KcQfxsNcRRg==" saltValue="+3AxFpMqASse9N2QgEhssQ==" spinCount="100000" sheet="1" objects="1" scenarios="1"/>
  <mergeCells count="1">
    <mergeCell ref="A2:C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0"/>
  <sheetViews>
    <sheetView showGridLines="0" showZeros="0" topLeftCell="A20" zoomScale="130" zoomScaleNormal="130" zoomScaleSheetLayoutView="130" workbookViewId="0">
      <selection activeCell="J33" sqref="J33:AK33"/>
    </sheetView>
  </sheetViews>
  <sheetFormatPr defaultColWidth="2.21875" defaultRowHeight="12"/>
  <cols>
    <col min="1" max="1" width="2.6640625" style="1" customWidth="1"/>
    <col min="2" max="16384" width="2.21875" style="1"/>
  </cols>
  <sheetData>
    <row r="1" spans="1:40" ht="13.2">
      <c r="A1" s="1" t="s">
        <v>114</v>
      </c>
      <c r="AM1" s="99"/>
    </row>
    <row r="2" spans="1:40" ht="22.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</row>
    <row r="3" spans="1:40" ht="13.2">
      <c r="A3" s="33"/>
      <c r="B3" s="33"/>
      <c r="C3" s="100"/>
      <c r="D3" s="100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130"/>
      <c r="AC3" s="129" t="s">
        <v>3</v>
      </c>
      <c r="AD3" s="155">
        <v>8</v>
      </c>
      <c r="AE3" s="155"/>
      <c r="AF3" s="128" t="s">
        <v>4</v>
      </c>
      <c r="AG3" s="154"/>
      <c r="AH3" s="154"/>
      <c r="AI3" s="128" t="s">
        <v>5</v>
      </c>
      <c r="AJ3" s="154"/>
      <c r="AK3" s="154"/>
      <c r="AL3" s="128" t="s">
        <v>6</v>
      </c>
      <c r="AM3" s="100"/>
    </row>
    <row r="4" spans="1:40" ht="45" customHeight="1">
      <c r="A4" s="33"/>
      <c r="B4" s="33"/>
      <c r="C4" s="100"/>
      <c r="D4" s="100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</row>
    <row r="5" spans="1:40" ht="18" customHeight="1">
      <c r="A5" s="166" t="s">
        <v>82</v>
      </c>
      <c r="B5" s="166"/>
      <c r="C5" s="166"/>
      <c r="D5" s="166"/>
      <c r="E5" s="166"/>
      <c r="F5" s="166"/>
      <c r="G5" s="166"/>
      <c r="H5" s="33"/>
      <c r="I5" s="33" t="s">
        <v>7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40" ht="15.6" customHeight="1">
      <c r="A6" s="99"/>
      <c r="B6" s="99"/>
      <c r="C6" s="99"/>
      <c r="D6" s="99"/>
      <c r="E6" s="99"/>
      <c r="F6" s="99"/>
      <c r="G6" s="99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</row>
    <row r="7" spans="1:40" ht="15.6" customHeight="1">
      <c r="A7" s="99"/>
      <c r="B7" s="99"/>
      <c r="C7" s="99"/>
      <c r="D7" s="99"/>
      <c r="E7" s="99"/>
      <c r="F7" s="99"/>
      <c r="G7" s="99"/>
      <c r="H7" s="33"/>
      <c r="I7" s="33"/>
      <c r="J7" s="33"/>
      <c r="K7" s="33"/>
      <c r="L7" s="33"/>
      <c r="M7" s="33"/>
      <c r="N7" s="33"/>
      <c r="O7" s="33"/>
      <c r="P7" s="33" t="s">
        <v>83</v>
      </c>
      <c r="R7" s="33"/>
      <c r="T7" s="33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33"/>
      <c r="AM7" s="33"/>
    </row>
    <row r="8" spans="1:40" ht="28.95" customHeight="1">
      <c r="A8" s="99"/>
      <c r="B8" s="99"/>
      <c r="C8" s="99"/>
      <c r="D8" s="99"/>
      <c r="E8" s="99"/>
      <c r="F8" s="99"/>
      <c r="G8" s="99"/>
      <c r="H8" s="33"/>
      <c r="I8" s="33"/>
      <c r="J8" s="33"/>
      <c r="K8" s="33"/>
      <c r="L8" s="33"/>
      <c r="M8" s="33"/>
      <c r="N8" s="33"/>
      <c r="O8" s="33"/>
      <c r="P8" s="33" t="s">
        <v>29</v>
      </c>
      <c r="R8" s="33"/>
      <c r="T8" s="33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47"/>
    </row>
    <row r="9" spans="1:40" ht="28.95" customHeight="1">
      <c r="A9" s="99"/>
      <c r="B9" s="99"/>
      <c r="C9" s="99"/>
      <c r="D9" s="99"/>
      <c r="E9" s="99"/>
      <c r="F9" s="99"/>
      <c r="G9" s="99"/>
      <c r="H9" s="33"/>
      <c r="I9" s="33"/>
      <c r="J9" s="33"/>
      <c r="K9" s="33"/>
      <c r="L9" s="33"/>
      <c r="M9" s="33"/>
      <c r="N9" s="33"/>
      <c r="O9" s="33"/>
      <c r="P9" s="33" t="s">
        <v>84</v>
      </c>
      <c r="R9" s="33"/>
      <c r="S9" s="121" t="s">
        <v>8</v>
      </c>
      <c r="W9" s="105"/>
      <c r="X9" s="105"/>
      <c r="Y9" s="105"/>
      <c r="Z9" s="105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48"/>
    </row>
    <row r="10" spans="1:40" ht="28.95" customHeight="1">
      <c r="A10" s="99"/>
      <c r="B10" s="99"/>
      <c r="C10" s="99"/>
      <c r="D10" s="99"/>
      <c r="E10" s="99"/>
      <c r="F10" s="99"/>
      <c r="G10" s="99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121" t="s">
        <v>85</v>
      </c>
      <c r="V10" s="33"/>
      <c r="W10" s="105"/>
      <c r="X10" s="105"/>
      <c r="Y10" s="105"/>
      <c r="Z10" s="105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48"/>
    </row>
    <row r="11" spans="1:40" ht="15.6" customHeight="1">
      <c r="A11" s="99"/>
      <c r="B11" s="99"/>
      <c r="C11" s="99"/>
      <c r="D11" s="99"/>
      <c r="E11" s="99"/>
      <c r="F11" s="99"/>
      <c r="G11" s="99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40" ht="18" customHeight="1">
      <c r="A12" s="162" t="s">
        <v>110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</row>
    <row r="13" spans="1:40" ht="18" customHeight="1">
      <c r="A13" s="162" t="s">
        <v>86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</row>
    <row r="14" spans="1:40" ht="30" customHeight="1">
      <c r="A14" s="33"/>
      <c r="B14" s="33"/>
      <c r="C14" s="100"/>
      <c r="D14" s="100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40" ht="36" customHeight="1">
      <c r="A15" s="163" t="s">
        <v>111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</row>
    <row r="16" spans="1:40" ht="30" customHeight="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</row>
    <row r="17" spans="1:39" ht="14.25" customHeight="1">
      <c r="A17" s="33" t="s">
        <v>87</v>
      </c>
      <c r="B17" s="33"/>
      <c r="C17" s="33"/>
      <c r="D17" s="33"/>
      <c r="E17" s="33"/>
      <c r="F17" s="33"/>
      <c r="G17" s="33"/>
      <c r="H17" s="33"/>
      <c r="I17" s="33"/>
      <c r="J17" s="33"/>
      <c r="K17" s="159">
        <f ca="1">SUM(AC20:AG21)</f>
        <v>0</v>
      </c>
      <c r="L17" s="182"/>
      <c r="M17" s="182"/>
      <c r="N17" s="182"/>
      <c r="O17" s="182"/>
      <c r="P17" s="182"/>
      <c r="Q17" s="182"/>
      <c r="R17" s="182"/>
      <c r="S17" s="33" t="s">
        <v>9</v>
      </c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39" ht="14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 ht="14.25" customHeight="1">
      <c r="A19" s="33"/>
      <c r="B19" s="33" t="s">
        <v>10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 ht="14.25" customHeight="1">
      <c r="A20" s="33"/>
      <c r="B20" s="33"/>
      <c r="C20" s="160" t="s">
        <v>112</v>
      </c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1"/>
      <c r="Y20" s="161"/>
      <c r="Z20" s="161"/>
      <c r="AA20" s="161"/>
      <c r="AB20" s="161"/>
      <c r="AC20" s="159">
        <f ca="1">SUM(申請額一覧!H5:H44)</f>
        <v>0</v>
      </c>
      <c r="AD20" s="159"/>
      <c r="AE20" s="159"/>
      <c r="AF20" s="159"/>
      <c r="AG20" s="159"/>
      <c r="AH20" s="33" t="s">
        <v>9</v>
      </c>
      <c r="AI20" s="33"/>
      <c r="AJ20" s="33"/>
      <c r="AK20" s="33"/>
      <c r="AL20" s="33"/>
      <c r="AM20" s="33"/>
    </row>
    <row r="21" spans="1:39" ht="14.25" customHeight="1">
      <c r="A21" s="33"/>
      <c r="B21" s="33"/>
      <c r="C21" s="160" t="s">
        <v>192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1"/>
      <c r="Y21" s="161"/>
      <c r="Z21" s="161"/>
      <c r="AA21" s="161"/>
      <c r="AB21" s="161"/>
      <c r="AC21" s="159">
        <f ca="1">SUM(申請額一覧!I5:I44)</f>
        <v>0</v>
      </c>
      <c r="AD21" s="159"/>
      <c r="AE21" s="159"/>
      <c r="AF21" s="159"/>
      <c r="AG21" s="159"/>
      <c r="AH21" s="33" t="s">
        <v>9</v>
      </c>
      <c r="AI21" s="33"/>
      <c r="AJ21" s="33"/>
      <c r="AK21" s="33"/>
      <c r="AL21" s="33"/>
      <c r="AM21" s="33"/>
    </row>
    <row r="22" spans="1:39" ht="14.2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101"/>
      <c r="Y22" s="101"/>
      <c r="Z22" s="101"/>
      <c r="AA22" s="101"/>
      <c r="AB22" s="101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1:39" ht="14.2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101"/>
      <c r="Y23" s="101"/>
      <c r="Z23" s="101"/>
      <c r="AA23" s="101"/>
      <c r="AB23" s="101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1:39" ht="14.25" customHeight="1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9" ht="14.25" customHeight="1">
      <c r="A25" s="1" t="s">
        <v>88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9" ht="87.6" customHeight="1">
      <c r="A26" s="164" t="s">
        <v>113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</row>
    <row r="29" spans="1:39">
      <c r="A29" s="1" t="s">
        <v>89</v>
      </c>
    </row>
    <row r="30" spans="1:39" ht="6" customHeight="1"/>
    <row r="31" spans="1:39" ht="18.75" customHeight="1">
      <c r="B31" s="180" t="s">
        <v>11</v>
      </c>
      <c r="C31" s="181"/>
      <c r="D31" s="181"/>
      <c r="E31" s="181"/>
      <c r="F31" s="181"/>
      <c r="G31" s="181"/>
      <c r="H31" s="181"/>
      <c r="I31" s="38"/>
      <c r="J31" s="156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8"/>
    </row>
    <row r="32" spans="1:39" ht="18.75" customHeight="1">
      <c r="B32" s="180" t="s">
        <v>12</v>
      </c>
      <c r="C32" s="181"/>
      <c r="D32" s="181"/>
      <c r="E32" s="181"/>
      <c r="F32" s="181"/>
      <c r="G32" s="181"/>
      <c r="H32" s="181"/>
      <c r="I32" s="38"/>
      <c r="J32" s="156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8"/>
    </row>
    <row r="33" spans="1:37" ht="18.75" customHeight="1">
      <c r="B33" s="173" t="s">
        <v>13</v>
      </c>
      <c r="C33" s="174"/>
      <c r="D33" s="174"/>
      <c r="E33" s="37"/>
      <c r="F33" s="177" t="s">
        <v>14</v>
      </c>
      <c r="G33" s="178"/>
      <c r="H33" s="178"/>
      <c r="I33" s="179"/>
      <c r="J33" s="170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2"/>
    </row>
    <row r="34" spans="1:37" ht="18.75" customHeight="1">
      <c r="B34" s="175"/>
      <c r="C34" s="176"/>
      <c r="D34" s="176"/>
      <c r="E34" s="39"/>
      <c r="F34" s="177" t="s">
        <v>15</v>
      </c>
      <c r="G34" s="178"/>
      <c r="H34" s="178"/>
      <c r="I34" s="179"/>
      <c r="J34" s="156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8"/>
    </row>
    <row r="35" spans="1:37" ht="18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</sheetData>
  <sheetProtection algorithmName="SHA-512" hashValue="RWyp3+5JehDv9Vq4W240rVfkaDZU7lTRRcZAeuLgmmPkQnWclaq48KOYJSiEhBpsbRG9kNpHb79qGc3UVcwuXA==" saltValue="Nc9jfp3fsEL/GfV5Qs2/pg==" spinCount="100000" sheet="1" objects="1" scenarios="1" formatCells="0"/>
  <mergeCells count="26">
    <mergeCell ref="AA10:AL10"/>
    <mergeCell ref="J33:AK33"/>
    <mergeCell ref="J34:AK34"/>
    <mergeCell ref="B33:D34"/>
    <mergeCell ref="F33:I33"/>
    <mergeCell ref="F34:I34"/>
    <mergeCell ref="A12:AM12"/>
    <mergeCell ref="B31:H31"/>
    <mergeCell ref="B32:H32"/>
    <mergeCell ref="K17:R17"/>
    <mergeCell ref="AJ3:AK3"/>
    <mergeCell ref="AG3:AH3"/>
    <mergeCell ref="AD3:AE3"/>
    <mergeCell ref="J31:AK31"/>
    <mergeCell ref="J32:AK32"/>
    <mergeCell ref="AC20:AG20"/>
    <mergeCell ref="AC21:AG21"/>
    <mergeCell ref="C20:AB20"/>
    <mergeCell ref="C21:AB21"/>
    <mergeCell ref="A13:AM13"/>
    <mergeCell ref="A15:AM15"/>
    <mergeCell ref="A26:AM26"/>
    <mergeCell ref="A5:G5"/>
    <mergeCell ref="U7:AK7"/>
    <mergeCell ref="U8:AL8"/>
    <mergeCell ref="AA9:AL9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61"/>
  <sheetViews>
    <sheetView showGridLines="0" showZeros="0" zoomScaleNormal="100" zoomScaleSheetLayoutView="100" workbookViewId="0">
      <selection activeCell="C5" sqref="C5"/>
    </sheetView>
  </sheetViews>
  <sheetFormatPr defaultColWidth="2.21875" defaultRowHeight="13.2"/>
  <cols>
    <col min="1" max="1" width="2.21875" style="2"/>
    <col min="2" max="2" width="3.109375" style="2" customWidth="1"/>
    <col min="3" max="3" width="39.109375" style="2" customWidth="1"/>
    <col min="4" max="4" width="15.109375" style="2" customWidth="1"/>
    <col min="5" max="5" width="35.77734375" style="2" customWidth="1"/>
    <col min="6" max="6" width="15.109375" style="2" customWidth="1"/>
    <col min="7" max="7" width="30.109375" style="2" customWidth="1"/>
    <col min="8" max="10" width="9.109375" style="2" customWidth="1"/>
    <col min="11" max="11" width="4.33203125" style="2" hidden="1" customWidth="1"/>
    <col min="12" max="13" width="2.21875" style="2"/>
    <col min="14" max="14" width="4.33203125" style="2" bestFit="1" customWidth="1"/>
    <col min="15" max="16384" width="2.21875" style="2"/>
  </cols>
  <sheetData>
    <row r="1" spans="2:33">
      <c r="B1" s="2" t="s">
        <v>90</v>
      </c>
    </row>
    <row r="2" spans="2:33">
      <c r="B2" s="26"/>
    </row>
    <row r="3" spans="2:33" ht="18" customHeight="1">
      <c r="B3" s="188" t="s">
        <v>16</v>
      </c>
      <c r="C3" s="185" t="s">
        <v>17</v>
      </c>
      <c r="D3" s="189" t="s">
        <v>115</v>
      </c>
      <c r="E3" s="185" t="s">
        <v>18</v>
      </c>
      <c r="F3" s="185" t="s">
        <v>14</v>
      </c>
      <c r="G3" s="190" t="s">
        <v>19</v>
      </c>
      <c r="H3" s="186" t="s">
        <v>20</v>
      </c>
      <c r="I3" s="186"/>
      <c r="J3" s="187"/>
      <c r="K3" s="183" t="s">
        <v>21</v>
      </c>
      <c r="N3" s="121"/>
    </row>
    <row r="4" spans="2:33" ht="65.400000000000006" thickBot="1">
      <c r="B4" s="188"/>
      <c r="C4" s="185"/>
      <c r="D4" s="189"/>
      <c r="E4" s="185"/>
      <c r="F4" s="185"/>
      <c r="G4" s="191"/>
      <c r="H4" s="25" t="s">
        <v>116</v>
      </c>
      <c r="I4" s="25" t="s">
        <v>117</v>
      </c>
      <c r="J4" s="44" t="s">
        <v>22</v>
      </c>
      <c r="K4" s="184"/>
    </row>
    <row r="5" spans="2:33" ht="28.95" customHeight="1" thickBot="1">
      <c r="B5" s="27">
        <f>ROW()-4</f>
        <v>1</v>
      </c>
      <c r="C5" s="138">
        <f t="shared" ref="C5:C44" ca="1" si="0">IFERROR(INDIRECT("個票"&amp;$B5&amp;"！$t$7"),"")</f>
        <v>0</v>
      </c>
      <c r="D5" s="52">
        <f t="shared" ref="D5:D44" ca="1" si="1">IFERROR(INDIRECT("個票"&amp;$B5&amp;"！$h$7"),"")</f>
        <v>0</v>
      </c>
      <c r="E5" s="138">
        <f t="shared" ref="E5:E44" ca="1" si="2">IFERROR(INDIRECT("個票"&amp;$B5&amp;"！$l$10"),"")</f>
        <v>0</v>
      </c>
      <c r="F5" s="52">
        <f t="shared" ref="F5:F44" ca="1" si="3">IFERROR(INDIRECT("個票"&amp;$B5&amp;"！$w$9"),"")</f>
        <v>0</v>
      </c>
      <c r="G5" s="138" t="str">
        <f t="shared" ref="G5:G44" ca="1" si="4">IFERROR(INDIRECT("個票"&amp;$B5&amp;"！$ｄ$9")&amp;INDIRECT("個票"&amp;$B5&amp;"！$ｈ$9"),"")</f>
        <v/>
      </c>
      <c r="H5" s="30">
        <f t="shared" ref="H5:H44" ca="1" si="5">IFERROR(INDIRECT("個票"&amp;$B5&amp;"！$ai$25"),"")</f>
        <v>0</v>
      </c>
      <c r="I5" s="98" t="str">
        <f t="shared" ref="I5:I44" ca="1" si="6">IFERROR(INDIRECT("個票"&amp;$B5&amp;"！$ai$45"),"")</f>
        <v/>
      </c>
      <c r="J5" s="30">
        <f ca="1">SUM(H5,I5)</f>
        <v>0</v>
      </c>
      <c r="K5" s="48"/>
      <c r="N5" s="50" t="str">
        <f ca="1">IF(_xlfn.SHEETS()-7=COUNTIF(J5:J47,"&gt;0"),"○","！（本表の事業所数と個票の枚数が一致しません）")</f>
        <v>！（本表の事業所数と個票の枚数が一致しません）</v>
      </c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7"/>
    </row>
    <row r="6" spans="2:33" ht="28.95" customHeight="1">
      <c r="B6" s="27">
        <f t="shared" ref="B6:B44" si="7">ROW()-4</f>
        <v>2</v>
      </c>
      <c r="C6" s="138" t="str">
        <f t="shared" ca="1" si="0"/>
        <v/>
      </c>
      <c r="D6" s="52" t="str">
        <f t="shared" ca="1" si="1"/>
        <v/>
      </c>
      <c r="E6" s="138" t="str">
        <f t="shared" ca="1" si="2"/>
        <v/>
      </c>
      <c r="F6" s="52" t="str">
        <f t="shared" ca="1" si="3"/>
        <v/>
      </c>
      <c r="G6" s="138" t="str">
        <f t="shared" ca="1" si="4"/>
        <v/>
      </c>
      <c r="H6" s="30" t="str">
        <f t="shared" ca="1" si="5"/>
        <v/>
      </c>
      <c r="I6" s="98" t="str">
        <f t="shared" ca="1" si="6"/>
        <v/>
      </c>
      <c r="J6" s="30">
        <f ca="1">SUM(H6,I6)</f>
        <v>0</v>
      </c>
      <c r="K6" s="48"/>
      <c r="N6" s="49" t="s">
        <v>23</v>
      </c>
    </row>
    <row r="7" spans="2:33" ht="28.95" customHeight="1">
      <c r="B7" s="27">
        <f t="shared" si="7"/>
        <v>3</v>
      </c>
      <c r="C7" s="138" t="str">
        <f t="shared" ca="1" si="0"/>
        <v/>
      </c>
      <c r="D7" s="52" t="str">
        <f t="shared" ca="1" si="1"/>
        <v/>
      </c>
      <c r="E7" s="138" t="str">
        <f t="shared" ca="1" si="2"/>
        <v/>
      </c>
      <c r="F7" s="52" t="str">
        <f t="shared" ca="1" si="3"/>
        <v/>
      </c>
      <c r="G7" s="138" t="str">
        <f t="shared" ca="1" si="4"/>
        <v/>
      </c>
      <c r="H7" s="30" t="str">
        <f t="shared" ca="1" si="5"/>
        <v/>
      </c>
      <c r="I7" s="98" t="str">
        <f t="shared" ca="1" si="6"/>
        <v/>
      </c>
      <c r="J7" s="30">
        <f t="shared" ref="J7:J44" ca="1" si="8">SUM(H7,I7)</f>
        <v>0</v>
      </c>
      <c r="K7" s="48"/>
      <c r="N7" s="49" t="s">
        <v>24</v>
      </c>
    </row>
    <row r="8" spans="2:33" ht="28.95" customHeight="1">
      <c r="B8" s="27">
        <f t="shared" si="7"/>
        <v>4</v>
      </c>
      <c r="C8" s="138" t="str">
        <f t="shared" ca="1" si="0"/>
        <v/>
      </c>
      <c r="D8" s="52" t="str">
        <f t="shared" ca="1" si="1"/>
        <v/>
      </c>
      <c r="E8" s="138" t="str">
        <f t="shared" ca="1" si="2"/>
        <v/>
      </c>
      <c r="F8" s="52" t="str">
        <f t="shared" ca="1" si="3"/>
        <v/>
      </c>
      <c r="G8" s="138" t="str">
        <f t="shared" ca="1" si="4"/>
        <v/>
      </c>
      <c r="H8" s="30" t="str">
        <f t="shared" ca="1" si="5"/>
        <v/>
      </c>
      <c r="I8" s="98" t="str">
        <f t="shared" ca="1" si="6"/>
        <v/>
      </c>
      <c r="J8" s="30">
        <f t="shared" ca="1" si="8"/>
        <v>0</v>
      </c>
      <c r="K8" s="48"/>
    </row>
    <row r="9" spans="2:33" ht="28.95" customHeight="1">
      <c r="B9" s="27">
        <f t="shared" si="7"/>
        <v>5</v>
      </c>
      <c r="C9" s="138" t="str">
        <f t="shared" ca="1" si="0"/>
        <v/>
      </c>
      <c r="D9" s="52" t="str">
        <f t="shared" ca="1" si="1"/>
        <v/>
      </c>
      <c r="E9" s="138" t="str">
        <f t="shared" ca="1" si="2"/>
        <v/>
      </c>
      <c r="F9" s="52" t="str">
        <f t="shared" ca="1" si="3"/>
        <v/>
      </c>
      <c r="G9" s="138" t="str">
        <f t="shared" ca="1" si="4"/>
        <v/>
      </c>
      <c r="H9" s="30" t="str">
        <f t="shared" ca="1" si="5"/>
        <v/>
      </c>
      <c r="I9" s="98" t="str">
        <f t="shared" ca="1" si="6"/>
        <v/>
      </c>
      <c r="J9" s="30">
        <f t="shared" ca="1" si="8"/>
        <v>0</v>
      </c>
      <c r="K9" s="48"/>
    </row>
    <row r="10" spans="2:33" ht="28.95" customHeight="1">
      <c r="B10" s="27">
        <f t="shared" si="7"/>
        <v>6</v>
      </c>
      <c r="C10" s="138" t="str">
        <f t="shared" ca="1" si="0"/>
        <v/>
      </c>
      <c r="D10" s="52" t="str">
        <f t="shared" ca="1" si="1"/>
        <v/>
      </c>
      <c r="E10" s="138" t="str">
        <f t="shared" ca="1" si="2"/>
        <v/>
      </c>
      <c r="F10" s="52" t="str">
        <f t="shared" ca="1" si="3"/>
        <v/>
      </c>
      <c r="G10" s="138" t="str">
        <f t="shared" ca="1" si="4"/>
        <v/>
      </c>
      <c r="H10" s="30" t="str">
        <f t="shared" ca="1" si="5"/>
        <v/>
      </c>
      <c r="I10" s="98" t="str">
        <f t="shared" ca="1" si="6"/>
        <v/>
      </c>
      <c r="J10" s="30">
        <f t="shared" ca="1" si="8"/>
        <v>0</v>
      </c>
      <c r="K10" s="48"/>
    </row>
    <row r="11" spans="2:33" ht="28.95" customHeight="1">
      <c r="B11" s="27">
        <f t="shared" si="7"/>
        <v>7</v>
      </c>
      <c r="C11" s="138" t="str">
        <f t="shared" ca="1" si="0"/>
        <v/>
      </c>
      <c r="D11" s="52" t="str">
        <f t="shared" ca="1" si="1"/>
        <v/>
      </c>
      <c r="E11" s="138" t="str">
        <f t="shared" ca="1" si="2"/>
        <v/>
      </c>
      <c r="F11" s="52" t="str">
        <f t="shared" ca="1" si="3"/>
        <v/>
      </c>
      <c r="G11" s="138" t="str">
        <f t="shared" ca="1" si="4"/>
        <v/>
      </c>
      <c r="H11" s="30" t="str">
        <f t="shared" ca="1" si="5"/>
        <v/>
      </c>
      <c r="I11" s="98" t="str">
        <f t="shared" ca="1" si="6"/>
        <v/>
      </c>
      <c r="J11" s="30">
        <f t="shared" ca="1" si="8"/>
        <v>0</v>
      </c>
      <c r="K11" s="48"/>
    </row>
    <row r="12" spans="2:33" ht="28.95" customHeight="1">
      <c r="B12" s="27">
        <f t="shared" si="7"/>
        <v>8</v>
      </c>
      <c r="C12" s="138" t="str">
        <f t="shared" ca="1" si="0"/>
        <v/>
      </c>
      <c r="D12" s="52" t="str">
        <f t="shared" ca="1" si="1"/>
        <v/>
      </c>
      <c r="E12" s="138" t="str">
        <f t="shared" ca="1" si="2"/>
        <v/>
      </c>
      <c r="F12" s="52" t="str">
        <f t="shared" ca="1" si="3"/>
        <v/>
      </c>
      <c r="G12" s="138" t="str">
        <f t="shared" ca="1" si="4"/>
        <v/>
      </c>
      <c r="H12" s="30" t="str">
        <f t="shared" ca="1" si="5"/>
        <v/>
      </c>
      <c r="I12" s="98" t="str">
        <f t="shared" ca="1" si="6"/>
        <v/>
      </c>
      <c r="J12" s="30">
        <f t="shared" ca="1" si="8"/>
        <v>0</v>
      </c>
      <c r="K12" s="48"/>
    </row>
    <row r="13" spans="2:33" ht="28.95" customHeight="1">
      <c r="B13" s="27">
        <f t="shared" si="7"/>
        <v>9</v>
      </c>
      <c r="C13" s="138" t="str">
        <f t="shared" ca="1" si="0"/>
        <v/>
      </c>
      <c r="D13" s="52" t="str">
        <f t="shared" ca="1" si="1"/>
        <v/>
      </c>
      <c r="E13" s="138" t="str">
        <f t="shared" ca="1" si="2"/>
        <v/>
      </c>
      <c r="F13" s="52" t="str">
        <f t="shared" ca="1" si="3"/>
        <v/>
      </c>
      <c r="G13" s="138" t="str">
        <f t="shared" ca="1" si="4"/>
        <v/>
      </c>
      <c r="H13" s="30" t="str">
        <f t="shared" ca="1" si="5"/>
        <v/>
      </c>
      <c r="I13" s="98" t="str">
        <f t="shared" ca="1" si="6"/>
        <v/>
      </c>
      <c r="J13" s="30">
        <f t="shared" ca="1" si="8"/>
        <v>0</v>
      </c>
      <c r="K13" s="48"/>
    </row>
    <row r="14" spans="2:33" ht="28.95" customHeight="1">
      <c r="B14" s="27">
        <f t="shared" si="7"/>
        <v>10</v>
      </c>
      <c r="C14" s="138" t="str">
        <f t="shared" ca="1" si="0"/>
        <v/>
      </c>
      <c r="D14" s="52" t="str">
        <f t="shared" ca="1" si="1"/>
        <v/>
      </c>
      <c r="E14" s="138" t="str">
        <f t="shared" ca="1" si="2"/>
        <v/>
      </c>
      <c r="F14" s="52" t="str">
        <f t="shared" ca="1" si="3"/>
        <v/>
      </c>
      <c r="G14" s="138" t="str">
        <f t="shared" ca="1" si="4"/>
        <v/>
      </c>
      <c r="H14" s="30" t="str">
        <f t="shared" ca="1" si="5"/>
        <v/>
      </c>
      <c r="I14" s="98" t="str">
        <f t="shared" ca="1" si="6"/>
        <v/>
      </c>
      <c r="J14" s="30">
        <f t="shared" ca="1" si="8"/>
        <v>0</v>
      </c>
      <c r="K14" s="48"/>
    </row>
    <row r="15" spans="2:33" ht="28.95" customHeight="1">
      <c r="B15" s="27">
        <f t="shared" si="7"/>
        <v>11</v>
      </c>
      <c r="C15" s="138" t="str">
        <f t="shared" ca="1" si="0"/>
        <v/>
      </c>
      <c r="D15" s="52" t="str">
        <f t="shared" ca="1" si="1"/>
        <v/>
      </c>
      <c r="E15" s="138" t="str">
        <f t="shared" ca="1" si="2"/>
        <v/>
      </c>
      <c r="F15" s="52" t="str">
        <f t="shared" ca="1" si="3"/>
        <v/>
      </c>
      <c r="G15" s="138" t="str">
        <f t="shared" ca="1" si="4"/>
        <v/>
      </c>
      <c r="H15" s="30" t="str">
        <f t="shared" ca="1" si="5"/>
        <v/>
      </c>
      <c r="I15" s="98" t="str">
        <f t="shared" ca="1" si="6"/>
        <v/>
      </c>
      <c r="J15" s="30">
        <f t="shared" ca="1" si="8"/>
        <v>0</v>
      </c>
      <c r="K15" s="48"/>
    </row>
    <row r="16" spans="2:33" ht="28.95" customHeight="1">
      <c r="B16" s="27">
        <f t="shared" si="7"/>
        <v>12</v>
      </c>
      <c r="C16" s="138" t="str">
        <f t="shared" ca="1" si="0"/>
        <v/>
      </c>
      <c r="D16" s="52" t="str">
        <f t="shared" ca="1" si="1"/>
        <v/>
      </c>
      <c r="E16" s="138" t="str">
        <f t="shared" ca="1" si="2"/>
        <v/>
      </c>
      <c r="F16" s="52" t="str">
        <f t="shared" ca="1" si="3"/>
        <v/>
      </c>
      <c r="G16" s="138" t="str">
        <f t="shared" ca="1" si="4"/>
        <v/>
      </c>
      <c r="H16" s="30" t="str">
        <f t="shared" ca="1" si="5"/>
        <v/>
      </c>
      <c r="I16" s="98" t="str">
        <f t="shared" ca="1" si="6"/>
        <v/>
      </c>
      <c r="J16" s="30">
        <f ca="1">SUM(H16,I16)</f>
        <v>0</v>
      </c>
      <c r="K16" s="48"/>
      <c r="N16" s="49"/>
    </row>
    <row r="17" spans="2:14" ht="28.95" customHeight="1">
      <c r="B17" s="27">
        <f t="shared" si="7"/>
        <v>13</v>
      </c>
      <c r="C17" s="138" t="str">
        <f t="shared" ca="1" si="0"/>
        <v/>
      </c>
      <c r="D17" s="52" t="str">
        <f t="shared" ca="1" si="1"/>
        <v/>
      </c>
      <c r="E17" s="138" t="str">
        <f t="shared" ca="1" si="2"/>
        <v/>
      </c>
      <c r="F17" s="52" t="str">
        <f t="shared" ca="1" si="3"/>
        <v/>
      </c>
      <c r="G17" s="138" t="str">
        <f t="shared" ca="1" si="4"/>
        <v/>
      </c>
      <c r="H17" s="30" t="str">
        <f t="shared" ca="1" si="5"/>
        <v/>
      </c>
      <c r="I17" s="98" t="str">
        <f t="shared" ca="1" si="6"/>
        <v/>
      </c>
      <c r="J17" s="30">
        <f t="shared" ref="J17:J40" ca="1" si="9">SUM(H17,I17)</f>
        <v>0</v>
      </c>
      <c r="K17" s="48"/>
      <c r="N17" s="49"/>
    </row>
    <row r="18" spans="2:14" ht="28.95" customHeight="1">
      <c r="B18" s="27">
        <f t="shared" si="7"/>
        <v>14</v>
      </c>
      <c r="C18" s="138" t="str">
        <f t="shared" ca="1" si="0"/>
        <v/>
      </c>
      <c r="D18" s="52" t="str">
        <f t="shared" ca="1" si="1"/>
        <v/>
      </c>
      <c r="E18" s="138" t="str">
        <f t="shared" ca="1" si="2"/>
        <v/>
      </c>
      <c r="F18" s="52" t="str">
        <f t="shared" ca="1" si="3"/>
        <v/>
      </c>
      <c r="G18" s="138" t="str">
        <f t="shared" ca="1" si="4"/>
        <v/>
      </c>
      <c r="H18" s="30" t="str">
        <f t="shared" ca="1" si="5"/>
        <v/>
      </c>
      <c r="I18" s="98" t="str">
        <f t="shared" ca="1" si="6"/>
        <v/>
      </c>
      <c r="J18" s="30">
        <f t="shared" ca="1" si="9"/>
        <v>0</v>
      </c>
      <c r="K18" s="48"/>
    </row>
    <row r="19" spans="2:14" ht="28.95" customHeight="1">
      <c r="B19" s="27">
        <f t="shared" si="7"/>
        <v>15</v>
      </c>
      <c r="C19" s="138" t="str">
        <f t="shared" ca="1" si="0"/>
        <v/>
      </c>
      <c r="D19" s="52" t="str">
        <f t="shared" ca="1" si="1"/>
        <v/>
      </c>
      <c r="E19" s="138" t="str">
        <f t="shared" ca="1" si="2"/>
        <v/>
      </c>
      <c r="F19" s="52" t="str">
        <f t="shared" ca="1" si="3"/>
        <v/>
      </c>
      <c r="G19" s="138" t="str">
        <f t="shared" ca="1" si="4"/>
        <v/>
      </c>
      <c r="H19" s="30" t="str">
        <f t="shared" ca="1" si="5"/>
        <v/>
      </c>
      <c r="I19" s="98" t="str">
        <f t="shared" ca="1" si="6"/>
        <v/>
      </c>
      <c r="J19" s="30">
        <f t="shared" ca="1" si="9"/>
        <v>0</v>
      </c>
      <c r="K19" s="48"/>
    </row>
    <row r="20" spans="2:14" ht="28.95" customHeight="1">
      <c r="B20" s="27">
        <f t="shared" si="7"/>
        <v>16</v>
      </c>
      <c r="C20" s="138" t="str">
        <f t="shared" ca="1" si="0"/>
        <v/>
      </c>
      <c r="D20" s="52" t="str">
        <f t="shared" ca="1" si="1"/>
        <v/>
      </c>
      <c r="E20" s="138" t="str">
        <f t="shared" ca="1" si="2"/>
        <v/>
      </c>
      <c r="F20" s="52" t="str">
        <f t="shared" ca="1" si="3"/>
        <v/>
      </c>
      <c r="G20" s="138" t="str">
        <f t="shared" ca="1" si="4"/>
        <v/>
      </c>
      <c r="H20" s="30" t="str">
        <f t="shared" ca="1" si="5"/>
        <v/>
      </c>
      <c r="I20" s="98" t="str">
        <f t="shared" ca="1" si="6"/>
        <v/>
      </c>
      <c r="J20" s="30">
        <f t="shared" ca="1" si="9"/>
        <v>0</v>
      </c>
      <c r="K20" s="48"/>
    </row>
    <row r="21" spans="2:14" ht="28.95" customHeight="1">
      <c r="B21" s="27">
        <f t="shared" si="7"/>
        <v>17</v>
      </c>
      <c r="C21" s="138" t="str">
        <f t="shared" ca="1" si="0"/>
        <v/>
      </c>
      <c r="D21" s="52" t="str">
        <f t="shared" ca="1" si="1"/>
        <v/>
      </c>
      <c r="E21" s="138" t="str">
        <f t="shared" ca="1" si="2"/>
        <v/>
      </c>
      <c r="F21" s="52" t="str">
        <f t="shared" ca="1" si="3"/>
        <v/>
      </c>
      <c r="G21" s="138" t="str">
        <f t="shared" ca="1" si="4"/>
        <v/>
      </c>
      <c r="H21" s="30" t="str">
        <f t="shared" ca="1" si="5"/>
        <v/>
      </c>
      <c r="I21" s="98" t="str">
        <f t="shared" ca="1" si="6"/>
        <v/>
      </c>
      <c r="J21" s="30">
        <f ca="1">SUM(H21,I21)</f>
        <v>0</v>
      </c>
      <c r="K21" s="48"/>
      <c r="N21" s="49"/>
    </row>
    <row r="22" spans="2:14" ht="28.95" customHeight="1">
      <c r="B22" s="27">
        <f t="shared" si="7"/>
        <v>18</v>
      </c>
      <c r="C22" s="138" t="str">
        <f t="shared" ca="1" si="0"/>
        <v/>
      </c>
      <c r="D22" s="52" t="str">
        <f t="shared" ca="1" si="1"/>
        <v/>
      </c>
      <c r="E22" s="138" t="str">
        <f t="shared" ca="1" si="2"/>
        <v/>
      </c>
      <c r="F22" s="52" t="str">
        <f t="shared" ca="1" si="3"/>
        <v/>
      </c>
      <c r="G22" s="138" t="str">
        <f t="shared" ca="1" si="4"/>
        <v/>
      </c>
      <c r="H22" s="30" t="str">
        <f t="shared" ca="1" si="5"/>
        <v/>
      </c>
      <c r="I22" s="98" t="str">
        <f t="shared" ca="1" si="6"/>
        <v/>
      </c>
      <c r="J22" s="30">
        <f t="shared" ref="J22:J25" ca="1" si="10">SUM(H22,I22)</f>
        <v>0</v>
      </c>
      <c r="K22" s="48"/>
      <c r="N22" s="49"/>
    </row>
    <row r="23" spans="2:14" ht="28.95" customHeight="1">
      <c r="B23" s="27">
        <f t="shared" si="7"/>
        <v>19</v>
      </c>
      <c r="C23" s="138" t="str">
        <f t="shared" ca="1" si="0"/>
        <v/>
      </c>
      <c r="D23" s="52" t="str">
        <f t="shared" ca="1" si="1"/>
        <v/>
      </c>
      <c r="E23" s="138" t="str">
        <f t="shared" ca="1" si="2"/>
        <v/>
      </c>
      <c r="F23" s="52" t="str">
        <f t="shared" ca="1" si="3"/>
        <v/>
      </c>
      <c r="G23" s="138" t="str">
        <f t="shared" ca="1" si="4"/>
        <v/>
      </c>
      <c r="H23" s="30" t="str">
        <f t="shared" ca="1" si="5"/>
        <v/>
      </c>
      <c r="I23" s="98" t="str">
        <f t="shared" ca="1" si="6"/>
        <v/>
      </c>
      <c r="J23" s="30">
        <f t="shared" ca="1" si="10"/>
        <v>0</v>
      </c>
      <c r="K23" s="48"/>
    </row>
    <row r="24" spans="2:14" ht="28.95" customHeight="1">
      <c r="B24" s="27">
        <f t="shared" si="7"/>
        <v>20</v>
      </c>
      <c r="C24" s="138" t="str">
        <f t="shared" ca="1" si="0"/>
        <v/>
      </c>
      <c r="D24" s="52" t="str">
        <f t="shared" ca="1" si="1"/>
        <v/>
      </c>
      <c r="E24" s="138" t="str">
        <f t="shared" ca="1" si="2"/>
        <v/>
      </c>
      <c r="F24" s="52" t="str">
        <f t="shared" ca="1" si="3"/>
        <v/>
      </c>
      <c r="G24" s="138" t="str">
        <f t="shared" ca="1" si="4"/>
        <v/>
      </c>
      <c r="H24" s="30" t="str">
        <f t="shared" ca="1" si="5"/>
        <v/>
      </c>
      <c r="I24" s="98" t="str">
        <f t="shared" ca="1" si="6"/>
        <v/>
      </c>
      <c r="J24" s="30">
        <f t="shared" ca="1" si="10"/>
        <v>0</v>
      </c>
      <c r="K24" s="48"/>
    </row>
    <row r="25" spans="2:14" ht="28.95" customHeight="1">
      <c r="B25" s="27">
        <f t="shared" si="7"/>
        <v>21</v>
      </c>
      <c r="C25" s="138" t="str">
        <f t="shared" ca="1" si="0"/>
        <v/>
      </c>
      <c r="D25" s="52" t="str">
        <f t="shared" ca="1" si="1"/>
        <v/>
      </c>
      <c r="E25" s="138" t="str">
        <f t="shared" ca="1" si="2"/>
        <v/>
      </c>
      <c r="F25" s="52" t="str">
        <f t="shared" ca="1" si="3"/>
        <v/>
      </c>
      <c r="G25" s="138" t="str">
        <f t="shared" ca="1" si="4"/>
        <v/>
      </c>
      <c r="H25" s="30" t="str">
        <f t="shared" ca="1" si="5"/>
        <v/>
      </c>
      <c r="I25" s="98" t="str">
        <f t="shared" ca="1" si="6"/>
        <v/>
      </c>
      <c r="J25" s="30">
        <f t="shared" ca="1" si="10"/>
        <v>0</v>
      </c>
      <c r="K25" s="48"/>
    </row>
    <row r="26" spans="2:14" ht="28.95" customHeight="1">
      <c r="B26" s="27">
        <f t="shared" si="7"/>
        <v>22</v>
      </c>
      <c r="C26" s="138" t="str">
        <f t="shared" ca="1" si="0"/>
        <v/>
      </c>
      <c r="D26" s="52" t="str">
        <f t="shared" ca="1" si="1"/>
        <v/>
      </c>
      <c r="E26" s="138" t="str">
        <f t="shared" ca="1" si="2"/>
        <v/>
      </c>
      <c r="F26" s="52" t="str">
        <f t="shared" ca="1" si="3"/>
        <v/>
      </c>
      <c r="G26" s="138" t="str">
        <f t="shared" ca="1" si="4"/>
        <v/>
      </c>
      <c r="H26" s="30" t="str">
        <f t="shared" ca="1" si="5"/>
        <v/>
      </c>
      <c r="I26" s="98" t="str">
        <f t="shared" ca="1" si="6"/>
        <v/>
      </c>
      <c r="J26" s="30">
        <f t="shared" ca="1" si="9"/>
        <v>0</v>
      </c>
      <c r="K26" s="48"/>
    </row>
    <row r="27" spans="2:14" ht="28.95" customHeight="1">
      <c r="B27" s="27">
        <f t="shared" si="7"/>
        <v>23</v>
      </c>
      <c r="C27" s="138" t="str">
        <f t="shared" ca="1" si="0"/>
        <v/>
      </c>
      <c r="D27" s="52" t="str">
        <f t="shared" ca="1" si="1"/>
        <v/>
      </c>
      <c r="E27" s="138" t="str">
        <f t="shared" ca="1" si="2"/>
        <v/>
      </c>
      <c r="F27" s="52" t="str">
        <f t="shared" ca="1" si="3"/>
        <v/>
      </c>
      <c r="G27" s="138" t="str">
        <f t="shared" ca="1" si="4"/>
        <v/>
      </c>
      <c r="H27" s="30" t="str">
        <f t="shared" ca="1" si="5"/>
        <v/>
      </c>
      <c r="I27" s="98" t="str">
        <f t="shared" ca="1" si="6"/>
        <v/>
      </c>
      <c r="J27" s="30">
        <f t="shared" ref="J27:J30" ca="1" si="11">SUM(H27,I27)</f>
        <v>0</v>
      </c>
      <c r="K27" s="48"/>
      <c r="N27" s="49"/>
    </row>
    <row r="28" spans="2:14" ht="28.95" customHeight="1">
      <c r="B28" s="27">
        <f t="shared" si="7"/>
        <v>24</v>
      </c>
      <c r="C28" s="138" t="str">
        <f t="shared" ca="1" si="0"/>
        <v/>
      </c>
      <c r="D28" s="52" t="str">
        <f t="shared" ca="1" si="1"/>
        <v/>
      </c>
      <c r="E28" s="138" t="str">
        <f t="shared" ca="1" si="2"/>
        <v/>
      </c>
      <c r="F28" s="52" t="str">
        <f t="shared" ca="1" si="3"/>
        <v/>
      </c>
      <c r="G28" s="138" t="str">
        <f t="shared" ca="1" si="4"/>
        <v/>
      </c>
      <c r="H28" s="30" t="str">
        <f t="shared" ca="1" si="5"/>
        <v/>
      </c>
      <c r="I28" s="98" t="str">
        <f t="shared" ca="1" si="6"/>
        <v/>
      </c>
      <c r="J28" s="30">
        <f t="shared" ca="1" si="11"/>
        <v>0</v>
      </c>
      <c r="K28" s="48"/>
    </row>
    <row r="29" spans="2:14" ht="28.95" customHeight="1">
      <c r="B29" s="27">
        <f t="shared" si="7"/>
        <v>25</v>
      </c>
      <c r="C29" s="138" t="str">
        <f t="shared" ca="1" si="0"/>
        <v/>
      </c>
      <c r="D29" s="52" t="str">
        <f t="shared" ca="1" si="1"/>
        <v/>
      </c>
      <c r="E29" s="138" t="str">
        <f t="shared" ca="1" si="2"/>
        <v/>
      </c>
      <c r="F29" s="52" t="str">
        <f t="shared" ca="1" si="3"/>
        <v/>
      </c>
      <c r="G29" s="138" t="str">
        <f t="shared" ca="1" si="4"/>
        <v/>
      </c>
      <c r="H29" s="30" t="str">
        <f t="shared" ca="1" si="5"/>
        <v/>
      </c>
      <c r="I29" s="98" t="str">
        <f t="shared" ca="1" si="6"/>
        <v/>
      </c>
      <c r="J29" s="30">
        <f t="shared" ca="1" si="11"/>
        <v>0</v>
      </c>
      <c r="K29" s="48"/>
    </row>
    <row r="30" spans="2:14" ht="28.95" customHeight="1">
      <c r="B30" s="27">
        <f t="shared" si="7"/>
        <v>26</v>
      </c>
      <c r="C30" s="138" t="str">
        <f t="shared" ca="1" si="0"/>
        <v/>
      </c>
      <c r="D30" s="52" t="str">
        <f t="shared" ca="1" si="1"/>
        <v/>
      </c>
      <c r="E30" s="138" t="str">
        <f t="shared" ca="1" si="2"/>
        <v/>
      </c>
      <c r="F30" s="52" t="str">
        <f t="shared" ca="1" si="3"/>
        <v/>
      </c>
      <c r="G30" s="138" t="str">
        <f t="shared" ca="1" si="4"/>
        <v/>
      </c>
      <c r="H30" s="30" t="str">
        <f t="shared" ca="1" si="5"/>
        <v/>
      </c>
      <c r="I30" s="98" t="str">
        <f t="shared" ca="1" si="6"/>
        <v/>
      </c>
      <c r="J30" s="30">
        <f t="shared" ca="1" si="11"/>
        <v>0</v>
      </c>
      <c r="K30" s="48"/>
    </row>
    <row r="31" spans="2:14" ht="28.95" customHeight="1">
      <c r="B31" s="27">
        <f t="shared" si="7"/>
        <v>27</v>
      </c>
      <c r="C31" s="138" t="str">
        <f t="shared" ca="1" si="0"/>
        <v/>
      </c>
      <c r="D31" s="52" t="str">
        <f t="shared" ca="1" si="1"/>
        <v/>
      </c>
      <c r="E31" s="138" t="str">
        <f t="shared" ca="1" si="2"/>
        <v/>
      </c>
      <c r="F31" s="52" t="str">
        <f t="shared" ca="1" si="3"/>
        <v/>
      </c>
      <c r="G31" s="138" t="str">
        <f t="shared" ca="1" si="4"/>
        <v/>
      </c>
      <c r="H31" s="30" t="str">
        <f t="shared" ca="1" si="5"/>
        <v/>
      </c>
      <c r="I31" s="98" t="str">
        <f t="shared" ca="1" si="6"/>
        <v/>
      </c>
      <c r="J31" s="30">
        <f ca="1">SUM(H31,I31)</f>
        <v>0</v>
      </c>
      <c r="K31" s="48"/>
      <c r="N31" s="49"/>
    </row>
    <row r="32" spans="2:14" ht="28.95" customHeight="1">
      <c r="B32" s="27">
        <f t="shared" si="7"/>
        <v>28</v>
      </c>
      <c r="C32" s="138" t="str">
        <f t="shared" ca="1" si="0"/>
        <v/>
      </c>
      <c r="D32" s="52" t="str">
        <f t="shared" ca="1" si="1"/>
        <v/>
      </c>
      <c r="E32" s="138" t="str">
        <f t="shared" ca="1" si="2"/>
        <v/>
      </c>
      <c r="F32" s="52" t="str">
        <f t="shared" ca="1" si="3"/>
        <v/>
      </c>
      <c r="G32" s="138" t="str">
        <f t="shared" ca="1" si="4"/>
        <v/>
      </c>
      <c r="H32" s="30" t="str">
        <f t="shared" ca="1" si="5"/>
        <v/>
      </c>
      <c r="I32" s="98" t="str">
        <f t="shared" ca="1" si="6"/>
        <v/>
      </c>
      <c r="J32" s="30">
        <f t="shared" ref="J32:J36" ca="1" si="12">SUM(H32,I32)</f>
        <v>0</v>
      </c>
      <c r="K32" s="48"/>
      <c r="N32" s="49"/>
    </row>
    <row r="33" spans="2:11" ht="28.95" customHeight="1">
      <c r="B33" s="27">
        <f t="shared" si="7"/>
        <v>29</v>
      </c>
      <c r="C33" s="138" t="str">
        <f t="shared" ca="1" si="0"/>
        <v/>
      </c>
      <c r="D33" s="52" t="str">
        <f t="shared" ca="1" si="1"/>
        <v/>
      </c>
      <c r="E33" s="138" t="str">
        <f t="shared" ca="1" si="2"/>
        <v/>
      </c>
      <c r="F33" s="52" t="str">
        <f t="shared" ca="1" si="3"/>
        <v/>
      </c>
      <c r="G33" s="138" t="str">
        <f t="shared" ca="1" si="4"/>
        <v/>
      </c>
      <c r="H33" s="30" t="str">
        <f t="shared" ca="1" si="5"/>
        <v/>
      </c>
      <c r="I33" s="98" t="str">
        <f t="shared" ca="1" si="6"/>
        <v/>
      </c>
      <c r="J33" s="30">
        <f t="shared" ca="1" si="12"/>
        <v>0</v>
      </c>
      <c r="K33" s="48"/>
    </row>
    <row r="34" spans="2:11" ht="28.95" customHeight="1">
      <c r="B34" s="27">
        <f t="shared" si="7"/>
        <v>30</v>
      </c>
      <c r="C34" s="138" t="str">
        <f t="shared" ca="1" si="0"/>
        <v/>
      </c>
      <c r="D34" s="52" t="str">
        <f t="shared" ca="1" si="1"/>
        <v/>
      </c>
      <c r="E34" s="138" t="str">
        <f t="shared" ca="1" si="2"/>
        <v/>
      </c>
      <c r="F34" s="52" t="str">
        <f t="shared" ca="1" si="3"/>
        <v/>
      </c>
      <c r="G34" s="138" t="str">
        <f t="shared" ca="1" si="4"/>
        <v/>
      </c>
      <c r="H34" s="30" t="str">
        <f t="shared" ca="1" si="5"/>
        <v/>
      </c>
      <c r="I34" s="98" t="str">
        <f t="shared" ca="1" si="6"/>
        <v/>
      </c>
      <c r="J34" s="30">
        <f t="shared" ca="1" si="12"/>
        <v>0</v>
      </c>
      <c r="K34" s="48"/>
    </row>
    <row r="35" spans="2:11" ht="28.95" customHeight="1">
      <c r="B35" s="27">
        <f t="shared" si="7"/>
        <v>31</v>
      </c>
      <c r="C35" s="138" t="str">
        <f t="shared" ca="1" si="0"/>
        <v/>
      </c>
      <c r="D35" s="52" t="str">
        <f t="shared" ca="1" si="1"/>
        <v/>
      </c>
      <c r="E35" s="138" t="str">
        <f t="shared" ca="1" si="2"/>
        <v/>
      </c>
      <c r="F35" s="52" t="str">
        <f t="shared" ca="1" si="3"/>
        <v/>
      </c>
      <c r="G35" s="138" t="str">
        <f t="shared" ca="1" si="4"/>
        <v/>
      </c>
      <c r="H35" s="30" t="str">
        <f t="shared" ca="1" si="5"/>
        <v/>
      </c>
      <c r="I35" s="98" t="str">
        <f t="shared" ca="1" si="6"/>
        <v/>
      </c>
      <c r="J35" s="30">
        <f t="shared" ca="1" si="12"/>
        <v>0</v>
      </c>
      <c r="K35" s="48"/>
    </row>
    <row r="36" spans="2:11" ht="28.95" customHeight="1">
      <c r="B36" s="27">
        <f t="shared" si="7"/>
        <v>32</v>
      </c>
      <c r="C36" s="138" t="str">
        <f t="shared" ca="1" si="0"/>
        <v/>
      </c>
      <c r="D36" s="52" t="str">
        <f t="shared" ca="1" si="1"/>
        <v/>
      </c>
      <c r="E36" s="138" t="str">
        <f t="shared" ca="1" si="2"/>
        <v/>
      </c>
      <c r="F36" s="52" t="str">
        <f t="shared" ca="1" si="3"/>
        <v/>
      </c>
      <c r="G36" s="138" t="str">
        <f t="shared" ca="1" si="4"/>
        <v/>
      </c>
      <c r="H36" s="30" t="str">
        <f t="shared" ca="1" si="5"/>
        <v/>
      </c>
      <c r="I36" s="98" t="str">
        <f t="shared" ca="1" si="6"/>
        <v/>
      </c>
      <c r="J36" s="30">
        <f t="shared" ca="1" si="12"/>
        <v>0</v>
      </c>
      <c r="K36" s="48"/>
    </row>
    <row r="37" spans="2:11" ht="28.95" customHeight="1">
      <c r="B37" s="27">
        <f t="shared" si="7"/>
        <v>33</v>
      </c>
      <c r="C37" s="138" t="str">
        <f t="shared" ca="1" si="0"/>
        <v/>
      </c>
      <c r="D37" s="52" t="str">
        <f t="shared" ca="1" si="1"/>
        <v/>
      </c>
      <c r="E37" s="138" t="str">
        <f t="shared" ca="1" si="2"/>
        <v/>
      </c>
      <c r="F37" s="52" t="str">
        <f t="shared" ca="1" si="3"/>
        <v/>
      </c>
      <c r="G37" s="138" t="str">
        <f t="shared" ca="1" si="4"/>
        <v/>
      </c>
      <c r="H37" s="30" t="str">
        <f t="shared" ca="1" si="5"/>
        <v/>
      </c>
      <c r="I37" s="98" t="str">
        <f t="shared" ca="1" si="6"/>
        <v/>
      </c>
      <c r="J37" s="30">
        <f t="shared" ca="1" si="9"/>
        <v>0</v>
      </c>
      <c r="K37" s="48"/>
    </row>
    <row r="38" spans="2:11" ht="28.95" customHeight="1">
      <c r="B38" s="27">
        <f t="shared" si="7"/>
        <v>34</v>
      </c>
      <c r="C38" s="138" t="str">
        <f t="shared" ca="1" si="0"/>
        <v/>
      </c>
      <c r="D38" s="52" t="str">
        <f t="shared" ca="1" si="1"/>
        <v/>
      </c>
      <c r="E38" s="138" t="str">
        <f t="shared" ca="1" si="2"/>
        <v/>
      </c>
      <c r="F38" s="52" t="str">
        <f t="shared" ca="1" si="3"/>
        <v/>
      </c>
      <c r="G38" s="138" t="str">
        <f t="shared" ca="1" si="4"/>
        <v/>
      </c>
      <c r="H38" s="30" t="str">
        <f t="shared" ca="1" si="5"/>
        <v/>
      </c>
      <c r="I38" s="98" t="str">
        <f t="shared" ca="1" si="6"/>
        <v/>
      </c>
      <c r="J38" s="30">
        <f t="shared" ca="1" si="9"/>
        <v>0</v>
      </c>
      <c r="K38" s="48"/>
    </row>
    <row r="39" spans="2:11" ht="28.95" customHeight="1">
      <c r="B39" s="27">
        <f t="shared" si="7"/>
        <v>35</v>
      </c>
      <c r="C39" s="138" t="str">
        <f t="shared" ca="1" si="0"/>
        <v/>
      </c>
      <c r="D39" s="52" t="str">
        <f t="shared" ca="1" si="1"/>
        <v/>
      </c>
      <c r="E39" s="138" t="str">
        <f t="shared" ca="1" si="2"/>
        <v/>
      </c>
      <c r="F39" s="52" t="str">
        <f t="shared" ca="1" si="3"/>
        <v/>
      </c>
      <c r="G39" s="138" t="str">
        <f t="shared" ca="1" si="4"/>
        <v/>
      </c>
      <c r="H39" s="30" t="str">
        <f t="shared" ca="1" si="5"/>
        <v/>
      </c>
      <c r="I39" s="98" t="str">
        <f t="shared" ca="1" si="6"/>
        <v/>
      </c>
      <c r="J39" s="30">
        <f t="shared" ca="1" si="9"/>
        <v>0</v>
      </c>
      <c r="K39" s="48"/>
    </row>
    <row r="40" spans="2:11" ht="28.95" customHeight="1">
      <c r="B40" s="27">
        <f t="shared" si="7"/>
        <v>36</v>
      </c>
      <c r="C40" s="138" t="str">
        <f t="shared" ca="1" si="0"/>
        <v/>
      </c>
      <c r="D40" s="52" t="str">
        <f t="shared" ca="1" si="1"/>
        <v/>
      </c>
      <c r="E40" s="138" t="str">
        <f t="shared" ca="1" si="2"/>
        <v/>
      </c>
      <c r="F40" s="52" t="str">
        <f t="shared" ca="1" si="3"/>
        <v/>
      </c>
      <c r="G40" s="138" t="str">
        <f t="shared" ca="1" si="4"/>
        <v/>
      </c>
      <c r="H40" s="30" t="str">
        <f t="shared" ca="1" si="5"/>
        <v/>
      </c>
      <c r="I40" s="98" t="str">
        <f t="shared" ca="1" si="6"/>
        <v/>
      </c>
      <c r="J40" s="30">
        <f t="shared" ca="1" si="9"/>
        <v>0</v>
      </c>
      <c r="K40" s="48"/>
    </row>
    <row r="41" spans="2:11" ht="28.95" customHeight="1">
      <c r="B41" s="27">
        <f t="shared" si="7"/>
        <v>37</v>
      </c>
      <c r="C41" s="138" t="str">
        <f t="shared" ca="1" si="0"/>
        <v/>
      </c>
      <c r="D41" s="52" t="str">
        <f t="shared" ca="1" si="1"/>
        <v/>
      </c>
      <c r="E41" s="138" t="str">
        <f t="shared" ca="1" si="2"/>
        <v/>
      </c>
      <c r="F41" s="52" t="str">
        <f t="shared" ca="1" si="3"/>
        <v/>
      </c>
      <c r="G41" s="138" t="str">
        <f t="shared" ca="1" si="4"/>
        <v/>
      </c>
      <c r="H41" s="30" t="str">
        <f t="shared" ca="1" si="5"/>
        <v/>
      </c>
      <c r="I41" s="98" t="str">
        <f t="shared" ca="1" si="6"/>
        <v/>
      </c>
      <c r="J41" s="30">
        <f t="shared" ca="1" si="8"/>
        <v>0</v>
      </c>
      <c r="K41" s="48"/>
    </row>
    <row r="42" spans="2:11" ht="28.95" customHeight="1">
      <c r="B42" s="27">
        <f t="shared" si="7"/>
        <v>38</v>
      </c>
      <c r="C42" s="138" t="str">
        <f t="shared" ca="1" si="0"/>
        <v/>
      </c>
      <c r="D42" s="52" t="str">
        <f t="shared" ca="1" si="1"/>
        <v/>
      </c>
      <c r="E42" s="138" t="str">
        <f t="shared" ca="1" si="2"/>
        <v/>
      </c>
      <c r="F42" s="52" t="str">
        <f t="shared" ca="1" si="3"/>
        <v/>
      </c>
      <c r="G42" s="138" t="str">
        <f t="shared" ca="1" si="4"/>
        <v/>
      </c>
      <c r="H42" s="30" t="str">
        <f t="shared" ca="1" si="5"/>
        <v/>
      </c>
      <c r="I42" s="98" t="str">
        <f t="shared" ca="1" si="6"/>
        <v/>
      </c>
      <c r="J42" s="30">
        <f t="shared" ca="1" si="8"/>
        <v>0</v>
      </c>
      <c r="K42" s="48"/>
    </row>
    <row r="43" spans="2:11" ht="28.95" customHeight="1">
      <c r="B43" s="27">
        <f t="shared" si="7"/>
        <v>39</v>
      </c>
      <c r="C43" s="138" t="str">
        <f t="shared" ca="1" si="0"/>
        <v/>
      </c>
      <c r="D43" s="52" t="str">
        <f t="shared" ca="1" si="1"/>
        <v/>
      </c>
      <c r="E43" s="138" t="str">
        <f t="shared" ca="1" si="2"/>
        <v/>
      </c>
      <c r="F43" s="52" t="str">
        <f t="shared" ca="1" si="3"/>
        <v/>
      </c>
      <c r="G43" s="138" t="str">
        <f t="shared" ca="1" si="4"/>
        <v/>
      </c>
      <c r="H43" s="30" t="str">
        <f t="shared" ca="1" si="5"/>
        <v/>
      </c>
      <c r="I43" s="98" t="str">
        <f t="shared" ca="1" si="6"/>
        <v/>
      </c>
      <c r="J43" s="30">
        <f t="shared" ca="1" si="8"/>
        <v>0</v>
      </c>
      <c r="K43" s="48"/>
    </row>
    <row r="44" spans="2:11" ht="28.95" customHeight="1">
      <c r="B44" s="27">
        <f t="shared" si="7"/>
        <v>40</v>
      </c>
      <c r="C44" s="138" t="str">
        <f t="shared" ca="1" si="0"/>
        <v/>
      </c>
      <c r="D44" s="52" t="str">
        <f t="shared" ca="1" si="1"/>
        <v/>
      </c>
      <c r="E44" s="138" t="str">
        <f t="shared" ca="1" si="2"/>
        <v/>
      </c>
      <c r="F44" s="52" t="str">
        <f t="shared" ca="1" si="3"/>
        <v/>
      </c>
      <c r="G44" s="138" t="str">
        <f t="shared" ca="1" si="4"/>
        <v/>
      </c>
      <c r="H44" s="30" t="str">
        <f t="shared" ca="1" si="5"/>
        <v/>
      </c>
      <c r="I44" s="98" t="str">
        <f t="shared" ca="1" si="6"/>
        <v/>
      </c>
      <c r="J44" s="30">
        <f t="shared" ca="1" si="8"/>
        <v>0</v>
      </c>
      <c r="K44" s="48"/>
    </row>
    <row r="45" spans="2:11" ht="11.25" hidden="1" customHeight="1"/>
    <row r="46" spans="2:11" customFormat="1" hidden="1">
      <c r="B46" s="3" t="s">
        <v>25</v>
      </c>
      <c r="C46" s="2"/>
      <c r="D46" s="2"/>
    </row>
    <row r="47" spans="2:11" customFormat="1" ht="16.5" hidden="1" customHeight="1">
      <c r="B47" s="28"/>
      <c r="C47" s="3" t="s">
        <v>26</v>
      </c>
      <c r="D47" s="2"/>
    </row>
    <row r="48" spans="2:11" customFormat="1" ht="16.5" customHeight="1">
      <c r="B48" s="28"/>
      <c r="C48" s="3"/>
      <c r="D48" s="2"/>
    </row>
    <row r="49" spans="2:4" customFormat="1" ht="16.5" customHeight="1">
      <c r="B49" s="6"/>
      <c r="C49" s="29"/>
      <c r="D49" s="2"/>
    </row>
    <row r="50" spans="2:4" customFormat="1" ht="16.5" customHeight="1">
      <c r="B50" s="6"/>
      <c r="C50" s="29"/>
      <c r="D50" s="2"/>
    </row>
    <row r="51" spans="2:4" customFormat="1" ht="22.5" customHeight="1"/>
    <row r="52" spans="2:4" customFormat="1" ht="22.5" customHeight="1"/>
    <row r="53" spans="2:4" customFormat="1" ht="22.5" customHeight="1"/>
    <row r="54" spans="2:4" customFormat="1" ht="22.5" customHeight="1"/>
    <row r="55" spans="2:4" customFormat="1" ht="22.5" customHeight="1"/>
    <row r="56" spans="2:4" customFormat="1" ht="22.5" customHeight="1"/>
    <row r="57" spans="2:4" customFormat="1" ht="22.5" customHeight="1"/>
    <row r="58" spans="2:4" customFormat="1" ht="22.5" customHeight="1"/>
    <row r="59" spans="2:4" customFormat="1" ht="22.5" customHeight="1"/>
    <row r="60" spans="2:4" customFormat="1" ht="22.5" customHeight="1"/>
    <row r="61" spans="2:4" customFormat="1" ht="22.5" customHeight="1"/>
  </sheetData>
  <sheetProtection algorithmName="SHA-512" hashValue="/vTB37tzozPBduMGj/XShAPIkRFbWQZS7gutL8Lr+AhFHXW98RDKY5zS9CsDnDfW9KPxnk/ENLewooKSp85AIA==" saltValue="34a5FUcXHAZkrBYZ8ez2eA==" spinCount="100000" sheet="1" objects="1" scenarios="1"/>
  <mergeCells count="8">
    <mergeCell ref="K3:K4"/>
    <mergeCell ref="F3:F4"/>
    <mergeCell ref="H3:J3"/>
    <mergeCell ref="B3:B4"/>
    <mergeCell ref="D3:D4"/>
    <mergeCell ref="C3:C4"/>
    <mergeCell ref="E3:E4"/>
    <mergeCell ref="G3:G4"/>
  </mergeCells>
  <phoneticPr fontId="3"/>
  <dataValidations count="2">
    <dataValidation type="list" allowBlank="1" showInputMessage="1" showErrorMessage="1" sqref="E5:E44" xr:uid="{00000000-0002-0000-0200-000001000000}">
      <formula1>#REF!</formula1>
    </dataValidation>
    <dataValidation type="list" allowBlank="1" showInputMessage="1" showErrorMessage="1" sqref="K5:K44" xr:uid="{8A71C2F1-C964-4950-BEAA-7552D760FCD1}">
      <formula1>"可"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7"/>
  <sheetViews>
    <sheetView showGridLines="0" showZeros="0" zoomScale="115" zoomScaleNormal="115" zoomScaleSheetLayoutView="100" workbookViewId="0">
      <selection activeCell="W9" sqref="W9:AF9"/>
    </sheetView>
  </sheetViews>
  <sheetFormatPr defaultColWidth="2.21875" defaultRowHeight="13.2"/>
  <cols>
    <col min="1" max="1" width="2.21875" style="2" customWidth="1"/>
    <col min="2" max="7" width="2.21875" style="2"/>
    <col min="8" max="19" width="2.33203125" style="2" bestFit="1" customWidth="1"/>
    <col min="20" max="34" width="2.21875" style="2"/>
    <col min="35" max="35" width="2.44140625" style="2" bestFit="1" customWidth="1"/>
    <col min="36" max="40" width="2.21875" style="2"/>
    <col min="41" max="47" width="2.21875" style="2" hidden="1" customWidth="1"/>
    <col min="48" max="16384" width="2.21875" style="2"/>
  </cols>
  <sheetData>
    <row r="1" spans="1:48">
      <c r="A1" s="2" t="s">
        <v>91</v>
      </c>
    </row>
    <row r="2" spans="1:48" ht="7.5" customHeight="1"/>
    <row r="3" spans="1:48">
      <c r="A3" s="258" t="s">
        <v>118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60"/>
    </row>
    <row r="4" spans="1:48" ht="9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</row>
    <row r="5" spans="1:48">
      <c r="A5" s="232" t="s">
        <v>27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4"/>
    </row>
    <row r="6" spans="1:48" ht="4.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</row>
    <row r="7" spans="1:48" ht="31.95" customHeight="1">
      <c r="A7" s="192" t="s">
        <v>115</v>
      </c>
      <c r="B7" s="193"/>
      <c r="C7" s="193"/>
      <c r="D7" s="193"/>
      <c r="E7" s="193"/>
      <c r="F7" s="193"/>
      <c r="G7" s="194"/>
      <c r="H7" s="279"/>
      <c r="I7" s="280"/>
      <c r="J7" s="280"/>
      <c r="K7" s="280"/>
      <c r="L7" s="280"/>
      <c r="M7" s="280"/>
      <c r="N7" s="281"/>
      <c r="O7" s="192" t="s">
        <v>28</v>
      </c>
      <c r="P7" s="193"/>
      <c r="Q7" s="193"/>
      <c r="R7" s="193"/>
      <c r="S7" s="194"/>
      <c r="T7" s="28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83"/>
    </row>
    <row r="8" spans="1:48">
      <c r="A8" s="261" t="s">
        <v>29</v>
      </c>
      <c r="B8" s="262"/>
      <c r="C8" s="263"/>
      <c r="D8" s="192" t="s">
        <v>30</v>
      </c>
      <c r="E8" s="193"/>
      <c r="F8" s="193"/>
      <c r="G8" s="194"/>
      <c r="H8" s="192" t="s">
        <v>19</v>
      </c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4"/>
      <c r="T8" s="261" t="s">
        <v>31</v>
      </c>
      <c r="U8" s="262"/>
      <c r="V8" s="263"/>
      <c r="W8" s="192" t="s">
        <v>14</v>
      </c>
      <c r="X8" s="193"/>
      <c r="Y8" s="193"/>
      <c r="Z8" s="193"/>
      <c r="AA8" s="193"/>
      <c r="AB8" s="193"/>
      <c r="AC8" s="193"/>
      <c r="AD8" s="193"/>
      <c r="AE8" s="193"/>
      <c r="AF8" s="194"/>
      <c r="AG8" s="269" t="s">
        <v>32</v>
      </c>
      <c r="AH8" s="250"/>
      <c r="AI8" s="250"/>
      <c r="AJ8" s="250"/>
      <c r="AK8" s="250"/>
      <c r="AL8" s="250"/>
      <c r="AM8" s="251"/>
    </row>
    <row r="9" spans="1:48" ht="31.95" customHeight="1">
      <c r="A9" s="264"/>
      <c r="B9" s="265"/>
      <c r="C9" s="184"/>
      <c r="D9" s="266"/>
      <c r="E9" s="267"/>
      <c r="F9" s="267"/>
      <c r="G9" s="268"/>
      <c r="H9" s="270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2"/>
      <c r="T9" s="264"/>
      <c r="U9" s="265"/>
      <c r="V9" s="184"/>
      <c r="W9" s="273"/>
      <c r="X9" s="274"/>
      <c r="Y9" s="274"/>
      <c r="Z9" s="274"/>
      <c r="AA9" s="274"/>
      <c r="AB9" s="274"/>
      <c r="AC9" s="274"/>
      <c r="AD9" s="274"/>
      <c r="AE9" s="274"/>
      <c r="AF9" s="275"/>
      <c r="AG9" s="276"/>
      <c r="AH9" s="277"/>
      <c r="AI9" s="277"/>
      <c r="AJ9" s="277"/>
      <c r="AK9" s="277"/>
      <c r="AL9" s="277"/>
      <c r="AM9" s="278"/>
      <c r="AV9" s="3"/>
    </row>
    <row r="10" spans="1:48" s="3" customFormat="1" ht="20.25" customHeight="1">
      <c r="A10" s="192" t="s">
        <v>33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  <c r="L10" s="255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7"/>
      <c r="AG10" s="249" t="s">
        <v>34</v>
      </c>
      <c r="AH10" s="250"/>
      <c r="AI10" s="251"/>
      <c r="AJ10" s="252"/>
      <c r="AK10" s="252"/>
      <c r="AL10" s="253" t="s">
        <v>35</v>
      </c>
      <c r="AM10" s="254"/>
      <c r="AP10" s="248"/>
      <c r="AQ10" s="248"/>
      <c r="AR10" s="248"/>
      <c r="AS10" s="248"/>
      <c r="AT10" s="248"/>
      <c r="AU10" s="248"/>
    </row>
    <row r="11" spans="1:48" s="3" customFormat="1" ht="18" customHeight="1">
      <c r="A11" s="225" t="s">
        <v>36</v>
      </c>
      <c r="B11" s="226"/>
      <c r="C11" s="226"/>
      <c r="D11" s="226"/>
      <c r="E11" s="226"/>
      <c r="F11" s="226"/>
      <c r="G11" s="226"/>
      <c r="H11" s="227"/>
      <c r="I11" s="5"/>
      <c r="J11" s="118" t="s">
        <v>149</v>
      </c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5"/>
      <c r="Z11" s="118" t="s">
        <v>150</v>
      </c>
      <c r="AA11" s="9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1"/>
    </row>
    <row r="12" spans="1:48" s="3" customFormat="1" ht="2.4" customHeight="1">
      <c r="A12" s="106"/>
      <c r="B12" s="106"/>
      <c r="C12" s="106"/>
      <c r="D12" s="106"/>
      <c r="E12" s="106"/>
      <c r="F12" s="106"/>
      <c r="G12" s="106"/>
      <c r="H12" s="106"/>
      <c r="I12" s="107"/>
      <c r="J12" s="108"/>
      <c r="K12" s="107"/>
      <c r="L12" s="109"/>
      <c r="M12" s="109"/>
      <c r="N12" s="109"/>
      <c r="O12" s="109"/>
      <c r="P12" s="109"/>
      <c r="Q12" s="109"/>
      <c r="R12" s="109"/>
      <c r="S12" s="109"/>
      <c r="T12" s="109"/>
      <c r="U12" s="107"/>
      <c r="V12" s="109"/>
      <c r="W12" s="109"/>
      <c r="X12" s="109"/>
      <c r="Y12" s="108"/>
      <c r="Z12" s="110"/>
      <c r="AA12" s="107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</row>
    <row r="13" spans="1:48" s="3" customFormat="1" ht="12" hidden="1">
      <c r="A13" s="231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</row>
    <row r="14" spans="1:48" s="3" customFormat="1" ht="3" hidden="1" customHeight="1">
      <c r="I14" s="29"/>
      <c r="J14" s="8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48" s="3" customFormat="1" ht="4.2" hidden="1" customHeight="1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1"/>
      <c r="Y15" s="231"/>
      <c r="Z15" s="231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</row>
    <row r="16" spans="1:48" s="3" customFormat="1" ht="4.2" customHeight="1">
      <c r="I16" s="29"/>
      <c r="J16" s="8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48" s="3" customFormat="1" ht="12">
      <c r="A17" s="232" t="s">
        <v>79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4"/>
    </row>
    <row r="18" spans="1:48" s="3" customFormat="1" ht="3" customHeight="1">
      <c r="I18" s="29"/>
      <c r="J18" s="83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48" s="3" customFormat="1" ht="18" customHeight="1">
      <c r="A19" s="235" t="s">
        <v>81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7"/>
      <c r="Y19" s="238"/>
      <c r="Z19" s="239"/>
      <c r="AA19" s="97"/>
      <c r="AB19" s="97"/>
      <c r="AC19" s="97"/>
      <c r="AD19" s="97"/>
      <c r="AE19" s="97"/>
      <c r="AF19" s="97"/>
      <c r="AG19" s="97"/>
    </row>
    <row r="20" spans="1:48" s="3" customFormat="1" ht="18" customHeight="1">
      <c r="A20" s="235" t="s">
        <v>94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7"/>
      <c r="Y20" s="238"/>
      <c r="Z20" s="239"/>
      <c r="AA20" s="97"/>
      <c r="AB20" s="97"/>
      <c r="AC20" s="97"/>
      <c r="AD20" s="97"/>
      <c r="AE20" s="97"/>
      <c r="AF20" s="97"/>
      <c r="AG20" s="97"/>
    </row>
    <row r="21" spans="1:48" s="3" customFormat="1" ht="6" customHeight="1">
      <c r="I21" s="29"/>
      <c r="J21" s="83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48" s="3" customFormat="1" ht="12">
      <c r="A22" s="232" t="s">
        <v>37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4"/>
    </row>
    <row r="23" spans="1:48" s="3" customFormat="1" ht="3" customHeight="1" thickBot="1">
      <c r="I23" s="29"/>
      <c r="J23" s="8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48" ht="19.5" customHeight="1">
      <c r="A24" s="84" t="s">
        <v>151</v>
      </c>
      <c r="B24" s="3"/>
      <c r="C24" s="78"/>
      <c r="D24" s="3"/>
      <c r="E24" s="85"/>
      <c r="F24" s="3"/>
      <c r="G24" s="3"/>
      <c r="H24" s="3"/>
      <c r="I24" s="3"/>
      <c r="J24" s="86"/>
      <c r="K24" s="86"/>
      <c r="L24" s="86"/>
      <c r="M24" s="86"/>
      <c r="N24" s="86"/>
      <c r="O24" s="87"/>
      <c r="P24" s="78"/>
      <c r="S24" s="86"/>
      <c r="T24" s="83"/>
      <c r="U24" s="86"/>
      <c r="V24" s="86"/>
      <c r="W24" s="78"/>
      <c r="AC24" s="216"/>
      <c r="AD24" s="214" t="s">
        <v>38</v>
      </c>
      <c r="AE24" s="215"/>
      <c r="AF24" s="215"/>
      <c r="AG24" s="215"/>
      <c r="AH24" s="215"/>
      <c r="AI24" s="222" t="s">
        <v>39</v>
      </c>
      <c r="AJ24" s="223"/>
      <c r="AK24" s="223"/>
      <c r="AL24" s="223"/>
      <c r="AM24" s="224"/>
      <c r="AV24" s="3"/>
    </row>
    <row r="25" spans="1:48">
      <c r="A25" s="84"/>
      <c r="B25" s="3"/>
      <c r="C25" s="78"/>
      <c r="D25" s="3"/>
      <c r="E25" s="85"/>
      <c r="F25" s="3"/>
      <c r="G25" s="3"/>
      <c r="H25" s="3"/>
      <c r="I25" s="3"/>
      <c r="J25" s="86"/>
      <c r="K25" s="86"/>
      <c r="L25" s="86"/>
      <c r="M25" s="86"/>
      <c r="N25" s="86"/>
      <c r="O25" s="87"/>
      <c r="P25" s="78"/>
      <c r="S25" s="86"/>
      <c r="T25" s="83"/>
      <c r="U25" s="86"/>
      <c r="V25" s="86"/>
      <c r="W25" s="80"/>
      <c r="AC25" s="216"/>
      <c r="AD25" s="228" t="str">
        <f>IFERROR(VLOOKUP(L10,'（編集禁止）リスト'!B2:D80,2,FALSE),IFERROR(VLOOKUP(L10,'（編集禁止）リスト'!B81:D87,2,FALSE)*AJ10,""))</f>
        <v/>
      </c>
      <c r="AE25" s="229"/>
      <c r="AF25" s="229"/>
      <c r="AG25" s="230" t="s">
        <v>9</v>
      </c>
      <c r="AH25" s="230"/>
      <c r="AI25" s="244">
        <f>MIN(AD25,ROUNDDOWN((H33+H42)/1000,0))</f>
        <v>0</v>
      </c>
      <c r="AJ25" s="245"/>
      <c r="AK25" s="245"/>
      <c r="AL25" s="240" t="s">
        <v>9</v>
      </c>
      <c r="AM25" s="241"/>
    </row>
    <row r="26" spans="1:48" ht="13.8" thickBot="1">
      <c r="A26" s="78" t="s">
        <v>189</v>
      </c>
      <c r="B26" s="3"/>
      <c r="C26" s="78"/>
      <c r="D26" s="3"/>
      <c r="E26" s="85"/>
      <c r="F26" s="3"/>
      <c r="G26" s="3"/>
      <c r="H26" s="3"/>
      <c r="I26" s="3"/>
      <c r="J26" s="86"/>
      <c r="K26" s="86"/>
      <c r="L26" s="86"/>
      <c r="M26" s="86"/>
      <c r="N26" s="86"/>
      <c r="O26" s="87"/>
      <c r="P26" s="78"/>
      <c r="S26" s="86"/>
      <c r="T26" s="83"/>
      <c r="U26" s="86"/>
      <c r="V26" s="86"/>
      <c r="W26" s="80"/>
      <c r="AC26" s="216"/>
      <c r="AD26" s="228"/>
      <c r="AE26" s="229"/>
      <c r="AF26" s="229"/>
      <c r="AG26" s="230"/>
      <c r="AH26" s="230"/>
      <c r="AI26" s="246"/>
      <c r="AJ26" s="247"/>
      <c r="AK26" s="247"/>
      <c r="AL26" s="242"/>
      <c r="AM26" s="243"/>
    </row>
    <row r="27" spans="1:48" ht="15" customHeight="1">
      <c r="A27" s="192" t="s">
        <v>40</v>
      </c>
      <c r="B27" s="193"/>
      <c r="C27" s="193"/>
      <c r="D27" s="193"/>
      <c r="E27" s="193"/>
      <c r="F27" s="193"/>
      <c r="G27" s="194"/>
      <c r="H27" s="193" t="s">
        <v>41</v>
      </c>
      <c r="I27" s="193"/>
      <c r="J27" s="193"/>
      <c r="K27" s="193"/>
      <c r="L27" s="193"/>
      <c r="M27" s="192" t="s">
        <v>42</v>
      </c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265"/>
      <c r="AJ27" s="265"/>
      <c r="AK27" s="265"/>
      <c r="AL27" s="265"/>
      <c r="AM27" s="184"/>
    </row>
    <row r="28" spans="1:48" ht="15" customHeight="1">
      <c r="A28" s="40" t="s">
        <v>43</v>
      </c>
      <c r="B28" s="41"/>
      <c r="C28" s="41"/>
      <c r="D28" s="41"/>
      <c r="E28" s="42"/>
      <c r="F28" s="42"/>
      <c r="G28" s="43"/>
      <c r="H28" s="196"/>
      <c r="I28" s="196"/>
      <c r="J28" s="196"/>
      <c r="K28" s="196"/>
      <c r="L28" s="196"/>
      <c r="M28" s="203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5"/>
    </row>
    <row r="29" spans="1:48" ht="15" customHeight="1">
      <c r="A29" s="16" t="s">
        <v>44</v>
      </c>
      <c r="B29" s="17"/>
      <c r="C29" s="17"/>
      <c r="D29" s="17"/>
      <c r="E29" s="18"/>
      <c r="F29" s="18"/>
      <c r="G29" s="19"/>
      <c r="H29" s="197"/>
      <c r="I29" s="197"/>
      <c r="J29" s="197"/>
      <c r="K29" s="197"/>
      <c r="L29" s="197"/>
      <c r="M29" s="206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8"/>
    </row>
    <row r="30" spans="1:48" ht="15" customHeight="1">
      <c r="A30" s="16" t="s">
        <v>45</v>
      </c>
      <c r="B30" s="17"/>
      <c r="C30" s="17"/>
      <c r="D30" s="17"/>
      <c r="E30" s="18"/>
      <c r="F30" s="18"/>
      <c r="G30" s="19"/>
      <c r="H30" s="197"/>
      <c r="I30" s="197"/>
      <c r="J30" s="197"/>
      <c r="K30" s="197"/>
      <c r="L30" s="197"/>
      <c r="M30" s="206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8"/>
    </row>
    <row r="31" spans="1:48" ht="15" customHeight="1">
      <c r="A31" s="16" t="s">
        <v>46</v>
      </c>
      <c r="B31" s="17"/>
      <c r="C31" s="17"/>
      <c r="D31" s="17"/>
      <c r="E31" s="18"/>
      <c r="F31" s="18"/>
      <c r="G31" s="19"/>
      <c r="H31" s="197"/>
      <c r="I31" s="197"/>
      <c r="J31" s="197"/>
      <c r="K31" s="197"/>
      <c r="L31" s="197"/>
      <c r="M31" s="206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8"/>
      <c r="AV31" s="3"/>
    </row>
    <row r="32" spans="1:48" ht="15" customHeight="1">
      <c r="A32" s="16" t="s">
        <v>47</v>
      </c>
      <c r="B32" s="17"/>
      <c r="C32" s="17"/>
      <c r="D32" s="17"/>
      <c r="E32" s="18"/>
      <c r="F32" s="18"/>
      <c r="G32" s="19"/>
      <c r="H32" s="197"/>
      <c r="I32" s="197"/>
      <c r="J32" s="197"/>
      <c r="K32" s="197"/>
      <c r="L32" s="197"/>
      <c r="M32" s="206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8"/>
    </row>
    <row r="33" spans="1:48" ht="15" customHeight="1">
      <c r="A33" s="20" t="s">
        <v>22</v>
      </c>
      <c r="B33" s="21"/>
      <c r="C33" s="21"/>
      <c r="D33" s="21"/>
      <c r="E33" s="21"/>
      <c r="F33" s="21"/>
      <c r="G33" s="22"/>
      <c r="H33" s="198">
        <f>SUM(H28:L32)</f>
        <v>0</v>
      </c>
      <c r="I33" s="198"/>
      <c r="J33" s="198"/>
      <c r="K33" s="198"/>
      <c r="L33" s="199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2"/>
    </row>
    <row r="34" spans="1:48">
      <c r="A34" s="84"/>
      <c r="B34" s="3"/>
      <c r="C34" s="78"/>
      <c r="D34" s="3"/>
      <c r="E34" s="85"/>
      <c r="F34" s="3"/>
      <c r="G34" s="3"/>
      <c r="H34" s="3"/>
      <c r="I34" s="3"/>
      <c r="J34" s="86"/>
      <c r="K34" s="86"/>
      <c r="L34" s="86"/>
      <c r="M34" s="86"/>
      <c r="N34" s="86"/>
      <c r="O34" s="87"/>
      <c r="P34" s="78"/>
      <c r="S34" s="86"/>
      <c r="T34" s="83"/>
      <c r="U34" s="86"/>
      <c r="V34" s="86"/>
      <c r="W34" s="80"/>
      <c r="AD34" s="78"/>
      <c r="AE34" s="79"/>
      <c r="AF34" s="79"/>
      <c r="AG34" s="79"/>
      <c r="AH34" s="80"/>
      <c r="AI34" s="284"/>
      <c r="AJ34" s="284"/>
      <c r="AK34" s="284"/>
      <c r="AL34" s="195"/>
      <c r="AM34" s="195"/>
    </row>
    <row r="35" spans="1:48">
      <c r="A35" s="78" t="s">
        <v>78</v>
      </c>
      <c r="B35" s="3"/>
      <c r="C35" s="78"/>
      <c r="D35" s="3"/>
      <c r="E35" s="85"/>
      <c r="F35" s="3"/>
      <c r="G35" s="3"/>
      <c r="H35" s="3"/>
      <c r="I35" s="3"/>
      <c r="J35" s="86"/>
      <c r="K35" s="86"/>
      <c r="L35" s="86"/>
      <c r="M35" s="86"/>
      <c r="N35" s="86"/>
      <c r="O35" s="87"/>
      <c r="P35" s="78"/>
      <c r="S35" s="86"/>
      <c r="T35" s="83"/>
      <c r="U35" s="86"/>
      <c r="V35" s="86"/>
      <c r="W35" s="80"/>
      <c r="AD35" s="78"/>
      <c r="AE35" s="79"/>
      <c r="AF35" s="79"/>
      <c r="AG35" s="79"/>
      <c r="AH35" s="80"/>
      <c r="AI35" s="284"/>
      <c r="AJ35" s="284"/>
      <c r="AK35" s="284"/>
      <c r="AL35" s="195"/>
      <c r="AM35" s="195"/>
    </row>
    <row r="36" spans="1:48" ht="15" customHeight="1">
      <c r="A36" s="192" t="s">
        <v>40</v>
      </c>
      <c r="B36" s="193"/>
      <c r="C36" s="193"/>
      <c r="D36" s="193"/>
      <c r="E36" s="193"/>
      <c r="F36" s="193"/>
      <c r="G36" s="194"/>
      <c r="H36" s="193" t="s">
        <v>41</v>
      </c>
      <c r="I36" s="193"/>
      <c r="J36" s="193"/>
      <c r="K36" s="193"/>
      <c r="L36" s="193"/>
      <c r="M36" s="192" t="s">
        <v>42</v>
      </c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4"/>
    </row>
    <row r="37" spans="1:48" ht="15" customHeight="1">
      <c r="A37" s="40" t="s">
        <v>43</v>
      </c>
      <c r="B37" s="41"/>
      <c r="C37" s="41"/>
      <c r="D37" s="41"/>
      <c r="E37" s="42"/>
      <c r="F37" s="42"/>
      <c r="G37" s="43"/>
      <c r="H37" s="196"/>
      <c r="I37" s="196"/>
      <c r="J37" s="196"/>
      <c r="K37" s="196"/>
      <c r="L37" s="196"/>
      <c r="M37" s="203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5"/>
    </row>
    <row r="38" spans="1:48" ht="15" customHeight="1">
      <c r="A38" s="16" t="s">
        <v>44</v>
      </c>
      <c r="B38" s="17"/>
      <c r="C38" s="17"/>
      <c r="D38" s="17"/>
      <c r="E38" s="18"/>
      <c r="F38" s="18"/>
      <c r="G38" s="19"/>
      <c r="H38" s="197"/>
      <c r="I38" s="197"/>
      <c r="J38" s="197"/>
      <c r="K38" s="197"/>
      <c r="L38" s="197"/>
      <c r="M38" s="206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8"/>
    </row>
    <row r="39" spans="1:48" ht="15" customHeight="1">
      <c r="A39" s="16" t="s">
        <v>45</v>
      </c>
      <c r="B39" s="17"/>
      <c r="C39" s="17"/>
      <c r="D39" s="17"/>
      <c r="E39" s="18"/>
      <c r="F39" s="18"/>
      <c r="G39" s="19"/>
      <c r="H39" s="197"/>
      <c r="I39" s="197"/>
      <c r="J39" s="197"/>
      <c r="K39" s="197"/>
      <c r="L39" s="197"/>
      <c r="M39" s="206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8"/>
    </row>
    <row r="40" spans="1:48" ht="15" customHeight="1">
      <c r="A40" s="16" t="s">
        <v>46</v>
      </c>
      <c r="B40" s="17"/>
      <c r="C40" s="17"/>
      <c r="D40" s="17"/>
      <c r="E40" s="18"/>
      <c r="F40" s="18"/>
      <c r="G40" s="19"/>
      <c r="H40" s="197"/>
      <c r="I40" s="197"/>
      <c r="J40" s="197"/>
      <c r="K40" s="197"/>
      <c r="L40" s="197"/>
      <c r="M40" s="206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8"/>
      <c r="AV40" s="3"/>
    </row>
    <row r="41" spans="1:48" ht="15" customHeight="1">
      <c r="A41" s="16" t="s">
        <v>47</v>
      </c>
      <c r="B41" s="17"/>
      <c r="C41" s="17"/>
      <c r="D41" s="17"/>
      <c r="E41" s="18"/>
      <c r="F41" s="18"/>
      <c r="G41" s="19"/>
      <c r="H41" s="197"/>
      <c r="I41" s="197"/>
      <c r="J41" s="197"/>
      <c r="K41" s="197"/>
      <c r="L41" s="197"/>
      <c r="M41" s="206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8"/>
    </row>
    <row r="42" spans="1:48" ht="15" customHeight="1">
      <c r="A42" s="20" t="s">
        <v>22</v>
      </c>
      <c r="B42" s="21"/>
      <c r="C42" s="21"/>
      <c r="D42" s="21"/>
      <c r="E42" s="21"/>
      <c r="F42" s="21"/>
      <c r="G42" s="22"/>
      <c r="H42" s="198">
        <f>SUM(H37:L41)</f>
        <v>0</v>
      </c>
      <c r="I42" s="198"/>
      <c r="J42" s="198"/>
      <c r="K42" s="198"/>
      <c r="L42" s="199"/>
      <c r="M42" s="200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2"/>
    </row>
    <row r="43" spans="1:48" ht="6" customHeight="1" thickBot="1">
      <c r="A43" s="88"/>
      <c r="B43" s="88"/>
      <c r="C43" s="88"/>
      <c r="D43" s="88"/>
      <c r="E43" s="89"/>
      <c r="F43" s="89"/>
      <c r="G43" s="89"/>
      <c r="H43" s="89"/>
      <c r="I43" s="89"/>
      <c r="J43" s="90"/>
      <c r="K43" s="90"/>
      <c r="L43" s="90"/>
      <c r="M43" s="90"/>
      <c r="N43" s="90"/>
      <c r="AH43" s="94"/>
    </row>
    <row r="44" spans="1:48" s="3" customFormat="1" ht="19.5" customHeight="1">
      <c r="A44" s="96" t="s">
        <v>152</v>
      </c>
      <c r="B44" s="12"/>
      <c r="C44" s="12"/>
      <c r="D44" s="12"/>
      <c r="E44" s="12"/>
      <c r="F44" s="12"/>
      <c r="G44" s="12"/>
      <c r="H44" s="12"/>
      <c r="I44" s="13"/>
      <c r="J44" s="15"/>
      <c r="K44" s="12"/>
      <c r="L44" s="14"/>
      <c r="M44" s="14"/>
      <c r="N44" s="14"/>
      <c r="O44" s="12"/>
      <c r="P44" s="12"/>
      <c r="Q44" s="12"/>
      <c r="R44" s="12"/>
      <c r="S44" s="12"/>
      <c r="T44" s="23"/>
      <c r="U44" s="23"/>
      <c r="V44" s="23"/>
      <c r="W44" s="23"/>
      <c r="AC44" s="216"/>
      <c r="AD44" s="214" t="s">
        <v>38</v>
      </c>
      <c r="AE44" s="215"/>
      <c r="AF44" s="215"/>
      <c r="AG44" s="215"/>
      <c r="AH44" s="215"/>
      <c r="AI44" s="222" t="s">
        <v>39</v>
      </c>
      <c r="AJ44" s="223"/>
      <c r="AK44" s="223"/>
      <c r="AL44" s="223"/>
      <c r="AM44" s="224"/>
    </row>
    <row r="45" spans="1:48" s="3" customFormat="1" ht="13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AC45" s="216"/>
      <c r="AD45" s="209" t="str">
        <f>IFERROR(VLOOKUP(L10,'（編集禁止）リスト'!B81:F87,4,FALSE)*AJ10,"")</f>
        <v/>
      </c>
      <c r="AE45" s="210"/>
      <c r="AF45" s="210"/>
      <c r="AG45" s="213" t="s">
        <v>9</v>
      </c>
      <c r="AH45" s="213"/>
      <c r="AI45" s="218" t="str">
        <f>IF(AD45="","",MIN(AD45,ROUNDDOWN(H53/1000,0)))</f>
        <v/>
      </c>
      <c r="AJ45" s="219"/>
      <c r="AK45" s="219"/>
      <c r="AL45" s="213" t="s">
        <v>9</v>
      </c>
      <c r="AM45" s="217"/>
    </row>
    <row r="46" spans="1:48" s="3" customFormat="1" ht="12">
      <c r="A46" s="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AC46" s="216"/>
      <c r="AD46" s="211"/>
      <c r="AE46" s="212"/>
      <c r="AF46" s="212"/>
      <c r="AG46" s="213"/>
      <c r="AH46" s="213"/>
      <c r="AI46" s="220"/>
      <c r="AJ46" s="221"/>
      <c r="AK46" s="221"/>
      <c r="AL46" s="213"/>
      <c r="AM46" s="217"/>
      <c r="AT46" s="4"/>
    </row>
    <row r="47" spans="1:48" ht="15" customHeight="1">
      <c r="A47" s="192" t="s">
        <v>40</v>
      </c>
      <c r="B47" s="193"/>
      <c r="C47" s="193"/>
      <c r="D47" s="193"/>
      <c r="E47" s="193"/>
      <c r="F47" s="193"/>
      <c r="G47" s="194"/>
      <c r="H47" s="193" t="s">
        <v>41</v>
      </c>
      <c r="I47" s="193"/>
      <c r="J47" s="193"/>
      <c r="K47" s="193"/>
      <c r="L47" s="193"/>
      <c r="M47" s="192" t="s">
        <v>42</v>
      </c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4"/>
    </row>
    <row r="48" spans="1:48" ht="15" customHeight="1">
      <c r="A48" s="40" t="s">
        <v>43</v>
      </c>
      <c r="B48" s="41"/>
      <c r="C48" s="41"/>
      <c r="D48" s="41"/>
      <c r="E48" s="42"/>
      <c r="F48" s="42"/>
      <c r="G48" s="43"/>
      <c r="H48" s="196"/>
      <c r="I48" s="196"/>
      <c r="J48" s="196"/>
      <c r="K48" s="196"/>
      <c r="L48" s="196"/>
      <c r="M48" s="203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5"/>
    </row>
    <row r="49" spans="1:48" ht="15" customHeight="1">
      <c r="A49" s="16" t="s">
        <v>44</v>
      </c>
      <c r="B49" s="17"/>
      <c r="C49" s="17"/>
      <c r="D49" s="17"/>
      <c r="E49" s="18"/>
      <c r="F49" s="18"/>
      <c r="G49" s="19"/>
      <c r="H49" s="197"/>
      <c r="I49" s="197"/>
      <c r="J49" s="197"/>
      <c r="K49" s="197"/>
      <c r="L49" s="197"/>
      <c r="M49" s="206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8"/>
    </row>
    <row r="50" spans="1:48" ht="15" customHeight="1">
      <c r="A50" s="16" t="s">
        <v>45</v>
      </c>
      <c r="B50" s="17"/>
      <c r="C50" s="17"/>
      <c r="D50" s="17"/>
      <c r="E50" s="18"/>
      <c r="F50" s="18"/>
      <c r="G50" s="19"/>
      <c r="H50" s="197"/>
      <c r="I50" s="197"/>
      <c r="J50" s="197"/>
      <c r="K50" s="197"/>
      <c r="L50" s="197"/>
      <c r="M50" s="206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8"/>
    </row>
    <row r="51" spans="1:48" ht="15" customHeight="1">
      <c r="A51" s="16" t="s">
        <v>46</v>
      </c>
      <c r="B51" s="17"/>
      <c r="C51" s="17"/>
      <c r="D51" s="17"/>
      <c r="E51" s="18"/>
      <c r="F51" s="18"/>
      <c r="G51" s="19"/>
      <c r="H51" s="197"/>
      <c r="I51" s="197"/>
      <c r="J51" s="197"/>
      <c r="K51" s="197"/>
      <c r="L51" s="197"/>
      <c r="M51" s="206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8"/>
    </row>
    <row r="52" spans="1:48" ht="15" customHeight="1">
      <c r="A52" s="16" t="s">
        <v>47</v>
      </c>
      <c r="B52" s="17"/>
      <c r="C52" s="17"/>
      <c r="D52" s="17"/>
      <c r="E52" s="18"/>
      <c r="F52" s="18"/>
      <c r="G52" s="19"/>
      <c r="H52" s="197"/>
      <c r="I52" s="197"/>
      <c r="J52" s="197"/>
      <c r="K52" s="197"/>
      <c r="L52" s="197"/>
      <c r="M52" s="206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8"/>
    </row>
    <row r="53" spans="1:48" ht="15" customHeight="1">
      <c r="A53" s="20" t="s">
        <v>22</v>
      </c>
      <c r="B53" s="24"/>
      <c r="C53" s="24"/>
      <c r="D53" s="24"/>
      <c r="E53" s="21"/>
      <c r="F53" s="21"/>
      <c r="G53" s="22"/>
      <c r="H53" s="198">
        <f>SUM(H48:L52)</f>
        <v>0</v>
      </c>
      <c r="I53" s="198"/>
      <c r="J53" s="198"/>
      <c r="K53" s="198"/>
      <c r="L53" s="199"/>
      <c r="M53" s="200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2"/>
    </row>
    <row r="54" spans="1:48" ht="4.5" customHeight="1">
      <c r="A54" s="88"/>
      <c r="B54" s="88"/>
      <c r="C54" s="88"/>
      <c r="D54" s="88"/>
      <c r="E54" s="91"/>
      <c r="F54" s="91"/>
      <c r="G54" s="91"/>
      <c r="H54" s="91"/>
      <c r="I54" s="91"/>
      <c r="J54" s="92"/>
      <c r="K54" s="92"/>
      <c r="L54" s="92"/>
      <c r="M54" s="92"/>
      <c r="N54" s="92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3"/>
      <c r="Z54" s="93"/>
      <c r="AA54" s="93"/>
      <c r="AB54" s="93"/>
      <c r="AC54" s="93"/>
      <c r="AD54" s="93"/>
      <c r="AE54" s="91"/>
      <c r="AF54" s="91"/>
      <c r="AG54" s="91"/>
      <c r="AH54" s="91"/>
      <c r="AI54" s="91"/>
      <c r="AJ54" s="91"/>
      <c r="AK54" s="91"/>
      <c r="AL54" s="91"/>
      <c r="AM54" s="91"/>
    </row>
    <row r="55" spans="1:48">
      <c r="A55" s="78" t="s">
        <v>80</v>
      </c>
    </row>
    <row r="57" spans="1:48">
      <c r="AI57" s="195"/>
      <c r="AJ57" s="195"/>
      <c r="AK57" s="195"/>
      <c r="AL57" s="195"/>
      <c r="AM57" s="195"/>
    </row>
  </sheetData>
  <sheetProtection algorithmName="SHA-512" hashValue="bF9o0vG69tAuPZoYMprx0vKcFa1FLNoIJceQTSLB2r7aZ8qHkbOxqZgFJQmJmrQ7ngCNbxJhZ60cIlYBwRPUWA==" saltValue="Mx8rj340KTJ3bX29PIQNtA==" spinCount="100000" sheet="1" formatCells="0" formatColumns="0" formatRows="0" insertColumns="0" insertRows="0" autoFilter="0"/>
  <mergeCells count="96">
    <mergeCell ref="M27:AM27"/>
    <mergeCell ref="H28:L28"/>
    <mergeCell ref="H27:L27"/>
    <mergeCell ref="M33:AM33"/>
    <mergeCell ref="M29:AM29"/>
    <mergeCell ref="M30:AM30"/>
    <mergeCell ref="M31:AM31"/>
    <mergeCell ref="H33:L33"/>
    <mergeCell ref="H32:L32"/>
    <mergeCell ref="M32:AM32"/>
    <mergeCell ref="H29:L29"/>
    <mergeCell ref="H30:L30"/>
    <mergeCell ref="AI35:AK35"/>
    <mergeCell ref="A36:G36"/>
    <mergeCell ref="H36:L36"/>
    <mergeCell ref="M36:AM36"/>
    <mergeCell ref="M28:AM28"/>
    <mergeCell ref="H31:L31"/>
    <mergeCell ref="A19:W19"/>
    <mergeCell ref="H42:L42"/>
    <mergeCell ref="M42:AM42"/>
    <mergeCell ref="AI34:AK34"/>
    <mergeCell ref="AL34:AM34"/>
    <mergeCell ref="H40:L40"/>
    <mergeCell ref="M40:AM40"/>
    <mergeCell ref="H41:L41"/>
    <mergeCell ref="M41:AM41"/>
    <mergeCell ref="H37:L37"/>
    <mergeCell ref="M37:AM37"/>
    <mergeCell ref="H38:L38"/>
    <mergeCell ref="M38:AM38"/>
    <mergeCell ref="H39:L39"/>
    <mergeCell ref="M39:AM39"/>
    <mergeCell ref="AL35:AM35"/>
    <mergeCell ref="A27:G27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T7:AM7"/>
    <mergeCell ref="A7:G7"/>
    <mergeCell ref="H8:S8"/>
    <mergeCell ref="AP10:AU10"/>
    <mergeCell ref="AG10:AI10"/>
    <mergeCell ref="AJ10:AK10"/>
    <mergeCell ref="AL10:AM10"/>
    <mergeCell ref="L10:AF10"/>
    <mergeCell ref="A10:K10"/>
    <mergeCell ref="A11:H11"/>
    <mergeCell ref="AD24:AH24"/>
    <mergeCell ref="AC24:AC26"/>
    <mergeCell ref="AD25:AF26"/>
    <mergeCell ref="AG25:AH26"/>
    <mergeCell ref="A13:AM13"/>
    <mergeCell ref="A17:AM17"/>
    <mergeCell ref="A20:W20"/>
    <mergeCell ref="X19:Z19"/>
    <mergeCell ref="X20:Z20"/>
    <mergeCell ref="A22:AM22"/>
    <mergeCell ref="AL25:AM26"/>
    <mergeCell ref="AI25:AK26"/>
    <mergeCell ref="AI24:AM24"/>
    <mergeCell ref="X15:Z15"/>
    <mergeCell ref="A15:W15"/>
    <mergeCell ref="AD45:AF46"/>
    <mergeCell ref="AG45:AH46"/>
    <mergeCell ref="AD44:AH44"/>
    <mergeCell ref="AC44:AC46"/>
    <mergeCell ref="AL45:AM46"/>
    <mergeCell ref="AI45:AK46"/>
    <mergeCell ref="AI44:AM44"/>
    <mergeCell ref="A47:G47"/>
    <mergeCell ref="H47:L47"/>
    <mergeCell ref="AI57:AM57"/>
    <mergeCell ref="H48:L48"/>
    <mergeCell ref="H49:L49"/>
    <mergeCell ref="H50:L50"/>
    <mergeCell ref="H51:L51"/>
    <mergeCell ref="H53:L53"/>
    <mergeCell ref="M53:AM53"/>
    <mergeCell ref="M47:AM47"/>
    <mergeCell ref="M48:AM48"/>
    <mergeCell ref="M49:AM49"/>
    <mergeCell ref="M50:AM50"/>
    <mergeCell ref="M51:AM51"/>
    <mergeCell ref="H52:L52"/>
    <mergeCell ref="M52:AM52"/>
  </mergeCells>
  <phoneticPr fontId="3"/>
  <dataValidations count="2">
    <dataValidation imeMode="halfAlpha" allowBlank="1" showInputMessage="1" showErrorMessage="1" sqref="S24:V26 J24:N26 S35:V35 J35:N35" xr:uid="{00000000-0002-0000-0300-000000000000}"/>
    <dataValidation type="list" allowBlank="1" showInputMessage="1" showErrorMessage="1" sqref="X19:Z20 X15:Z15" xr:uid="{00000000-0002-0000-0300-000001000000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58">
              <controlPr defaultSize="0" autoFill="0" autoLine="0" autoPict="0">
                <anchor moveWithCells="1">
                  <from>
                    <xdr:col>7</xdr:col>
                    <xdr:colOff>137160</xdr:colOff>
                    <xdr:row>10</xdr:row>
                    <xdr:rowOff>0</xdr:rowOff>
                  </from>
                  <to>
                    <xdr:col>9</xdr:col>
                    <xdr:colOff>22860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59">
              <controlPr defaultSize="0" autoFill="0" autoLine="0" autoPict="0">
                <anchor moveWithCells="1">
                  <from>
                    <xdr:col>23</xdr:col>
                    <xdr:colOff>121920</xdr:colOff>
                    <xdr:row>10</xdr:row>
                    <xdr:rowOff>0</xdr:rowOff>
                  </from>
                  <to>
                    <xdr:col>25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A782AA90-7EC2-44D0-B98D-4679E997DE33}">
          <x14:formula1>
            <xm:f>'（編集禁止）リスト'!$B$2:$B$87</xm:f>
          </x14:formula1>
          <xm:sqref>L10:AF10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FCDB-CCB4-4B9D-9E3E-8E8167A2F684}">
  <sheetPr>
    <pageSetUpPr fitToPage="1"/>
  </sheetPr>
  <dimension ref="A1:AG44"/>
  <sheetViews>
    <sheetView showGridLines="0" zoomScale="50" zoomScaleNormal="50" zoomScaleSheetLayoutView="55" workbookViewId="0">
      <selection activeCell="M32" activeCellId="2" sqref="P4:S4 L4:N4 M32:X32"/>
    </sheetView>
  </sheetViews>
  <sheetFormatPr defaultColWidth="9" defaultRowHeight="13.2"/>
  <cols>
    <col min="1" max="1" width="6" style="53" customWidth="1"/>
    <col min="2" max="2" width="6.109375" style="53" customWidth="1"/>
    <col min="3" max="3" width="6.77734375" style="53" customWidth="1"/>
    <col min="4" max="4" width="5.6640625" style="53" customWidth="1"/>
    <col min="5" max="5" width="13.6640625" style="53" customWidth="1"/>
    <col min="6" max="7" width="9.33203125" style="53" customWidth="1"/>
    <col min="8" max="15" width="8.77734375" style="53" customWidth="1"/>
    <col min="16" max="22" width="8" style="53" customWidth="1"/>
    <col min="23" max="23" width="5.6640625" style="53" customWidth="1"/>
    <col min="24" max="24" width="6" style="53" customWidth="1"/>
    <col min="25" max="25" width="9.88671875" style="53" customWidth="1"/>
    <col min="26" max="16384" width="9" style="53"/>
  </cols>
  <sheetData>
    <row r="1" spans="1:25" ht="37.5" customHeight="1">
      <c r="A1" s="361" t="s">
        <v>190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</row>
    <row r="2" spans="1:25" s="54" customFormat="1" ht="77.25" customHeight="1"/>
    <row r="3" spans="1:25" s="54" customFormat="1" ht="39" customHeight="1">
      <c r="K3" s="54" t="s">
        <v>19</v>
      </c>
    </row>
    <row r="4" spans="1:25" s="54" customFormat="1" ht="50.25" customHeight="1">
      <c r="K4" s="131" t="s">
        <v>48</v>
      </c>
      <c r="L4" s="376"/>
      <c r="M4" s="376"/>
      <c r="N4" s="376"/>
      <c r="O4" s="132" t="s">
        <v>49</v>
      </c>
      <c r="P4" s="376"/>
      <c r="Q4" s="376"/>
      <c r="R4" s="376"/>
      <c r="S4" s="377"/>
      <c r="T4" s="133"/>
      <c r="U4" s="133"/>
      <c r="V4" s="133"/>
      <c r="W4" s="133"/>
      <c r="X4" s="133"/>
    </row>
    <row r="5" spans="1:25" s="54" customFormat="1" ht="69" customHeight="1">
      <c r="K5" s="362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/>
    </row>
    <row r="6" spans="1:25" s="54" customFormat="1" ht="69" customHeight="1">
      <c r="K6" s="134" t="s">
        <v>50</v>
      </c>
      <c r="L6" s="134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/>
    </row>
    <row r="7" spans="1:25" s="54" customFormat="1" ht="69" customHeight="1">
      <c r="K7" s="358" t="s">
        <v>51</v>
      </c>
      <c r="L7" s="358"/>
      <c r="M7" s="359"/>
      <c r="N7" s="359"/>
      <c r="O7" s="359"/>
      <c r="P7" s="359"/>
      <c r="Q7" s="360" t="s">
        <v>52</v>
      </c>
      <c r="R7" s="360"/>
      <c r="S7" s="359"/>
      <c r="T7" s="359"/>
      <c r="U7" s="359"/>
      <c r="V7" s="359"/>
      <c r="W7" s="359"/>
      <c r="X7" s="359"/>
      <c r="Y7" s="55"/>
    </row>
    <row r="8" spans="1:25" s="54" customFormat="1" ht="15" customHeight="1"/>
    <row r="9" spans="1:25" s="56" customFormat="1" ht="61.5" customHeight="1">
      <c r="J9" s="293" t="s">
        <v>93</v>
      </c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</row>
    <row r="10" spans="1:25" s="54" customFormat="1" ht="12" customHeight="1">
      <c r="A10" s="55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54" customFormat="1" ht="15.75" customHeight="1" thickBo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s="54" customFormat="1" ht="52.5" customHeight="1" thickBot="1">
      <c r="A12" s="348" t="s">
        <v>92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50"/>
      <c r="Y12" s="55"/>
    </row>
    <row r="13" spans="1:25" s="56" customFormat="1" ht="30.75" customHeight="1" thickBot="1">
      <c r="A13" s="58"/>
      <c r="X13" s="59"/>
      <c r="Y13" s="55"/>
    </row>
    <row r="14" spans="1:25" s="56" customFormat="1" ht="90.75" customHeight="1" thickBot="1">
      <c r="A14" s="58"/>
      <c r="B14" s="351" t="s">
        <v>53</v>
      </c>
      <c r="C14" s="352"/>
      <c r="D14" s="352"/>
      <c r="E14" s="352"/>
      <c r="F14" s="352"/>
      <c r="G14" s="352"/>
      <c r="H14" s="352"/>
      <c r="I14" s="352"/>
      <c r="J14" s="353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5"/>
      <c r="X14" s="59"/>
      <c r="Y14" s="58"/>
    </row>
    <row r="15" spans="1:25" s="56" customFormat="1" ht="26.25" customHeight="1">
      <c r="A15" s="58"/>
      <c r="P15" s="356"/>
      <c r="Q15" s="356"/>
      <c r="R15" s="356"/>
      <c r="S15" s="356"/>
      <c r="T15" s="356"/>
      <c r="X15" s="59"/>
      <c r="Y15" s="58"/>
    </row>
    <row r="16" spans="1:25" s="56" customFormat="1" ht="67.5" customHeight="1" thickBot="1">
      <c r="A16" s="58"/>
      <c r="B16" s="54" t="s">
        <v>54</v>
      </c>
      <c r="P16" s="357"/>
      <c r="Q16" s="357"/>
      <c r="R16" s="357"/>
      <c r="S16" s="357"/>
      <c r="T16" s="357"/>
      <c r="U16" s="60"/>
      <c r="V16" s="60"/>
      <c r="W16" s="60"/>
      <c r="X16" s="59"/>
      <c r="Y16" s="58"/>
    </row>
    <row r="17" spans="1:33" s="56" customFormat="1" ht="96" customHeight="1" thickBot="1">
      <c r="A17" s="58"/>
      <c r="B17" s="336" t="s">
        <v>55</v>
      </c>
      <c r="C17" s="341"/>
      <c r="D17" s="341"/>
      <c r="E17" s="342"/>
      <c r="F17" s="343"/>
      <c r="G17" s="344"/>
      <c r="H17" s="344"/>
      <c r="I17" s="344"/>
      <c r="J17" s="332"/>
      <c r="K17" s="345"/>
      <c r="L17" s="299" t="s">
        <v>56</v>
      </c>
      <c r="M17" s="340"/>
      <c r="N17" s="340"/>
      <c r="O17" s="346"/>
      <c r="P17" s="347"/>
      <c r="Q17" s="344"/>
      <c r="R17" s="344"/>
      <c r="S17" s="344"/>
      <c r="T17" s="344"/>
      <c r="U17" s="332"/>
      <c r="V17" s="333"/>
      <c r="W17" s="334"/>
      <c r="X17" s="59"/>
      <c r="Y17" s="58"/>
      <c r="AB17" s="335" t="s">
        <v>57</v>
      </c>
      <c r="AC17" s="335"/>
      <c r="AD17" s="335"/>
      <c r="AE17" s="335"/>
      <c r="AF17" s="335"/>
      <c r="AG17" s="335"/>
    </row>
    <row r="18" spans="1:33" s="56" customFormat="1" ht="96" customHeight="1" thickBot="1">
      <c r="A18" s="58"/>
      <c r="B18" s="336" t="s">
        <v>58</v>
      </c>
      <c r="C18" s="309"/>
      <c r="D18" s="309"/>
      <c r="E18" s="337"/>
      <c r="F18" s="338"/>
      <c r="G18" s="307"/>
      <c r="H18" s="307"/>
      <c r="I18" s="307"/>
      <c r="J18" s="307"/>
      <c r="K18" s="339"/>
      <c r="L18" s="299" t="s">
        <v>59</v>
      </c>
      <c r="M18" s="340"/>
      <c r="N18" s="340"/>
      <c r="O18" s="340"/>
      <c r="P18" s="306"/>
      <c r="Q18" s="307"/>
      <c r="R18" s="307"/>
      <c r="S18" s="307"/>
      <c r="T18" s="307"/>
      <c r="U18" s="307"/>
      <c r="V18" s="307"/>
      <c r="W18" s="339"/>
      <c r="X18" s="59"/>
      <c r="Y18" s="58"/>
    </row>
    <row r="19" spans="1:33" s="56" customFormat="1" ht="111" customHeight="1" thickBot="1">
      <c r="A19" s="58"/>
      <c r="B19" s="299" t="s">
        <v>60</v>
      </c>
      <c r="C19" s="300"/>
      <c r="D19" s="300"/>
      <c r="E19" s="300"/>
      <c r="F19" s="301"/>
      <c r="G19" s="302"/>
      <c r="H19" s="302"/>
      <c r="I19" s="302"/>
      <c r="J19" s="302"/>
      <c r="K19" s="303"/>
      <c r="L19" s="304" t="s">
        <v>61</v>
      </c>
      <c r="M19" s="305"/>
      <c r="N19" s="305"/>
      <c r="O19" s="305"/>
      <c r="P19" s="306"/>
      <c r="Q19" s="307"/>
      <c r="R19" s="307"/>
      <c r="S19" s="307"/>
      <c r="T19" s="307"/>
      <c r="U19" s="307"/>
      <c r="V19" s="307"/>
      <c r="W19" s="61"/>
      <c r="X19" s="59"/>
      <c r="Y19" s="58"/>
    </row>
    <row r="20" spans="1:33" s="56" customFormat="1" ht="27" customHeight="1">
      <c r="A20" s="58"/>
      <c r="B20" s="62"/>
      <c r="C20" s="62"/>
      <c r="D20" s="62"/>
      <c r="E20" s="62"/>
      <c r="J20" s="63"/>
      <c r="K20" s="63"/>
      <c r="L20" s="63"/>
      <c r="M20" s="63"/>
      <c r="N20" s="62"/>
      <c r="O20" s="62"/>
      <c r="P20" s="62"/>
      <c r="Q20" s="64"/>
      <c r="R20" s="64"/>
      <c r="X20" s="59"/>
      <c r="Y20" s="58"/>
    </row>
    <row r="21" spans="1:33" s="56" customFormat="1" ht="27.9" customHeight="1">
      <c r="A21" s="58"/>
      <c r="B21" s="65" t="s">
        <v>62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6"/>
      <c r="Q21" s="66"/>
      <c r="R21" s="66"/>
      <c r="S21" s="66"/>
      <c r="T21" s="64"/>
      <c r="U21" s="64"/>
      <c r="X21" s="59"/>
      <c r="Y21" s="58"/>
    </row>
    <row r="22" spans="1:33" s="68" customFormat="1" ht="27.9" customHeight="1">
      <c r="A22" s="67"/>
      <c r="C22" s="69" t="s">
        <v>63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1"/>
      <c r="R22" s="71"/>
      <c r="S22" s="71"/>
      <c r="T22" s="69"/>
      <c r="U22" s="69"/>
      <c r="V22" s="69"/>
      <c r="X22" s="72"/>
      <c r="Y22" s="58"/>
    </row>
    <row r="23" spans="1:33" s="68" customFormat="1" ht="27.9" customHeight="1" thickBot="1">
      <c r="A23" s="67"/>
      <c r="C23" s="69" t="s">
        <v>64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1"/>
      <c r="R23" s="71"/>
      <c r="S23" s="71"/>
      <c r="T23" s="69"/>
      <c r="U23" s="69"/>
      <c r="V23" s="69"/>
      <c r="X23" s="72"/>
      <c r="Y23" s="58"/>
    </row>
    <row r="24" spans="1:33" s="68" customFormat="1" ht="74.25" customHeight="1" thickBot="1">
      <c r="A24" s="67"/>
      <c r="B24" s="308" t="s">
        <v>65</v>
      </c>
      <c r="C24" s="309"/>
      <c r="D24" s="309"/>
      <c r="E24" s="310"/>
      <c r="F24" s="300" t="s">
        <v>66</v>
      </c>
      <c r="G24" s="317"/>
      <c r="H24" s="318"/>
      <c r="I24" s="319"/>
      <c r="J24" s="319"/>
      <c r="K24" s="319"/>
      <c r="L24" s="319"/>
      <c r="M24" s="319"/>
      <c r="N24" s="319"/>
      <c r="O24" s="320" t="s">
        <v>67</v>
      </c>
      <c r="P24" s="321"/>
      <c r="Q24" s="322"/>
      <c r="R24" s="323"/>
      <c r="S24" s="324"/>
      <c r="X24" s="72"/>
      <c r="Y24" s="58"/>
    </row>
    <row r="25" spans="1:33" s="68" customFormat="1" ht="74.25" customHeight="1" thickBot="1">
      <c r="A25" s="67"/>
      <c r="B25" s="311"/>
      <c r="C25" s="312"/>
      <c r="D25" s="312"/>
      <c r="E25" s="313"/>
      <c r="F25" s="300" t="s">
        <v>68</v>
      </c>
      <c r="G25" s="300"/>
      <c r="H25" s="325"/>
      <c r="I25" s="319"/>
      <c r="J25" s="319"/>
      <c r="K25" s="319"/>
      <c r="L25" s="319"/>
      <c r="M25" s="319"/>
      <c r="N25" s="326"/>
      <c r="O25" s="320" t="s">
        <v>69</v>
      </c>
      <c r="P25" s="321"/>
      <c r="Q25" s="325"/>
      <c r="R25" s="319"/>
      <c r="S25" s="319"/>
      <c r="T25" s="326"/>
      <c r="U25" s="70"/>
      <c r="V25" s="70"/>
      <c r="W25" s="70"/>
      <c r="X25" s="72"/>
      <c r="Y25" s="58"/>
    </row>
    <row r="26" spans="1:33" s="56" customFormat="1" ht="73.5" customHeight="1" thickBot="1">
      <c r="A26" s="58"/>
      <c r="B26" s="311"/>
      <c r="C26" s="312"/>
      <c r="D26" s="312"/>
      <c r="E26" s="313"/>
      <c r="F26" s="327" t="s">
        <v>70</v>
      </c>
      <c r="G26" s="328"/>
      <c r="H26" s="135">
        <v>1</v>
      </c>
      <c r="I26" s="285"/>
      <c r="J26" s="285"/>
      <c r="K26" s="285"/>
      <c r="L26" s="136">
        <v>0</v>
      </c>
      <c r="M26" s="329"/>
      <c r="N26" s="330"/>
      <c r="O26" s="330"/>
      <c r="X26" s="59"/>
      <c r="Y26" s="58"/>
    </row>
    <row r="27" spans="1:33" s="56" customFormat="1" ht="73.5" customHeight="1" thickBot="1">
      <c r="A27" s="58"/>
      <c r="B27" s="314"/>
      <c r="C27" s="315"/>
      <c r="D27" s="315"/>
      <c r="E27" s="316"/>
      <c r="F27" s="315" t="s">
        <v>71</v>
      </c>
      <c r="G27" s="331"/>
      <c r="H27" s="286"/>
      <c r="I27" s="287"/>
      <c r="J27" s="287"/>
      <c r="K27" s="287"/>
      <c r="L27" s="287"/>
      <c r="M27" s="287"/>
      <c r="N27" s="287"/>
      <c r="O27" s="137">
        <v>1</v>
      </c>
      <c r="P27" s="288" t="s">
        <v>72</v>
      </c>
      <c r="Q27" s="289"/>
      <c r="R27" s="289"/>
      <c r="S27" s="289"/>
      <c r="T27" s="289"/>
      <c r="U27" s="289"/>
      <c r="V27" s="289"/>
      <c r="W27" s="289"/>
      <c r="X27" s="290"/>
      <c r="Y27" s="58"/>
    </row>
    <row r="28" spans="1:33" s="56" customFormat="1" ht="30" customHeight="1" thickBot="1">
      <c r="A28" s="73"/>
      <c r="B28" s="74"/>
      <c r="C28" s="74"/>
      <c r="D28" s="74"/>
      <c r="E28" s="74"/>
      <c r="F28" s="74"/>
      <c r="G28" s="74"/>
      <c r="H28" s="75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6"/>
      <c r="Y28" s="58"/>
    </row>
    <row r="29" spans="1:33" s="56" customFormat="1" ht="18" customHeight="1"/>
    <row r="30" spans="1:33" s="56" customFormat="1" ht="61.5" customHeight="1">
      <c r="J30" s="293" t="s">
        <v>73</v>
      </c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</row>
    <row r="31" spans="1:33" s="54" customFormat="1" ht="69" customHeight="1">
      <c r="D31" s="294"/>
      <c r="E31" s="294"/>
      <c r="F31" s="294"/>
      <c r="G31" s="294"/>
      <c r="H31" s="294"/>
      <c r="I31" s="294"/>
      <c r="J31" s="55"/>
      <c r="K31" s="295" t="s">
        <v>74</v>
      </c>
      <c r="L31" s="295"/>
      <c r="M31" s="296"/>
      <c r="N31" s="296"/>
      <c r="O31" s="296"/>
      <c r="P31" s="296"/>
      <c r="Q31" s="297" t="s">
        <v>52</v>
      </c>
      <c r="R31" s="297"/>
      <c r="S31" s="296"/>
      <c r="T31" s="296"/>
      <c r="U31" s="296"/>
      <c r="V31" s="296"/>
      <c r="W31" s="296"/>
      <c r="X31" s="296"/>
      <c r="Y31" s="55"/>
    </row>
    <row r="32" spans="1:33" s="54" customFormat="1" ht="69" customHeight="1">
      <c r="D32" s="294"/>
      <c r="E32" s="294"/>
      <c r="F32" s="294"/>
      <c r="G32" s="294"/>
      <c r="H32" s="294"/>
      <c r="I32" s="294"/>
      <c r="J32" s="55"/>
      <c r="K32" s="298" t="s">
        <v>14</v>
      </c>
      <c r="L32" s="29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378"/>
      <c r="Y32" s="55"/>
    </row>
    <row r="33" spans="1:25" s="54" customFormat="1" ht="69" customHeight="1">
      <c r="K33" s="291" t="s">
        <v>75</v>
      </c>
      <c r="L33" s="291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55"/>
    </row>
    <row r="34" spans="1:25" s="56" customFormat="1" ht="96.75" customHeight="1"/>
    <row r="35" spans="1:25" ht="32.25" hidden="1" customHeight="1">
      <c r="A35" s="77" t="s">
        <v>76</v>
      </c>
    </row>
    <row r="36" spans="1:25" s="56" customFormat="1" ht="39.9" customHeight="1"/>
    <row r="37" spans="1:25" s="56" customFormat="1" ht="30" customHeight="1"/>
    <row r="38" spans="1:25" s="56" customFormat="1" ht="30" customHeight="1"/>
    <row r="39" spans="1:25" s="56" customFormat="1" ht="21"/>
    <row r="40" spans="1:25" s="56" customFormat="1" ht="21"/>
    <row r="41" spans="1:25" s="56" customFormat="1" ht="21"/>
    <row r="42" spans="1:25" s="56" customFormat="1" ht="21"/>
    <row r="43" spans="1:25" ht="21">
      <c r="Y43" s="56"/>
    </row>
    <row r="44" spans="1:25" ht="21">
      <c r="Y44" s="56"/>
    </row>
  </sheetData>
  <sheetProtection algorithmName="SHA-512" hashValue="56i/umrqXh34dJWRpGmXFrhWqvc05T7tt4AnjRjYxJ71V8cReyaFR8Mpij3FzQEd7MRRXt9wA0lordbLlX27WQ==" saltValue="1k6nyaC5azvA4yje5nkiyA==" spinCount="100000" sheet="1" objects="1" scenarios="1"/>
  <dataConsolidate/>
  <mergeCells count="54">
    <mergeCell ref="K7:L7"/>
    <mergeCell ref="M7:P7"/>
    <mergeCell ref="Q7:R7"/>
    <mergeCell ref="S7:X7"/>
    <mergeCell ref="A1:Y1"/>
    <mergeCell ref="L4:N4"/>
    <mergeCell ref="P4:S4"/>
    <mergeCell ref="K5:X5"/>
    <mergeCell ref="M6:X6"/>
    <mergeCell ref="J9:Y9"/>
    <mergeCell ref="A12:X12"/>
    <mergeCell ref="B14:I14"/>
    <mergeCell ref="J14:W14"/>
    <mergeCell ref="P15:T16"/>
    <mergeCell ref="U17:W17"/>
    <mergeCell ref="AB17:AG17"/>
    <mergeCell ref="B18:E18"/>
    <mergeCell ref="F18:K18"/>
    <mergeCell ref="L18:O18"/>
    <mergeCell ref="P18:W18"/>
    <mergeCell ref="B17:E17"/>
    <mergeCell ref="F17:I17"/>
    <mergeCell ref="J17:K17"/>
    <mergeCell ref="L17:O17"/>
    <mergeCell ref="P17:T17"/>
    <mergeCell ref="B19:E19"/>
    <mergeCell ref="F19:K19"/>
    <mergeCell ref="L19:O19"/>
    <mergeCell ref="P19:V19"/>
    <mergeCell ref="B24:E27"/>
    <mergeCell ref="F24:G24"/>
    <mergeCell ref="H24:N24"/>
    <mergeCell ref="O24:P24"/>
    <mergeCell ref="Q24:S24"/>
    <mergeCell ref="F25:G25"/>
    <mergeCell ref="H25:N25"/>
    <mergeCell ref="O25:P25"/>
    <mergeCell ref="Q25:T25"/>
    <mergeCell ref="F26:G26"/>
    <mergeCell ref="M26:O26"/>
    <mergeCell ref="F27:G27"/>
    <mergeCell ref="I26:K26"/>
    <mergeCell ref="H27:N27"/>
    <mergeCell ref="P27:X27"/>
    <mergeCell ref="K33:L33"/>
    <mergeCell ref="M33:X33"/>
    <mergeCell ref="J30:Y30"/>
    <mergeCell ref="D31:I32"/>
    <mergeCell ref="K31:L31"/>
    <mergeCell ref="M31:P31"/>
    <mergeCell ref="Q31:R31"/>
    <mergeCell ref="S31:X31"/>
    <mergeCell ref="K32:L32"/>
    <mergeCell ref="M32:X32"/>
  </mergeCells>
  <phoneticPr fontId="3"/>
  <dataValidations count="8">
    <dataValidation type="list" allowBlank="1" showInputMessage="1" showErrorMessage="1" sqref="Q25:W25" xr:uid="{0E10BC83-7EE1-4F69-B546-B7E8A36D1E2A}">
      <formula1>"普通,当座"</formula1>
    </dataValidation>
    <dataValidation type="textLength" operator="equal" allowBlank="1" showInputMessage="1" showErrorMessage="1" error="3桁で入力して下さい。" sqref="P18:W18" xr:uid="{2CF57F52-C934-4CB0-BD77-074271B693DF}">
      <formula1>3</formula1>
    </dataValidation>
    <dataValidation type="list" allowBlank="1" showInputMessage="1" showErrorMessage="1" prompt="選択してください。" sqref="F19:K19" xr:uid="{B4D90F53-334E-4D30-B655-11B16CD3D7BC}">
      <formula1>"普通預金,当座預金,別段預金"</formula1>
    </dataValidation>
    <dataValidation type="list" allowBlank="1" showInputMessage="1" showErrorMessage="1" prompt="選択してください。" sqref="J17:K17" xr:uid="{220B03DA-0D26-42F7-B2D0-76B9DB2995B6}">
      <formula1>"銀行,信用金庫,農協"</formula1>
    </dataValidation>
    <dataValidation type="textLength" operator="equal" allowBlank="1" showInputMessage="1" showErrorMessage="1" error="4桁で入力して下さい。" sqref="F18:K18" xr:uid="{AC8554A0-5DD6-476E-A0C1-6726700158CE}">
      <formula1>4</formula1>
    </dataValidation>
    <dataValidation type="list" allowBlank="1" showInputMessage="1" showErrorMessage="1" prompt="選択してください。" sqref="U17:W17" xr:uid="{5E5D72FA-7A3B-4C29-A8B9-C356F11838F7}">
      <formula1>"支店,営業部,出張所,公務部,本店"</formula1>
    </dataValidation>
    <dataValidation type="textLength" operator="equal" allowBlank="1" showInputMessage="1" showErrorMessage="1" error="ここは３桁で入力して下さい。" sqref="I26" xr:uid="{0AB26F82-767C-4A5E-9D31-FEAF186FAB11}">
      <formula1>3</formula1>
    </dataValidation>
    <dataValidation type="textLength" operator="equal" allowBlank="1" showInputMessage="1" showErrorMessage="1" error="ここは７桁で入力して下さい。" sqref="H27" xr:uid="{C8E489FD-C7A6-4068-865F-4035830ACF07}">
      <formula1>7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88E8-8F3D-4B65-A08D-E135ECFE6125}">
  <sheetPr>
    <pageSetUpPr fitToPage="1"/>
  </sheetPr>
  <dimension ref="A2:L37"/>
  <sheetViews>
    <sheetView workbookViewId="0">
      <selection activeCell="N16" sqref="N16"/>
    </sheetView>
  </sheetViews>
  <sheetFormatPr defaultRowHeight="13.2"/>
  <cols>
    <col min="1" max="1" width="15.33203125" customWidth="1"/>
    <col min="7" max="9" width="5.77734375" customWidth="1"/>
    <col min="10" max="10" width="4.44140625" customWidth="1"/>
    <col min="11" max="11" width="34.44140625" customWidth="1"/>
  </cols>
  <sheetData>
    <row r="2" spans="1:12">
      <c r="A2" s="364" t="s">
        <v>191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</row>
    <row r="3" spans="1:12">
      <c r="A3" s="111"/>
    </row>
    <row r="4" spans="1:12">
      <c r="A4" s="365" t="s">
        <v>225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</row>
    <row r="5" spans="1:12">
      <c r="A5" s="111"/>
    </row>
    <row r="6" spans="1:12">
      <c r="A6" s="366" t="s">
        <v>248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2" ht="13.8" thickBot="1">
      <c r="A7" s="111"/>
      <c r="L7" s="120"/>
    </row>
    <row r="8" spans="1:12" ht="13.8" thickBot="1">
      <c r="A8" s="367" t="s">
        <v>95</v>
      </c>
      <c r="B8" s="369" t="s">
        <v>96</v>
      </c>
      <c r="C8" s="370"/>
      <c r="D8" s="370"/>
      <c r="E8" s="371"/>
      <c r="F8" s="369" t="s">
        <v>97</v>
      </c>
      <c r="G8" s="370"/>
      <c r="H8" s="370"/>
      <c r="I8" s="371"/>
      <c r="J8" s="372" t="s">
        <v>98</v>
      </c>
      <c r="K8" s="367" t="s">
        <v>99</v>
      </c>
    </row>
    <row r="9" spans="1:12" ht="13.8" thickBot="1">
      <c r="A9" s="368"/>
      <c r="B9" s="369" t="s">
        <v>100</v>
      </c>
      <c r="C9" s="371"/>
      <c r="D9" s="369" t="s">
        <v>101</v>
      </c>
      <c r="E9" s="371"/>
      <c r="F9" s="112" t="s">
        <v>102</v>
      </c>
      <c r="G9" s="112" t="s">
        <v>103</v>
      </c>
      <c r="H9" s="112" t="s">
        <v>104</v>
      </c>
      <c r="I9" s="113" t="s">
        <v>105</v>
      </c>
      <c r="J9" s="373"/>
      <c r="K9" s="368"/>
    </row>
    <row r="10" spans="1:12" ht="33" customHeight="1" thickBot="1">
      <c r="A10" s="139"/>
      <c r="B10" s="140"/>
      <c r="C10" s="141"/>
      <c r="D10" s="140"/>
      <c r="E10" s="141"/>
      <c r="F10" s="142"/>
      <c r="G10" s="142"/>
      <c r="H10" s="142"/>
      <c r="I10" s="143"/>
      <c r="J10" s="141"/>
      <c r="K10" s="143"/>
    </row>
    <row r="11" spans="1:12" ht="33" customHeight="1" thickBot="1">
      <c r="A11" s="139"/>
      <c r="B11" s="140"/>
      <c r="C11" s="141"/>
      <c r="D11" s="140"/>
      <c r="E11" s="141"/>
      <c r="F11" s="142"/>
      <c r="G11" s="142"/>
      <c r="H11" s="142"/>
      <c r="I11" s="143"/>
      <c r="J11" s="141"/>
      <c r="K11" s="143"/>
    </row>
    <row r="12" spans="1:12" ht="33" customHeight="1" thickBot="1">
      <c r="A12" s="139"/>
      <c r="B12" s="140"/>
      <c r="C12" s="141"/>
      <c r="D12" s="140"/>
      <c r="E12" s="141"/>
      <c r="F12" s="142"/>
      <c r="G12" s="142"/>
      <c r="H12" s="142"/>
      <c r="I12" s="143"/>
      <c r="J12" s="141"/>
      <c r="K12" s="143"/>
    </row>
    <row r="13" spans="1:12" ht="33" customHeight="1" thickBot="1">
      <c r="A13" s="139"/>
      <c r="B13" s="140"/>
      <c r="C13" s="141"/>
      <c r="D13" s="140"/>
      <c r="E13" s="141"/>
      <c r="F13" s="142"/>
      <c r="G13" s="142"/>
      <c r="H13" s="142"/>
      <c r="I13" s="143"/>
      <c r="J13" s="141"/>
      <c r="K13" s="143"/>
    </row>
    <row r="14" spans="1:12" s="151" customFormat="1" ht="33" customHeight="1" thickBot="1">
      <c r="A14" s="139"/>
      <c r="B14" s="140"/>
      <c r="C14" s="141"/>
      <c r="D14" s="140"/>
      <c r="E14" s="141"/>
      <c r="F14" s="142"/>
      <c r="G14" s="142"/>
      <c r="H14" s="142"/>
      <c r="I14" s="143"/>
      <c r="J14" s="141"/>
      <c r="K14" s="143"/>
    </row>
    <row r="15" spans="1:12" s="151" customFormat="1" ht="33" customHeight="1" thickBot="1">
      <c r="A15" s="139"/>
      <c r="B15" s="140"/>
      <c r="C15" s="141"/>
      <c r="D15" s="140"/>
      <c r="E15" s="141"/>
      <c r="F15" s="142"/>
      <c r="G15" s="142"/>
      <c r="H15" s="142"/>
      <c r="I15" s="143"/>
      <c r="J15" s="141"/>
      <c r="K15" s="143"/>
    </row>
    <row r="16" spans="1:12" s="151" customFormat="1" ht="33" customHeight="1" thickBot="1">
      <c r="A16" s="139"/>
      <c r="B16" s="140"/>
      <c r="C16" s="141"/>
      <c r="D16" s="140"/>
      <c r="E16" s="141"/>
      <c r="F16" s="142"/>
      <c r="G16" s="142"/>
      <c r="H16" s="142"/>
      <c r="I16" s="143"/>
      <c r="J16" s="141"/>
      <c r="K16" s="143"/>
    </row>
    <row r="17" spans="1:11" s="151" customFormat="1" ht="33" customHeight="1" thickBot="1">
      <c r="A17" s="139"/>
      <c r="B17" s="140"/>
      <c r="C17" s="141"/>
      <c r="D17" s="140"/>
      <c r="E17" s="141"/>
      <c r="F17" s="142"/>
      <c r="G17" s="142"/>
      <c r="H17" s="142"/>
      <c r="I17" s="143"/>
      <c r="J17" s="141"/>
      <c r="K17" s="143"/>
    </row>
    <row r="18" spans="1:11" s="151" customFormat="1" ht="33" customHeight="1" thickBot="1">
      <c r="A18" s="139"/>
      <c r="B18" s="140"/>
      <c r="C18" s="141"/>
      <c r="D18" s="140"/>
      <c r="E18" s="141"/>
      <c r="F18" s="142"/>
      <c r="G18" s="142"/>
      <c r="H18" s="142"/>
      <c r="I18" s="143"/>
      <c r="J18" s="141"/>
      <c r="K18" s="143"/>
    </row>
    <row r="19" spans="1:11" s="151" customFormat="1" ht="33" customHeight="1" thickBot="1">
      <c r="A19" s="139"/>
      <c r="B19" s="140"/>
      <c r="C19" s="141"/>
      <c r="D19" s="140"/>
      <c r="E19" s="141"/>
      <c r="F19" s="142"/>
      <c r="G19" s="142"/>
      <c r="H19" s="142"/>
      <c r="I19" s="143"/>
      <c r="J19" s="141"/>
      <c r="K19" s="143"/>
    </row>
    <row r="20" spans="1:11" s="151" customFormat="1" ht="33" customHeight="1" thickBot="1">
      <c r="A20" s="139"/>
      <c r="B20" s="140"/>
      <c r="C20" s="141"/>
      <c r="D20" s="140"/>
      <c r="E20" s="141"/>
      <c r="F20" s="142"/>
      <c r="G20" s="142"/>
      <c r="H20" s="142"/>
      <c r="I20" s="143"/>
      <c r="J20" s="141"/>
      <c r="K20" s="143"/>
    </row>
    <row r="21" spans="1:11" s="151" customFormat="1" ht="33" customHeight="1" thickBot="1">
      <c r="A21" s="139"/>
      <c r="B21" s="140"/>
      <c r="C21" s="141"/>
      <c r="D21" s="140"/>
      <c r="E21" s="141"/>
      <c r="F21" s="142"/>
      <c r="G21" s="142"/>
      <c r="H21" s="142"/>
      <c r="I21" s="143"/>
      <c r="J21" s="141"/>
      <c r="K21" s="143"/>
    </row>
    <row r="22" spans="1:11" s="151" customFormat="1" ht="33" customHeight="1" thickBot="1">
      <c r="A22" s="139"/>
      <c r="B22" s="140"/>
      <c r="C22" s="141"/>
      <c r="D22" s="140"/>
      <c r="E22" s="141"/>
      <c r="F22" s="142"/>
      <c r="G22" s="142"/>
      <c r="H22" s="142"/>
      <c r="I22" s="143"/>
      <c r="J22" s="141"/>
      <c r="K22" s="143"/>
    </row>
    <row r="23" spans="1:11" s="151" customFormat="1" ht="33" customHeight="1" thickBot="1">
      <c r="A23" s="139"/>
      <c r="B23" s="140"/>
      <c r="C23" s="141"/>
      <c r="D23" s="140"/>
      <c r="E23" s="141"/>
      <c r="F23" s="142"/>
      <c r="G23" s="142"/>
      <c r="H23" s="142"/>
      <c r="I23" s="143"/>
      <c r="J23" s="141"/>
      <c r="K23" s="143"/>
    </row>
    <row r="24" spans="1:11" ht="33" customHeight="1" thickBot="1">
      <c r="A24" s="139"/>
      <c r="B24" s="140"/>
      <c r="C24" s="141"/>
      <c r="D24" s="140"/>
      <c r="E24" s="141"/>
      <c r="F24" s="142"/>
      <c r="G24" s="142"/>
      <c r="H24" s="142"/>
      <c r="I24" s="143"/>
      <c r="J24" s="141"/>
      <c r="K24" s="143"/>
    </row>
    <row r="25" spans="1:11" ht="33" customHeight="1" thickBot="1">
      <c r="A25" s="139"/>
      <c r="B25" s="140"/>
      <c r="C25" s="141"/>
      <c r="D25" s="140"/>
      <c r="E25" s="141"/>
      <c r="F25" s="142"/>
      <c r="G25" s="142"/>
      <c r="H25" s="142"/>
      <c r="I25" s="143"/>
      <c r="J25" s="141"/>
      <c r="K25" s="143"/>
    </row>
    <row r="26" spans="1:11" ht="33" customHeight="1" thickBot="1">
      <c r="A26" s="139"/>
      <c r="B26" s="140"/>
      <c r="C26" s="141"/>
      <c r="D26" s="140"/>
      <c r="E26" s="141"/>
      <c r="F26" s="142"/>
      <c r="G26" s="142"/>
      <c r="H26" s="142"/>
      <c r="I26" s="143"/>
      <c r="J26" s="141"/>
      <c r="K26" s="143"/>
    </row>
    <row r="27" spans="1:11" ht="33" customHeight="1" thickBot="1">
      <c r="A27" s="139"/>
      <c r="B27" s="140"/>
      <c r="C27" s="141"/>
      <c r="D27" s="140"/>
      <c r="E27" s="141"/>
      <c r="F27" s="142"/>
      <c r="G27" s="142"/>
      <c r="H27" s="142"/>
      <c r="I27" s="143"/>
      <c r="J27" s="141"/>
      <c r="K27" s="143"/>
    </row>
    <row r="28" spans="1:11" ht="33" customHeight="1" thickBot="1">
      <c r="A28" s="139"/>
      <c r="B28" s="140"/>
      <c r="C28" s="141"/>
      <c r="D28" s="140"/>
      <c r="E28" s="141"/>
      <c r="F28" s="142"/>
      <c r="G28" s="142"/>
      <c r="H28" s="142"/>
      <c r="I28" s="143"/>
      <c r="J28" s="141"/>
      <c r="K28" s="143"/>
    </row>
    <row r="29" spans="1:11" ht="33" customHeight="1" thickBot="1">
      <c r="A29" s="139"/>
      <c r="B29" s="140"/>
      <c r="C29" s="141"/>
      <c r="D29" s="140"/>
      <c r="E29" s="141"/>
      <c r="F29" s="142"/>
      <c r="G29" s="142"/>
      <c r="H29" s="142"/>
      <c r="I29" s="143"/>
      <c r="J29" s="141"/>
      <c r="K29" s="143"/>
    </row>
    <row r="30" spans="1:11">
      <c r="A30" s="111"/>
    </row>
    <row r="31" spans="1:11">
      <c r="A31" s="111"/>
    </row>
    <row r="32" spans="1:11">
      <c r="A32" s="365" t="s">
        <v>106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5"/>
    </row>
    <row r="33" spans="1:12">
      <c r="A33" s="365" t="s">
        <v>107</v>
      </c>
      <c r="B33" s="365"/>
      <c r="C33" s="365"/>
      <c r="D33" s="365"/>
      <c r="E33" s="365"/>
      <c r="F33" s="365"/>
      <c r="G33" s="365"/>
      <c r="H33" s="365"/>
      <c r="I33" s="365"/>
      <c r="J33" s="365"/>
      <c r="K33" s="365"/>
    </row>
    <row r="34" spans="1:12">
      <c r="A34" s="111"/>
    </row>
    <row r="35" spans="1:12">
      <c r="B35" s="116"/>
      <c r="C35" s="116"/>
      <c r="D35" s="116"/>
      <c r="E35" s="116"/>
      <c r="F35" s="116"/>
      <c r="G35" s="116"/>
      <c r="H35" s="116" t="s">
        <v>108</v>
      </c>
      <c r="K35" s="144"/>
    </row>
    <row r="36" spans="1:12">
      <c r="A36" s="114"/>
      <c r="K36" s="120"/>
    </row>
    <row r="37" spans="1:12">
      <c r="A37" s="115"/>
      <c r="B37" s="115"/>
      <c r="C37" s="115"/>
      <c r="D37" s="115"/>
      <c r="E37" s="115"/>
      <c r="F37" s="115"/>
      <c r="G37" s="115"/>
      <c r="H37" s="117" t="s">
        <v>109</v>
      </c>
      <c r="K37" s="145"/>
    </row>
  </sheetData>
  <sheetProtection algorithmName="SHA-512" hashValue="ZRgKg6mcqEzP8hiQw3/ScOkb+Xzw9bqQ0Kqn2jtOQxx5VoMsuKw0NYd4jTLhfhg9rC9gPQJBPOV4QLcZmYKILw==" saltValue="UMn+VtXes3Flw7kB0UWAyg==" spinCount="100000" sheet="1" objects="1" scenarios="1" formatRows="0" insertRows="0" deleteRows="0"/>
  <mergeCells count="12">
    <mergeCell ref="A2:K2"/>
    <mergeCell ref="A4:K4"/>
    <mergeCell ref="A6:K6"/>
    <mergeCell ref="A32:K32"/>
    <mergeCell ref="A33:K33"/>
    <mergeCell ref="A8:A9"/>
    <mergeCell ref="B8:E8"/>
    <mergeCell ref="F8:I8"/>
    <mergeCell ref="J8:J9"/>
    <mergeCell ref="K8:K9"/>
    <mergeCell ref="B9:C9"/>
    <mergeCell ref="D9:E9"/>
  </mergeCells>
  <phoneticPr fontId="3"/>
  <pageMargins left="0.7" right="0.7" top="0.75" bottom="0.75" header="0.3" footer="0.3"/>
  <pageSetup paperSize="9" scale="7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dimension ref="A1:F87"/>
  <sheetViews>
    <sheetView view="pageBreakPreview" zoomScale="115" zoomScaleNormal="100" zoomScaleSheetLayoutView="115" workbookViewId="0">
      <selection sqref="A1:F87"/>
    </sheetView>
  </sheetViews>
  <sheetFormatPr defaultRowHeight="13.2"/>
  <cols>
    <col min="2" max="2" width="74" bestFit="1" customWidth="1"/>
  </cols>
  <sheetData>
    <row r="1" spans="1:4">
      <c r="B1" t="s">
        <v>77</v>
      </c>
    </row>
    <row r="2" spans="1:4">
      <c r="A2">
        <v>1</v>
      </c>
      <c r="B2" s="119" t="s">
        <v>119</v>
      </c>
      <c r="C2">
        <v>300</v>
      </c>
      <c r="D2" t="s">
        <v>120</v>
      </c>
    </row>
    <row r="3" spans="1:4">
      <c r="A3">
        <v>2</v>
      </c>
      <c r="B3" s="119" t="s">
        <v>121</v>
      </c>
      <c r="C3">
        <v>400</v>
      </c>
      <c r="D3" t="s">
        <v>120</v>
      </c>
    </row>
    <row r="4" spans="1:4">
      <c r="A4">
        <v>3</v>
      </c>
      <c r="B4" s="119" t="s">
        <v>122</v>
      </c>
      <c r="C4">
        <v>500</v>
      </c>
      <c r="D4" t="s">
        <v>120</v>
      </c>
    </row>
    <row r="5" spans="1:4">
      <c r="A5">
        <v>4</v>
      </c>
      <c r="B5" s="119" t="s">
        <v>153</v>
      </c>
      <c r="C5">
        <v>300</v>
      </c>
      <c r="D5" t="s">
        <v>120</v>
      </c>
    </row>
    <row r="6" spans="1:4">
      <c r="A6">
        <v>5</v>
      </c>
      <c r="B6" t="s">
        <v>154</v>
      </c>
      <c r="C6">
        <v>400</v>
      </c>
      <c r="D6" t="s">
        <v>120</v>
      </c>
    </row>
    <row r="7" spans="1:4">
      <c r="A7">
        <v>6</v>
      </c>
      <c r="B7" t="s">
        <v>155</v>
      </c>
      <c r="C7">
        <v>500</v>
      </c>
      <c r="D7" t="s">
        <v>120</v>
      </c>
    </row>
    <row r="8" spans="1:4">
      <c r="A8">
        <v>7</v>
      </c>
      <c r="B8" t="s">
        <v>156</v>
      </c>
      <c r="C8">
        <v>300</v>
      </c>
      <c r="D8" t="s">
        <v>120</v>
      </c>
    </row>
    <row r="9" spans="1:4">
      <c r="A9">
        <v>8</v>
      </c>
      <c r="B9" t="s">
        <v>157</v>
      </c>
      <c r="C9">
        <v>400</v>
      </c>
      <c r="D9" t="s">
        <v>120</v>
      </c>
    </row>
    <row r="10" spans="1:4">
      <c r="A10">
        <v>9</v>
      </c>
      <c r="B10" t="s">
        <v>158</v>
      </c>
      <c r="C10">
        <v>500</v>
      </c>
      <c r="D10" t="s">
        <v>120</v>
      </c>
    </row>
    <row r="11" spans="1:4">
      <c r="A11">
        <v>10</v>
      </c>
      <c r="B11" s="119" t="s">
        <v>159</v>
      </c>
      <c r="C11">
        <v>300</v>
      </c>
      <c r="D11" t="s">
        <v>120</v>
      </c>
    </row>
    <row r="12" spans="1:4">
      <c r="A12">
        <v>11</v>
      </c>
      <c r="B12" t="s">
        <v>160</v>
      </c>
      <c r="C12">
        <v>400</v>
      </c>
      <c r="D12" t="s">
        <v>120</v>
      </c>
    </row>
    <row r="13" spans="1:4">
      <c r="A13">
        <v>12</v>
      </c>
      <c r="B13" t="s">
        <v>161</v>
      </c>
      <c r="C13">
        <v>500</v>
      </c>
      <c r="D13" t="s">
        <v>120</v>
      </c>
    </row>
    <row r="14" spans="1:4">
      <c r="A14">
        <v>13</v>
      </c>
      <c r="B14" s="119" t="s">
        <v>123</v>
      </c>
      <c r="C14">
        <v>300</v>
      </c>
      <c r="D14" t="s">
        <v>120</v>
      </c>
    </row>
    <row r="15" spans="1:4">
      <c r="A15">
        <v>14</v>
      </c>
      <c r="B15" t="s">
        <v>124</v>
      </c>
      <c r="C15">
        <v>400</v>
      </c>
      <c r="D15" t="s">
        <v>120</v>
      </c>
    </row>
    <row r="16" spans="1:4">
      <c r="A16">
        <v>15</v>
      </c>
      <c r="B16" t="s">
        <v>125</v>
      </c>
      <c r="C16">
        <v>500</v>
      </c>
      <c r="D16" t="s">
        <v>120</v>
      </c>
    </row>
    <row r="17" spans="1:4">
      <c r="A17">
        <v>16</v>
      </c>
      <c r="B17" s="119" t="s">
        <v>126</v>
      </c>
      <c r="C17">
        <v>300</v>
      </c>
      <c r="D17" t="s">
        <v>120</v>
      </c>
    </row>
    <row r="18" spans="1:4">
      <c r="A18">
        <v>17</v>
      </c>
      <c r="B18" t="s">
        <v>127</v>
      </c>
      <c r="C18">
        <v>400</v>
      </c>
      <c r="D18" t="s">
        <v>120</v>
      </c>
    </row>
    <row r="19" spans="1:4">
      <c r="A19">
        <v>18</v>
      </c>
      <c r="B19" t="s">
        <v>128</v>
      </c>
      <c r="C19">
        <v>500</v>
      </c>
      <c r="D19" t="s">
        <v>120</v>
      </c>
    </row>
    <row r="20" spans="1:4">
      <c r="A20">
        <v>19</v>
      </c>
      <c r="B20" t="s">
        <v>162</v>
      </c>
      <c r="C20">
        <v>300</v>
      </c>
      <c r="D20" t="s">
        <v>120</v>
      </c>
    </row>
    <row r="21" spans="1:4">
      <c r="A21">
        <v>20</v>
      </c>
      <c r="B21" t="s">
        <v>163</v>
      </c>
      <c r="C21">
        <v>400</v>
      </c>
      <c r="D21" t="s">
        <v>120</v>
      </c>
    </row>
    <row r="22" spans="1:4">
      <c r="A22">
        <v>21</v>
      </c>
      <c r="B22" t="s">
        <v>164</v>
      </c>
      <c r="C22">
        <v>500</v>
      </c>
      <c r="D22" t="s">
        <v>120</v>
      </c>
    </row>
    <row r="23" spans="1:4">
      <c r="A23">
        <v>22</v>
      </c>
      <c r="B23" t="s">
        <v>194</v>
      </c>
      <c r="C23">
        <v>300</v>
      </c>
      <c r="D23" t="s">
        <v>120</v>
      </c>
    </row>
    <row r="24" spans="1:4">
      <c r="A24">
        <v>23</v>
      </c>
      <c r="B24" t="s">
        <v>195</v>
      </c>
      <c r="C24">
        <v>400</v>
      </c>
      <c r="D24" t="s">
        <v>120</v>
      </c>
    </row>
    <row r="25" spans="1:4">
      <c r="A25">
        <v>24</v>
      </c>
      <c r="B25" t="s">
        <v>196</v>
      </c>
      <c r="C25">
        <v>500</v>
      </c>
      <c r="D25" t="s">
        <v>120</v>
      </c>
    </row>
    <row r="26" spans="1:4">
      <c r="A26">
        <v>25</v>
      </c>
      <c r="B26" t="s">
        <v>197</v>
      </c>
      <c r="C26">
        <v>300</v>
      </c>
      <c r="D26" t="s">
        <v>120</v>
      </c>
    </row>
    <row r="27" spans="1:4">
      <c r="A27">
        <v>26</v>
      </c>
      <c r="B27" t="s">
        <v>198</v>
      </c>
      <c r="C27">
        <v>400</v>
      </c>
      <c r="D27" t="s">
        <v>120</v>
      </c>
    </row>
    <row r="28" spans="1:4">
      <c r="A28">
        <v>27</v>
      </c>
      <c r="B28" t="s">
        <v>199</v>
      </c>
      <c r="C28">
        <v>500</v>
      </c>
      <c r="D28" t="s">
        <v>120</v>
      </c>
    </row>
    <row r="29" spans="1:4">
      <c r="A29">
        <v>28</v>
      </c>
      <c r="B29" t="s">
        <v>200</v>
      </c>
      <c r="C29">
        <v>300</v>
      </c>
      <c r="D29" t="s">
        <v>120</v>
      </c>
    </row>
    <row r="30" spans="1:4">
      <c r="A30">
        <v>29</v>
      </c>
      <c r="B30" t="s">
        <v>201</v>
      </c>
      <c r="C30">
        <v>400</v>
      </c>
      <c r="D30" t="s">
        <v>120</v>
      </c>
    </row>
    <row r="31" spans="1:4">
      <c r="A31">
        <v>30</v>
      </c>
      <c r="B31" t="s">
        <v>202</v>
      </c>
      <c r="C31">
        <v>500</v>
      </c>
      <c r="D31" t="s">
        <v>120</v>
      </c>
    </row>
    <row r="32" spans="1:4">
      <c r="A32">
        <v>31</v>
      </c>
      <c r="B32" s="119" t="s">
        <v>165</v>
      </c>
      <c r="C32">
        <v>300</v>
      </c>
      <c r="D32" t="s">
        <v>120</v>
      </c>
    </row>
    <row r="33" spans="1:4">
      <c r="A33">
        <v>32</v>
      </c>
      <c r="B33" t="s">
        <v>166</v>
      </c>
      <c r="C33">
        <v>400</v>
      </c>
      <c r="D33" t="s">
        <v>120</v>
      </c>
    </row>
    <row r="34" spans="1:4">
      <c r="A34">
        <v>33</v>
      </c>
      <c r="B34" t="s">
        <v>167</v>
      </c>
      <c r="C34">
        <v>500</v>
      </c>
      <c r="D34" t="s">
        <v>120</v>
      </c>
    </row>
    <row r="35" spans="1:4">
      <c r="A35">
        <v>34</v>
      </c>
      <c r="B35" s="119" t="s">
        <v>137</v>
      </c>
      <c r="C35" s="152">
        <v>200</v>
      </c>
      <c r="D35" t="s">
        <v>120</v>
      </c>
    </row>
    <row r="36" spans="1:4">
      <c r="A36">
        <v>35</v>
      </c>
      <c r="B36" t="s">
        <v>138</v>
      </c>
      <c r="C36" s="152">
        <v>300</v>
      </c>
      <c r="D36" t="s">
        <v>120</v>
      </c>
    </row>
    <row r="37" spans="1:4">
      <c r="A37">
        <v>36</v>
      </c>
      <c r="B37" t="s">
        <v>139</v>
      </c>
      <c r="C37" s="152">
        <v>400</v>
      </c>
      <c r="D37" t="s">
        <v>120</v>
      </c>
    </row>
    <row r="38" spans="1:4">
      <c r="A38">
        <v>37</v>
      </c>
      <c r="B38" s="119" t="s">
        <v>203</v>
      </c>
      <c r="C38">
        <v>200</v>
      </c>
      <c r="D38" t="s">
        <v>120</v>
      </c>
    </row>
    <row r="39" spans="1:4">
      <c r="A39">
        <v>38</v>
      </c>
      <c r="B39" t="s">
        <v>132</v>
      </c>
      <c r="C39">
        <v>300</v>
      </c>
      <c r="D39" t="s">
        <v>120</v>
      </c>
    </row>
    <row r="40" spans="1:4">
      <c r="A40">
        <v>39</v>
      </c>
      <c r="B40" t="s">
        <v>133</v>
      </c>
      <c r="C40">
        <v>400</v>
      </c>
      <c r="D40" t="s">
        <v>120</v>
      </c>
    </row>
    <row r="41" spans="1:4">
      <c r="A41">
        <v>40</v>
      </c>
      <c r="B41" s="119" t="s">
        <v>129</v>
      </c>
      <c r="C41">
        <v>200</v>
      </c>
      <c r="D41" t="s">
        <v>120</v>
      </c>
    </row>
    <row r="42" spans="1:4">
      <c r="A42">
        <v>41</v>
      </c>
      <c r="B42" t="s">
        <v>130</v>
      </c>
      <c r="C42">
        <v>300</v>
      </c>
      <c r="D42" t="s">
        <v>120</v>
      </c>
    </row>
    <row r="43" spans="1:4">
      <c r="A43">
        <v>42</v>
      </c>
      <c r="B43" t="s">
        <v>131</v>
      </c>
      <c r="C43">
        <v>400</v>
      </c>
      <c r="D43" t="s">
        <v>120</v>
      </c>
    </row>
    <row r="44" spans="1:4">
      <c r="A44">
        <v>43</v>
      </c>
      <c r="B44" s="119" t="s">
        <v>168</v>
      </c>
      <c r="C44">
        <v>200</v>
      </c>
      <c r="D44" t="s">
        <v>120</v>
      </c>
    </row>
    <row r="45" spans="1:4">
      <c r="A45">
        <v>44</v>
      </c>
      <c r="B45" t="s">
        <v>169</v>
      </c>
      <c r="C45">
        <v>300</v>
      </c>
      <c r="D45" t="s">
        <v>120</v>
      </c>
    </row>
    <row r="46" spans="1:4">
      <c r="A46">
        <v>45</v>
      </c>
      <c r="B46" t="s">
        <v>170</v>
      </c>
      <c r="C46">
        <v>400</v>
      </c>
      <c r="D46" t="s">
        <v>120</v>
      </c>
    </row>
    <row r="47" spans="1:4">
      <c r="A47">
        <v>46</v>
      </c>
      <c r="B47" s="119" t="s">
        <v>134</v>
      </c>
      <c r="C47">
        <v>200</v>
      </c>
      <c r="D47" t="s">
        <v>120</v>
      </c>
    </row>
    <row r="48" spans="1:4">
      <c r="A48">
        <v>47</v>
      </c>
      <c r="B48" t="s">
        <v>135</v>
      </c>
      <c r="C48">
        <v>300</v>
      </c>
      <c r="D48" t="s">
        <v>120</v>
      </c>
    </row>
    <row r="49" spans="1:4">
      <c r="A49">
        <v>48</v>
      </c>
      <c r="B49" t="s">
        <v>136</v>
      </c>
      <c r="C49">
        <v>400</v>
      </c>
      <c r="D49" t="s">
        <v>120</v>
      </c>
    </row>
    <row r="50" spans="1:4">
      <c r="A50">
        <v>49</v>
      </c>
      <c r="B50" t="s">
        <v>171</v>
      </c>
      <c r="C50">
        <v>200</v>
      </c>
      <c r="D50" t="s">
        <v>120</v>
      </c>
    </row>
    <row r="51" spans="1:4">
      <c r="A51">
        <v>50</v>
      </c>
      <c r="B51" t="s">
        <v>173</v>
      </c>
      <c r="C51">
        <v>300</v>
      </c>
      <c r="D51" t="s">
        <v>120</v>
      </c>
    </row>
    <row r="52" spans="1:4">
      <c r="A52">
        <v>51</v>
      </c>
      <c r="B52" t="s">
        <v>175</v>
      </c>
      <c r="C52">
        <v>400</v>
      </c>
      <c r="D52" t="s">
        <v>120</v>
      </c>
    </row>
    <row r="53" spans="1:4">
      <c r="A53">
        <v>52</v>
      </c>
      <c r="B53" t="s">
        <v>172</v>
      </c>
      <c r="C53">
        <v>200</v>
      </c>
      <c r="D53" t="s">
        <v>120</v>
      </c>
    </row>
    <row r="54" spans="1:4">
      <c r="A54">
        <v>53</v>
      </c>
      <c r="B54" t="s">
        <v>174</v>
      </c>
      <c r="C54">
        <v>300</v>
      </c>
      <c r="D54" t="s">
        <v>120</v>
      </c>
    </row>
    <row r="55" spans="1:4">
      <c r="A55">
        <v>54</v>
      </c>
      <c r="B55" t="s">
        <v>176</v>
      </c>
      <c r="C55">
        <v>400</v>
      </c>
      <c r="D55" t="s">
        <v>120</v>
      </c>
    </row>
    <row r="56" spans="1:4">
      <c r="A56">
        <v>55</v>
      </c>
      <c r="B56" s="119" t="s">
        <v>140</v>
      </c>
      <c r="C56">
        <v>200</v>
      </c>
      <c r="D56" t="s">
        <v>120</v>
      </c>
    </row>
    <row r="57" spans="1:4">
      <c r="A57">
        <v>56</v>
      </c>
      <c r="B57" t="s">
        <v>141</v>
      </c>
      <c r="C57">
        <v>300</v>
      </c>
      <c r="D57" t="s">
        <v>120</v>
      </c>
    </row>
    <row r="58" spans="1:4">
      <c r="A58">
        <v>57</v>
      </c>
      <c r="B58" t="s">
        <v>142</v>
      </c>
      <c r="C58">
        <v>400</v>
      </c>
      <c r="D58" t="s">
        <v>120</v>
      </c>
    </row>
    <row r="59" spans="1:4">
      <c r="A59">
        <v>58</v>
      </c>
      <c r="B59" s="119" t="s">
        <v>177</v>
      </c>
      <c r="C59">
        <v>200</v>
      </c>
      <c r="D59" t="s">
        <v>120</v>
      </c>
    </row>
    <row r="60" spans="1:4">
      <c r="A60">
        <v>59</v>
      </c>
      <c r="B60" t="s">
        <v>179</v>
      </c>
      <c r="C60">
        <v>300</v>
      </c>
      <c r="D60" t="s">
        <v>120</v>
      </c>
    </row>
    <row r="61" spans="1:4">
      <c r="A61">
        <v>60</v>
      </c>
      <c r="B61" t="s">
        <v>181</v>
      </c>
      <c r="C61">
        <v>400</v>
      </c>
      <c r="D61" t="s">
        <v>120</v>
      </c>
    </row>
    <row r="62" spans="1:4">
      <c r="A62">
        <v>61</v>
      </c>
      <c r="B62" t="s">
        <v>178</v>
      </c>
      <c r="C62">
        <v>200</v>
      </c>
      <c r="D62" t="s">
        <v>120</v>
      </c>
    </row>
    <row r="63" spans="1:4">
      <c r="A63">
        <v>62</v>
      </c>
      <c r="B63" t="s">
        <v>180</v>
      </c>
      <c r="C63">
        <v>300</v>
      </c>
      <c r="D63" t="s">
        <v>120</v>
      </c>
    </row>
    <row r="64" spans="1:4">
      <c r="A64">
        <v>63</v>
      </c>
      <c r="B64" t="s">
        <v>182</v>
      </c>
      <c r="C64">
        <v>400</v>
      </c>
      <c r="D64" t="s">
        <v>120</v>
      </c>
    </row>
    <row r="65" spans="1:4">
      <c r="A65">
        <v>64</v>
      </c>
      <c r="B65" s="119" t="s">
        <v>239</v>
      </c>
      <c r="C65">
        <v>200</v>
      </c>
      <c r="D65" t="s">
        <v>120</v>
      </c>
    </row>
    <row r="66" spans="1:4">
      <c r="A66">
        <v>65</v>
      </c>
      <c r="B66" t="s">
        <v>241</v>
      </c>
      <c r="C66">
        <v>300</v>
      </c>
      <c r="D66" t="s">
        <v>120</v>
      </c>
    </row>
    <row r="67" spans="1:4">
      <c r="A67">
        <v>66</v>
      </c>
      <c r="B67" t="s">
        <v>245</v>
      </c>
      <c r="C67">
        <v>400</v>
      </c>
      <c r="D67" t="s">
        <v>120</v>
      </c>
    </row>
    <row r="68" spans="1:4">
      <c r="A68">
        <v>67</v>
      </c>
      <c r="B68" s="119" t="s">
        <v>240</v>
      </c>
      <c r="C68">
        <v>200</v>
      </c>
      <c r="D68" t="s">
        <v>120</v>
      </c>
    </row>
    <row r="69" spans="1:4">
      <c r="A69">
        <v>68</v>
      </c>
      <c r="B69" t="s">
        <v>242</v>
      </c>
      <c r="C69">
        <v>300</v>
      </c>
      <c r="D69" t="s">
        <v>120</v>
      </c>
    </row>
    <row r="70" spans="1:4">
      <c r="A70">
        <v>69</v>
      </c>
      <c r="B70" t="s">
        <v>246</v>
      </c>
      <c r="C70">
        <v>400</v>
      </c>
      <c r="D70" t="s">
        <v>120</v>
      </c>
    </row>
    <row r="71" spans="1:4">
      <c r="A71">
        <v>70</v>
      </c>
      <c r="B71" t="s">
        <v>244</v>
      </c>
      <c r="C71">
        <v>200</v>
      </c>
      <c r="D71" t="s">
        <v>120</v>
      </c>
    </row>
    <row r="72" spans="1:4">
      <c r="A72">
        <v>71</v>
      </c>
      <c r="B72" t="s">
        <v>243</v>
      </c>
      <c r="C72">
        <v>300</v>
      </c>
      <c r="D72" t="s">
        <v>120</v>
      </c>
    </row>
    <row r="73" spans="1:4">
      <c r="A73">
        <v>72</v>
      </c>
      <c r="B73" t="s">
        <v>247</v>
      </c>
      <c r="C73">
        <v>400</v>
      </c>
      <c r="D73" t="s">
        <v>120</v>
      </c>
    </row>
    <row r="74" spans="1:4">
      <c r="A74">
        <v>73</v>
      </c>
      <c r="B74" s="119" t="s">
        <v>143</v>
      </c>
      <c r="C74">
        <v>200</v>
      </c>
      <c r="D74" t="s">
        <v>120</v>
      </c>
    </row>
    <row r="75" spans="1:4">
      <c r="A75">
        <v>74</v>
      </c>
      <c r="B75" t="s">
        <v>144</v>
      </c>
      <c r="C75">
        <v>200</v>
      </c>
      <c r="D75" t="s">
        <v>120</v>
      </c>
    </row>
    <row r="76" spans="1:4">
      <c r="A76">
        <v>75</v>
      </c>
      <c r="B76" t="s">
        <v>145</v>
      </c>
      <c r="C76">
        <v>200</v>
      </c>
      <c r="D76" t="s">
        <v>120</v>
      </c>
    </row>
    <row r="77" spans="1:4">
      <c r="A77">
        <v>76</v>
      </c>
      <c r="B77" t="s">
        <v>146</v>
      </c>
      <c r="C77">
        <v>200</v>
      </c>
      <c r="D77" t="s">
        <v>120</v>
      </c>
    </row>
    <row r="78" spans="1:4">
      <c r="A78">
        <v>77</v>
      </c>
      <c r="B78" t="s">
        <v>204</v>
      </c>
      <c r="C78">
        <v>200</v>
      </c>
      <c r="D78" t="s">
        <v>120</v>
      </c>
    </row>
    <row r="79" spans="1:4">
      <c r="A79">
        <v>78</v>
      </c>
      <c r="B79" t="s">
        <v>205</v>
      </c>
      <c r="C79">
        <v>200</v>
      </c>
      <c r="D79" t="s">
        <v>120</v>
      </c>
    </row>
    <row r="80" spans="1:4">
      <c r="A80">
        <v>79</v>
      </c>
      <c r="B80" t="s">
        <v>183</v>
      </c>
      <c r="C80">
        <v>200</v>
      </c>
      <c r="D80" t="s">
        <v>120</v>
      </c>
    </row>
    <row r="81" spans="1:6">
      <c r="A81">
        <v>80</v>
      </c>
      <c r="B81" s="119" t="s">
        <v>184</v>
      </c>
      <c r="C81">
        <v>6</v>
      </c>
      <c r="D81" t="s">
        <v>147</v>
      </c>
      <c r="E81">
        <v>18</v>
      </c>
      <c r="F81" t="s">
        <v>231</v>
      </c>
    </row>
    <row r="82" spans="1:6">
      <c r="A82">
        <v>81</v>
      </c>
      <c r="B82" t="s">
        <v>185</v>
      </c>
      <c r="C82">
        <v>6</v>
      </c>
      <c r="D82" t="s">
        <v>147</v>
      </c>
      <c r="E82">
        <v>18</v>
      </c>
      <c r="F82" t="s">
        <v>231</v>
      </c>
    </row>
    <row r="83" spans="1:6">
      <c r="A83">
        <v>82</v>
      </c>
      <c r="B83" t="s">
        <v>186</v>
      </c>
      <c r="C83">
        <v>6</v>
      </c>
      <c r="D83" t="s">
        <v>147</v>
      </c>
      <c r="E83">
        <v>18</v>
      </c>
      <c r="F83" t="s">
        <v>231</v>
      </c>
    </row>
    <row r="84" spans="1:6">
      <c r="A84">
        <v>83</v>
      </c>
      <c r="B84" t="s">
        <v>148</v>
      </c>
      <c r="C84">
        <v>6</v>
      </c>
      <c r="D84" t="s">
        <v>147</v>
      </c>
      <c r="E84">
        <v>18</v>
      </c>
      <c r="F84" t="s">
        <v>231</v>
      </c>
    </row>
    <row r="85" spans="1:6">
      <c r="A85">
        <v>84</v>
      </c>
      <c r="B85" t="s">
        <v>188</v>
      </c>
      <c r="C85">
        <v>6</v>
      </c>
      <c r="D85" t="s">
        <v>147</v>
      </c>
      <c r="E85">
        <v>18</v>
      </c>
      <c r="F85" t="s">
        <v>231</v>
      </c>
    </row>
    <row r="86" spans="1:6">
      <c r="A86">
        <v>85</v>
      </c>
      <c r="B86" t="s">
        <v>206</v>
      </c>
      <c r="C86">
        <v>6</v>
      </c>
      <c r="D86" t="s">
        <v>147</v>
      </c>
      <c r="E86">
        <v>18</v>
      </c>
      <c r="F86" t="s">
        <v>231</v>
      </c>
    </row>
    <row r="87" spans="1:6">
      <c r="A87">
        <v>86</v>
      </c>
      <c r="B87" t="s">
        <v>187</v>
      </c>
      <c r="C87">
        <v>6</v>
      </c>
      <c r="D87" t="s">
        <v>147</v>
      </c>
      <c r="E87">
        <v>18</v>
      </c>
      <c r="F87" t="s">
        <v>231</v>
      </c>
    </row>
  </sheetData>
  <sheetProtection algorithmName="SHA-512" hashValue="jNLhL/mYHgNwD1rWck5xzv4vc35ROng7IG4FVMQZEWfFYU3UsjPUbkwWBsvthNUo4p6pJKDrFFxH0MlNCmUiVw==" saltValue="YbSqEOaz9d1hEHe57lFHpA==" spinCount="100000" sheet="1" objects="1" scenarios="1"/>
  <phoneticPr fontId="3"/>
  <pageMargins left="0.7" right="0.7" top="0.75" bottom="0.75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1829-0E1F-4137-8CBF-32EADB859F2B}">
  <dimension ref="A1:N23"/>
  <sheetViews>
    <sheetView workbookViewId="0">
      <selection sqref="A1:F87"/>
    </sheetView>
  </sheetViews>
  <sheetFormatPr defaultRowHeight="18"/>
  <cols>
    <col min="1" max="1" width="5.77734375" style="122" customWidth="1"/>
    <col min="2" max="2" width="21.33203125" style="122" bestFit="1" customWidth="1"/>
    <col min="3" max="3" width="34.21875" style="122" customWidth="1"/>
    <col min="4" max="4" width="12.109375" style="122" customWidth="1"/>
    <col min="5" max="8" width="16.44140625" style="122" customWidth="1"/>
    <col min="9" max="13" width="9" style="122" customWidth="1"/>
    <col min="14" max="14" width="39" style="122" customWidth="1"/>
    <col min="15" max="16384" width="8.88671875" style="122"/>
  </cols>
  <sheetData>
    <row r="1" spans="1:14" ht="25.2" customHeight="1">
      <c r="A1" s="122" t="s">
        <v>226</v>
      </c>
    </row>
    <row r="2" spans="1:14" ht="25.2" customHeight="1">
      <c r="A2" s="146" t="s">
        <v>71</v>
      </c>
      <c r="B2" s="146" t="s">
        <v>207</v>
      </c>
      <c r="C2" s="146" t="s">
        <v>208</v>
      </c>
      <c r="D2" s="146" t="s">
        <v>209</v>
      </c>
      <c r="E2" s="374" t="s">
        <v>210</v>
      </c>
      <c r="F2" s="375"/>
      <c r="G2" s="374" t="s">
        <v>211</v>
      </c>
      <c r="H2" s="375"/>
      <c r="I2" s="146" t="s">
        <v>212</v>
      </c>
      <c r="J2" s="146" t="s">
        <v>214</v>
      </c>
      <c r="K2" s="146" t="s">
        <v>215</v>
      </c>
      <c r="L2" s="146" t="s">
        <v>216</v>
      </c>
      <c r="M2" s="146" t="s">
        <v>220</v>
      </c>
      <c r="N2" s="146" t="s">
        <v>19</v>
      </c>
    </row>
    <row r="3" spans="1:14" ht="25.2" customHeight="1">
      <c r="A3" s="123" t="s">
        <v>224</v>
      </c>
      <c r="B3" s="124" t="s">
        <v>222</v>
      </c>
      <c r="C3" s="124" t="s">
        <v>221</v>
      </c>
      <c r="D3" s="124" t="s">
        <v>223</v>
      </c>
      <c r="E3" s="124" t="s">
        <v>227</v>
      </c>
      <c r="F3" s="124" t="s">
        <v>228</v>
      </c>
      <c r="G3" s="124" t="s">
        <v>229</v>
      </c>
      <c r="H3" s="124" t="s">
        <v>230</v>
      </c>
      <c r="I3" s="127" t="s">
        <v>213</v>
      </c>
      <c r="J3" s="127">
        <v>55</v>
      </c>
      <c r="K3" s="127" t="s">
        <v>217</v>
      </c>
      <c r="L3" s="127" t="s">
        <v>218</v>
      </c>
      <c r="M3" s="127" t="s">
        <v>219</v>
      </c>
      <c r="N3" s="125" t="s">
        <v>221</v>
      </c>
    </row>
    <row r="4" spans="1:14" ht="25.2" customHeight="1">
      <c r="A4" s="27">
        <f>ROW()-3</f>
        <v>1</v>
      </c>
      <c r="B4" s="126">
        <f>申請書!$AA$9</f>
        <v>0</v>
      </c>
      <c r="C4" s="126">
        <f>申請書!$U$8</f>
        <v>0</v>
      </c>
      <c r="D4" s="126">
        <f>役員等氏名一覧!A10</f>
        <v>0</v>
      </c>
      <c r="E4" s="126">
        <f>役員等氏名一覧!B10</f>
        <v>0</v>
      </c>
      <c r="F4" s="126">
        <f>役員等氏名一覧!C10</f>
        <v>0</v>
      </c>
      <c r="G4" s="126">
        <f>役員等氏名一覧!D10</f>
        <v>0</v>
      </c>
      <c r="H4" s="126">
        <f>役員等氏名一覧!E10</f>
        <v>0</v>
      </c>
      <c r="I4" s="126">
        <f>役員等氏名一覧!F10</f>
        <v>0</v>
      </c>
      <c r="J4" s="126">
        <f>役員等氏名一覧!G10</f>
        <v>0</v>
      </c>
      <c r="K4" s="126">
        <f>役員等氏名一覧!H10</f>
        <v>0</v>
      </c>
      <c r="L4" s="126">
        <f>役員等氏名一覧!I10</f>
        <v>0</v>
      </c>
      <c r="M4" s="126">
        <f>役員等氏名一覧!J10</f>
        <v>0</v>
      </c>
      <c r="N4" s="126">
        <f>役員等氏名一覧!K10</f>
        <v>0</v>
      </c>
    </row>
    <row r="5" spans="1:14" ht="25.2" customHeight="1">
      <c r="A5" s="27">
        <f t="shared" ref="A5:A23" si="0">ROW()-3</f>
        <v>2</v>
      </c>
      <c r="B5" s="126">
        <f>申請書!$AA$9</f>
        <v>0</v>
      </c>
      <c r="C5" s="126">
        <f>申請書!$U$8</f>
        <v>0</v>
      </c>
      <c r="D5" s="126">
        <f>役員等氏名一覧!A11</f>
        <v>0</v>
      </c>
      <c r="E5" s="126">
        <f>役員等氏名一覧!B11</f>
        <v>0</v>
      </c>
      <c r="F5" s="126">
        <f>役員等氏名一覧!C11</f>
        <v>0</v>
      </c>
      <c r="G5" s="126">
        <f>役員等氏名一覧!D11</f>
        <v>0</v>
      </c>
      <c r="H5" s="126">
        <f>役員等氏名一覧!E11</f>
        <v>0</v>
      </c>
      <c r="I5" s="126">
        <f>役員等氏名一覧!F11</f>
        <v>0</v>
      </c>
      <c r="J5" s="126">
        <f>役員等氏名一覧!G11</f>
        <v>0</v>
      </c>
      <c r="K5" s="126">
        <f>役員等氏名一覧!H11</f>
        <v>0</v>
      </c>
      <c r="L5" s="126">
        <f>役員等氏名一覧!I11</f>
        <v>0</v>
      </c>
      <c r="M5" s="126">
        <f>役員等氏名一覧!J11</f>
        <v>0</v>
      </c>
      <c r="N5" s="126">
        <f>役員等氏名一覧!K11</f>
        <v>0</v>
      </c>
    </row>
    <row r="6" spans="1:14" ht="25.2" customHeight="1">
      <c r="A6" s="27">
        <f t="shared" si="0"/>
        <v>3</v>
      </c>
      <c r="B6" s="126">
        <f>申請書!$AA$9</f>
        <v>0</v>
      </c>
      <c r="C6" s="126">
        <f>申請書!$U$8</f>
        <v>0</v>
      </c>
      <c r="D6" s="126">
        <f>役員等氏名一覧!A12</f>
        <v>0</v>
      </c>
      <c r="E6" s="126">
        <f>役員等氏名一覧!B12</f>
        <v>0</v>
      </c>
      <c r="F6" s="126">
        <f>役員等氏名一覧!C12</f>
        <v>0</v>
      </c>
      <c r="G6" s="126">
        <f>役員等氏名一覧!D12</f>
        <v>0</v>
      </c>
      <c r="H6" s="126">
        <f>役員等氏名一覧!E12</f>
        <v>0</v>
      </c>
      <c r="I6" s="126">
        <f>役員等氏名一覧!F12</f>
        <v>0</v>
      </c>
      <c r="J6" s="126">
        <f>役員等氏名一覧!G12</f>
        <v>0</v>
      </c>
      <c r="K6" s="126">
        <f>役員等氏名一覧!H12</f>
        <v>0</v>
      </c>
      <c r="L6" s="126">
        <f>役員等氏名一覧!I12</f>
        <v>0</v>
      </c>
      <c r="M6" s="126">
        <f>役員等氏名一覧!J12</f>
        <v>0</v>
      </c>
      <c r="N6" s="126">
        <f>役員等氏名一覧!K12</f>
        <v>0</v>
      </c>
    </row>
    <row r="7" spans="1:14" ht="25.2" customHeight="1">
      <c r="A7" s="27">
        <f t="shared" si="0"/>
        <v>4</v>
      </c>
      <c r="B7" s="126">
        <f>申請書!$AA$9</f>
        <v>0</v>
      </c>
      <c r="C7" s="126">
        <f>申請書!$U$8</f>
        <v>0</v>
      </c>
      <c r="D7" s="126">
        <f>役員等氏名一覧!A13</f>
        <v>0</v>
      </c>
      <c r="E7" s="126">
        <f>役員等氏名一覧!B13</f>
        <v>0</v>
      </c>
      <c r="F7" s="126">
        <f>役員等氏名一覧!C13</f>
        <v>0</v>
      </c>
      <c r="G7" s="126">
        <f>役員等氏名一覧!D13</f>
        <v>0</v>
      </c>
      <c r="H7" s="126">
        <f>役員等氏名一覧!E13</f>
        <v>0</v>
      </c>
      <c r="I7" s="126">
        <f>役員等氏名一覧!F13</f>
        <v>0</v>
      </c>
      <c r="J7" s="126">
        <f>役員等氏名一覧!G13</f>
        <v>0</v>
      </c>
      <c r="K7" s="126">
        <f>役員等氏名一覧!H13</f>
        <v>0</v>
      </c>
      <c r="L7" s="126">
        <f>役員等氏名一覧!I13</f>
        <v>0</v>
      </c>
      <c r="M7" s="126">
        <f>役員等氏名一覧!J13</f>
        <v>0</v>
      </c>
      <c r="N7" s="126">
        <f>役員等氏名一覧!K13</f>
        <v>0</v>
      </c>
    </row>
    <row r="8" spans="1:14" ht="25.2" customHeight="1">
      <c r="A8" s="27">
        <f t="shared" si="0"/>
        <v>5</v>
      </c>
      <c r="B8" s="126">
        <f>申請書!$AA$9</f>
        <v>0</v>
      </c>
      <c r="C8" s="126">
        <f>申請書!$U$8</f>
        <v>0</v>
      </c>
      <c r="D8" s="126">
        <f>役員等氏名一覧!A14</f>
        <v>0</v>
      </c>
      <c r="E8" s="126">
        <f>役員等氏名一覧!B14</f>
        <v>0</v>
      </c>
      <c r="F8" s="126">
        <f>役員等氏名一覧!C14</f>
        <v>0</v>
      </c>
      <c r="G8" s="126">
        <f>役員等氏名一覧!D14</f>
        <v>0</v>
      </c>
      <c r="H8" s="126">
        <f>役員等氏名一覧!E14</f>
        <v>0</v>
      </c>
      <c r="I8" s="126">
        <f>役員等氏名一覧!F14</f>
        <v>0</v>
      </c>
      <c r="J8" s="126">
        <f>役員等氏名一覧!G14</f>
        <v>0</v>
      </c>
      <c r="K8" s="126">
        <f>役員等氏名一覧!H14</f>
        <v>0</v>
      </c>
      <c r="L8" s="126">
        <f>役員等氏名一覧!I14</f>
        <v>0</v>
      </c>
      <c r="M8" s="126">
        <f>役員等氏名一覧!J14</f>
        <v>0</v>
      </c>
      <c r="N8" s="126">
        <f>役員等氏名一覧!K14</f>
        <v>0</v>
      </c>
    </row>
    <row r="9" spans="1:14" ht="25.2" customHeight="1">
      <c r="A9" s="27">
        <f t="shared" si="0"/>
        <v>6</v>
      </c>
      <c r="B9" s="126">
        <f>申請書!$AA$9</f>
        <v>0</v>
      </c>
      <c r="C9" s="126">
        <f>申請書!$U$8</f>
        <v>0</v>
      </c>
      <c r="D9" s="126">
        <f>役員等氏名一覧!A15</f>
        <v>0</v>
      </c>
      <c r="E9" s="126">
        <f>役員等氏名一覧!B15</f>
        <v>0</v>
      </c>
      <c r="F9" s="126">
        <f>役員等氏名一覧!C15</f>
        <v>0</v>
      </c>
      <c r="G9" s="126">
        <f>役員等氏名一覧!D15</f>
        <v>0</v>
      </c>
      <c r="H9" s="126">
        <f>役員等氏名一覧!E15</f>
        <v>0</v>
      </c>
      <c r="I9" s="126">
        <f>役員等氏名一覧!F15</f>
        <v>0</v>
      </c>
      <c r="J9" s="126">
        <f>役員等氏名一覧!G15</f>
        <v>0</v>
      </c>
      <c r="K9" s="126">
        <f>役員等氏名一覧!H15</f>
        <v>0</v>
      </c>
      <c r="L9" s="126">
        <f>役員等氏名一覧!I15</f>
        <v>0</v>
      </c>
      <c r="M9" s="126">
        <f>役員等氏名一覧!J15</f>
        <v>0</v>
      </c>
      <c r="N9" s="126">
        <f>役員等氏名一覧!K15</f>
        <v>0</v>
      </c>
    </row>
    <row r="10" spans="1:14" ht="25.2" customHeight="1">
      <c r="A10" s="27">
        <f t="shared" si="0"/>
        <v>7</v>
      </c>
      <c r="B10" s="126">
        <f>申請書!$AA$9</f>
        <v>0</v>
      </c>
      <c r="C10" s="126">
        <f>申請書!$U$8</f>
        <v>0</v>
      </c>
      <c r="D10" s="126">
        <f>役員等氏名一覧!A16</f>
        <v>0</v>
      </c>
      <c r="E10" s="126">
        <f>役員等氏名一覧!B16</f>
        <v>0</v>
      </c>
      <c r="F10" s="126">
        <f>役員等氏名一覧!C16</f>
        <v>0</v>
      </c>
      <c r="G10" s="126">
        <f>役員等氏名一覧!D16</f>
        <v>0</v>
      </c>
      <c r="H10" s="126">
        <f>役員等氏名一覧!E16</f>
        <v>0</v>
      </c>
      <c r="I10" s="126">
        <f>役員等氏名一覧!F16</f>
        <v>0</v>
      </c>
      <c r="J10" s="126">
        <f>役員等氏名一覧!G16</f>
        <v>0</v>
      </c>
      <c r="K10" s="126">
        <f>役員等氏名一覧!H16</f>
        <v>0</v>
      </c>
      <c r="L10" s="126">
        <f>役員等氏名一覧!I16</f>
        <v>0</v>
      </c>
      <c r="M10" s="126">
        <f>役員等氏名一覧!J16</f>
        <v>0</v>
      </c>
      <c r="N10" s="126">
        <f>役員等氏名一覧!K16</f>
        <v>0</v>
      </c>
    </row>
    <row r="11" spans="1:14" ht="25.2" customHeight="1">
      <c r="A11" s="27">
        <f t="shared" si="0"/>
        <v>8</v>
      </c>
      <c r="B11" s="126">
        <f>申請書!$AA$9</f>
        <v>0</v>
      </c>
      <c r="C11" s="126">
        <f>申請書!$U$8</f>
        <v>0</v>
      </c>
      <c r="D11" s="126">
        <f>役員等氏名一覧!A17</f>
        <v>0</v>
      </c>
      <c r="E11" s="126">
        <f>役員等氏名一覧!B17</f>
        <v>0</v>
      </c>
      <c r="F11" s="126">
        <f>役員等氏名一覧!C17</f>
        <v>0</v>
      </c>
      <c r="G11" s="126">
        <f>役員等氏名一覧!D17</f>
        <v>0</v>
      </c>
      <c r="H11" s="126">
        <f>役員等氏名一覧!E17</f>
        <v>0</v>
      </c>
      <c r="I11" s="126">
        <f>役員等氏名一覧!F17</f>
        <v>0</v>
      </c>
      <c r="J11" s="126">
        <f>役員等氏名一覧!G17</f>
        <v>0</v>
      </c>
      <c r="K11" s="126">
        <f>役員等氏名一覧!H17</f>
        <v>0</v>
      </c>
      <c r="L11" s="126">
        <f>役員等氏名一覧!I17</f>
        <v>0</v>
      </c>
      <c r="M11" s="126">
        <f>役員等氏名一覧!J17</f>
        <v>0</v>
      </c>
      <c r="N11" s="126">
        <f>役員等氏名一覧!K17</f>
        <v>0</v>
      </c>
    </row>
    <row r="12" spans="1:14" ht="25.2" customHeight="1">
      <c r="A12" s="27">
        <f t="shared" si="0"/>
        <v>9</v>
      </c>
      <c r="B12" s="126">
        <f>申請書!$AA$9</f>
        <v>0</v>
      </c>
      <c r="C12" s="126">
        <f>申請書!$U$8</f>
        <v>0</v>
      </c>
      <c r="D12" s="126">
        <f>役員等氏名一覧!A18</f>
        <v>0</v>
      </c>
      <c r="E12" s="126">
        <f>役員等氏名一覧!B18</f>
        <v>0</v>
      </c>
      <c r="F12" s="126">
        <f>役員等氏名一覧!C18</f>
        <v>0</v>
      </c>
      <c r="G12" s="126">
        <f>役員等氏名一覧!D18</f>
        <v>0</v>
      </c>
      <c r="H12" s="126">
        <f>役員等氏名一覧!E18</f>
        <v>0</v>
      </c>
      <c r="I12" s="126">
        <f>役員等氏名一覧!F18</f>
        <v>0</v>
      </c>
      <c r="J12" s="126">
        <f>役員等氏名一覧!G18</f>
        <v>0</v>
      </c>
      <c r="K12" s="126">
        <f>役員等氏名一覧!H18</f>
        <v>0</v>
      </c>
      <c r="L12" s="126">
        <f>役員等氏名一覧!I18</f>
        <v>0</v>
      </c>
      <c r="M12" s="126">
        <f>役員等氏名一覧!J18</f>
        <v>0</v>
      </c>
      <c r="N12" s="126">
        <f>役員等氏名一覧!K18</f>
        <v>0</v>
      </c>
    </row>
    <row r="13" spans="1:14" ht="25.2" customHeight="1">
      <c r="A13" s="27">
        <f t="shared" si="0"/>
        <v>10</v>
      </c>
      <c r="B13" s="126">
        <f>申請書!$AA$9</f>
        <v>0</v>
      </c>
      <c r="C13" s="126">
        <f>申請書!$U$8</f>
        <v>0</v>
      </c>
      <c r="D13" s="126">
        <f>役員等氏名一覧!A19</f>
        <v>0</v>
      </c>
      <c r="E13" s="126">
        <f>役員等氏名一覧!B19</f>
        <v>0</v>
      </c>
      <c r="F13" s="126">
        <f>役員等氏名一覧!C19</f>
        <v>0</v>
      </c>
      <c r="G13" s="126">
        <f>役員等氏名一覧!D19</f>
        <v>0</v>
      </c>
      <c r="H13" s="126">
        <f>役員等氏名一覧!E19</f>
        <v>0</v>
      </c>
      <c r="I13" s="126">
        <f>役員等氏名一覧!F19</f>
        <v>0</v>
      </c>
      <c r="J13" s="126">
        <f>役員等氏名一覧!G19</f>
        <v>0</v>
      </c>
      <c r="K13" s="126">
        <f>役員等氏名一覧!H19</f>
        <v>0</v>
      </c>
      <c r="L13" s="126">
        <f>役員等氏名一覧!I19</f>
        <v>0</v>
      </c>
      <c r="M13" s="126">
        <f>役員等氏名一覧!J19</f>
        <v>0</v>
      </c>
      <c r="N13" s="126">
        <f>役員等氏名一覧!K19</f>
        <v>0</v>
      </c>
    </row>
    <row r="14" spans="1:14" ht="25.2" customHeight="1">
      <c r="A14" s="27">
        <f t="shared" si="0"/>
        <v>11</v>
      </c>
      <c r="B14" s="126">
        <f>申請書!$AA$9</f>
        <v>0</v>
      </c>
      <c r="C14" s="126">
        <f>申請書!$U$8</f>
        <v>0</v>
      </c>
      <c r="D14" s="126">
        <f>役員等氏名一覧!A20</f>
        <v>0</v>
      </c>
      <c r="E14" s="126">
        <f>役員等氏名一覧!B20</f>
        <v>0</v>
      </c>
      <c r="F14" s="126">
        <f>役員等氏名一覧!C20</f>
        <v>0</v>
      </c>
      <c r="G14" s="126">
        <f>役員等氏名一覧!D20</f>
        <v>0</v>
      </c>
      <c r="H14" s="126">
        <f>役員等氏名一覧!E20</f>
        <v>0</v>
      </c>
      <c r="I14" s="126">
        <f>役員等氏名一覧!F20</f>
        <v>0</v>
      </c>
      <c r="J14" s="126">
        <f>役員等氏名一覧!G20</f>
        <v>0</v>
      </c>
      <c r="K14" s="126">
        <f>役員等氏名一覧!H20</f>
        <v>0</v>
      </c>
      <c r="L14" s="126">
        <f>役員等氏名一覧!I20</f>
        <v>0</v>
      </c>
      <c r="M14" s="126">
        <f>役員等氏名一覧!J20</f>
        <v>0</v>
      </c>
      <c r="N14" s="126">
        <f>役員等氏名一覧!K20</f>
        <v>0</v>
      </c>
    </row>
    <row r="15" spans="1:14" ht="25.2" customHeight="1">
      <c r="A15" s="27">
        <f t="shared" si="0"/>
        <v>12</v>
      </c>
      <c r="B15" s="126">
        <f>申請書!$AA$9</f>
        <v>0</v>
      </c>
      <c r="C15" s="126">
        <f>申請書!$U$8</f>
        <v>0</v>
      </c>
      <c r="D15" s="126">
        <f>役員等氏名一覧!A21</f>
        <v>0</v>
      </c>
      <c r="E15" s="126">
        <f>役員等氏名一覧!B21</f>
        <v>0</v>
      </c>
      <c r="F15" s="126">
        <f>役員等氏名一覧!C21</f>
        <v>0</v>
      </c>
      <c r="G15" s="126">
        <f>役員等氏名一覧!D21</f>
        <v>0</v>
      </c>
      <c r="H15" s="126">
        <f>役員等氏名一覧!E21</f>
        <v>0</v>
      </c>
      <c r="I15" s="126">
        <f>役員等氏名一覧!F21</f>
        <v>0</v>
      </c>
      <c r="J15" s="126">
        <f>役員等氏名一覧!G21</f>
        <v>0</v>
      </c>
      <c r="K15" s="126">
        <f>役員等氏名一覧!H21</f>
        <v>0</v>
      </c>
      <c r="L15" s="126">
        <f>役員等氏名一覧!I21</f>
        <v>0</v>
      </c>
      <c r="M15" s="126">
        <f>役員等氏名一覧!J21</f>
        <v>0</v>
      </c>
      <c r="N15" s="126">
        <f>役員等氏名一覧!K21</f>
        <v>0</v>
      </c>
    </row>
    <row r="16" spans="1:14" ht="25.2" customHeight="1">
      <c r="A16" s="27">
        <f t="shared" si="0"/>
        <v>13</v>
      </c>
      <c r="B16" s="126">
        <f>申請書!$AA$9</f>
        <v>0</v>
      </c>
      <c r="C16" s="126">
        <f>申請書!$U$8</f>
        <v>0</v>
      </c>
      <c r="D16" s="126">
        <f>役員等氏名一覧!A22</f>
        <v>0</v>
      </c>
      <c r="E16" s="126">
        <f>役員等氏名一覧!B22</f>
        <v>0</v>
      </c>
      <c r="F16" s="126">
        <f>役員等氏名一覧!C22</f>
        <v>0</v>
      </c>
      <c r="G16" s="126">
        <f>役員等氏名一覧!D22</f>
        <v>0</v>
      </c>
      <c r="H16" s="126">
        <f>役員等氏名一覧!E22</f>
        <v>0</v>
      </c>
      <c r="I16" s="126">
        <f>役員等氏名一覧!F22</f>
        <v>0</v>
      </c>
      <c r="J16" s="126">
        <f>役員等氏名一覧!G22</f>
        <v>0</v>
      </c>
      <c r="K16" s="126">
        <f>役員等氏名一覧!H22</f>
        <v>0</v>
      </c>
      <c r="L16" s="126">
        <f>役員等氏名一覧!I22</f>
        <v>0</v>
      </c>
      <c r="M16" s="126">
        <f>役員等氏名一覧!J22</f>
        <v>0</v>
      </c>
      <c r="N16" s="126">
        <f>役員等氏名一覧!K22</f>
        <v>0</v>
      </c>
    </row>
    <row r="17" spans="1:14" ht="25.2" customHeight="1">
      <c r="A17" s="27">
        <f t="shared" si="0"/>
        <v>14</v>
      </c>
      <c r="B17" s="126">
        <f>申請書!$AA$9</f>
        <v>0</v>
      </c>
      <c r="C17" s="126">
        <f>申請書!$U$8</f>
        <v>0</v>
      </c>
      <c r="D17" s="126">
        <f>役員等氏名一覧!A23</f>
        <v>0</v>
      </c>
      <c r="E17" s="126">
        <f>役員等氏名一覧!B23</f>
        <v>0</v>
      </c>
      <c r="F17" s="126">
        <f>役員等氏名一覧!C23</f>
        <v>0</v>
      </c>
      <c r="G17" s="126">
        <f>役員等氏名一覧!D23</f>
        <v>0</v>
      </c>
      <c r="H17" s="126">
        <f>役員等氏名一覧!E23</f>
        <v>0</v>
      </c>
      <c r="I17" s="126">
        <f>役員等氏名一覧!F23</f>
        <v>0</v>
      </c>
      <c r="J17" s="126">
        <f>役員等氏名一覧!G23</f>
        <v>0</v>
      </c>
      <c r="K17" s="126">
        <f>役員等氏名一覧!H23</f>
        <v>0</v>
      </c>
      <c r="L17" s="126">
        <f>役員等氏名一覧!I23</f>
        <v>0</v>
      </c>
      <c r="M17" s="126">
        <f>役員等氏名一覧!J23</f>
        <v>0</v>
      </c>
      <c r="N17" s="126">
        <f>役員等氏名一覧!K23</f>
        <v>0</v>
      </c>
    </row>
    <row r="18" spans="1:14" ht="25.2" customHeight="1">
      <c r="A18" s="27">
        <f t="shared" si="0"/>
        <v>15</v>
      </c>
      <c r="B18" s="126">
        <f>申請書!$AA$9</f>
        <v>0</v>
      </c>
      <c r="C18" s="126">
        <f>申請書!$U$8</f>
        <v>0</v>
      </c>
      <c r="D18" s="126">
        <f>役員等氏名一覧!A24</f>
        <v>0</v>
      </c>
      <c r="E18" s="126">
        <f>役員等氏名一覧!B24</f>
        <v>0</v>
      </c>
      <c r="F18" s="126">
        <f>役員等氏名一覧!C24</f>
        <v>0</v>
      </c>
      <c r="G18" s="126">
        <f>役員等氏名一覧!D24</f>
        <v>0</v>
      </c>
      <c r="H18" s="126">
        <f>役員等氏名一覧!E24</f>
        <v>0</v>
      </c>
      <c r="I18" s="126">
        <f>役員等氏名一覧!F24</f>
        <v>0</v>
      </c>
      <c r="J18" s="126">
        <f>役員等氏名一覧!G24</f>
        <v>0</v>
      </c>
      <c r="K18" s="126">
        <f>役員等氏名一覧!H24</f>
        <v>0</v>
      </c>
      <c r="L18" s="126">
        <f>役員等氏名一覧!I24</f>
        <v>0</v>
      </c>
      <c r="M18" s="126">
        <f>役員等氏名一覧!J24</f>
        <v>0</v>
      </c>
      <c r="N18" s="126">
        <f>役員等氏名一覧!K24</f>
        <v>0</v>
      </c>
    </row>
    <row r="19" spans="1:14" ht="25.2" customHeight="1">
      <c r="A19" s="27">
        <f t="shared" si="0"/>
        <v>16</v>
      </c>
      <c r="B19" s="126">
        <f>申請書!$AA$9</f>
        <v>0</v>
      </c>
      <c r="C19" s="126">
        <f>申請書!$U$8</f>
        <v>0</v>
      </c>
      <c r="D19" s="126">
        <f>役員等氏名一覧!A25</f>
        <v>0</v>
      </c>
      <c r="E19" s="126">
        <f>役員等氏名一覧!B25</f>
        <v>0</v>
      </c>
      <c r="F19" s="126">
        <f>役員等氏名一覧!C25</f>
        <v>0</v>
      </c>
      <c r="G19" s="126">
        <f>役員等氏名一覧!D25</f>
        <v>0</v>
      </c>
      <c r="H19" s="126">
        <f>役員等氏名一覧!E25</f>
        <v>0</v>
      </c>
      <c r="I19" s="126">
        <f>役員等氏名一覧!F25</f>
        <v>0</v>
      </c>
      <c r="J19" s="126">
        <f>役員等氏名一覧!G25</f>
        <v>0</v>
      </c>
      <c r="K19" s="126">
        <f>役員等氏名一覧!H25</f>
        <v>0</v>
      </c>
      <c r="L19" s="126">
        <f>役員等氏名一覧!I25</f>
        <v>0</v>
      </c>
      <c r="M19" s="126">
        <f>役員等氏名一覧!J25</f>
        <v>0</v>
      </c>
      <c r="N19" s="126">
        <f>役員等氏名一覧!K25</f>
        <v>0</v>
      </c>
    </row>
    <row r="20" spans="1:14" ht="25.2" customHeight="1">
      <c r="A20" s="27">
        <f t="shared" si="0"/>
        <v>17</v>
      </c>
      <c r="B20" s="126">
        <f>申請書!$AA$9</f>
        <v>0</v>
      </c>
      <c r="C20" s="126">
        <f>申請書!$U$8</f>
        <v>0</v>
      </c>
      <c r="D20" s="126">
        <f>役員等氏名一覧!A26</f>
        <v>0</v>
      </c>
      <c r="E20" s="126">
        <f>役員等氏名一覧!B26</f>
        <v>0</v>
      </c>
      <c r="F20" s="126">
        <f>役員等氏名一覧!C26</f>
        <v>0</v>
      </c>
      <c r="G20" s="126">
        <f>役員等氏名一覧!D26</f>
        <v>0</v>
      </c>
      <c r="H20" s="126">
        <f>役員等氏名一覧!E26</f>
        <v>0</v>
      </c>
      <c r="I20" s="126">
        <f>役員等氏名一覧!F26</f>
        <v>0</v>
      </c>
      <c r="J20" s="126">
        <f>役員等氏名一覧!G26</f>
        <v>0</v>
      </c>
      <c r="K20" s="126">
        <f>役員等氏名一覧!H26</f>
        <v>0</v>
      </c>
      <c r="L20" s="126">
        <f>役員等氏名一覧!I26</f>
        <v>0</v>
      </c>
      <c r="M20" s="126">
        <f>役員等氏名一覧!J26</f>
        <v>0</v>
      </c>
      <c r="N20" s="126">
        <f>役員等氏名一覧!K26</f>
        <v>0</v>
      </c>
    </row>
    <row r="21" spans="1:14" ht="25.2" customHeight="1">
      <c r="A21" s="27">
        <f t="shared" si="0"/>
        <v>18</v>
      </c>
      <c r="B21" s="126">
        <f>申請書!$AA$9</f>
        <v>0</v>
      </c>
      <c r="C21" s="126">
        <f>申請書!$U$8</f>
        <v>0</v>
      </c>
      <c r="D21" s="126">
        <f>役員等氏名一覧!A27</f>
        <v>0</v>
      </c>
      <c r="E21" s="126">
        <f>役員等氏名一覧!B27</f>
        <v>0</v>
      </c>
      <c r="F21" s="126">
        <f>役員等氏名一覧!C27</f>
        <v>0</v>
      </c>
      <c r="G21" s="126">
        <f>役員等氏名一覧!D27</f>
        <v>0</v>
      </c>
      <c r="H21" s="126">
        <f>役員等氏名一覧!E27</f>
        <v>0</v>
      </c>
      <c r="I21" s="126">
        <f>役員等氏名一覧!F27</f>
        <v>0</v>
      </c>
      <c r="J21" s="126">
        <f>役員等氏名一覧!G27</f>
        <v>0</v>
      </c>
      <c r="K21" s="126">
        <f>役員等氏名一覧!H27</f>
        <v>0</v>
      </c>
      <c r="L21" s="126">
        <f>役員等氏名一覧!I27</f>
        <v>0</v>
      </c>
      <c r="M21" s="126">
        <f>役員等氏名一覧!J27</f>
        <v>0</v>
      </c>
      <c r="N21" s="126">
        <f>役員等氏名一覧!K27</f>
        <v>0</v>
      </c>
    </row>
    <row r="22" spans="1:14" ht="25.2" customHeight="1">
      <c r="A22" s="27">
        <f t="shared" si="0"/>
        <v>19</v>
      </c>
      <c r="B22" s="126">
        <f>申請書!$AA$9</f>
        <v>0</v>
      </c>
      <c r="C22" s="126">
        <f>申請書!$U$8</f>
        <v>0</v>
      </c>
      <c r="D22" s="126">
        <f>役員等氏名一覧!A28</f>
        <v>0</v>
      </c>
      <c r="E22" s="126">
        <f>役員等氏名一覧!B28</f>
        <v>0</v>
      </c>
      <c r="F22" s="126">
        <f>役員等氏名一覧!C28</f>
        <v>0</v>
      </c>
      <c r="G22" s="126">
        <f>役員等氏名一覧!D28</f>
        <v>0</v>
      </c>
      <c r="H22" s="126">
        <f>役員等氏名一覧!E28</f>
        <v>0</v>
      </c>
      <c r="I22" s="126">
        <f>役員等氏名一覧!F28</f>
        <v>0</v>
      </c>
      <c r="J22" s="126">
        <f>役員等氏名一覧!G28</f>
        <v>0</v>
      </c>
      <c r="K22" s="126">
        <f>役員等氏名一覧!H28</f>
        <v>0</v>
      </c>
      <c r="L22" s="126">
        <f>役員等氏名一覧!I28</f>
        <v>0</v>
      </c>
      <c r="M22" s="126">
        <f>役員等氏名一覧!J28</f>
        <v>0</v>
      </c>
      <c r="N22" s="126">
        <f>役員等氏名一覧!K28</f>
        <v>0</v>
      </c>
    </row>
    <row r="23" spans="1:14" ht="25.2" customHeight="1">
      <c r="A23" s="27">
        <f t="shared" si="0"/>
        <v>20</v>
      </c>
      <c r="B23" s="126">
        <f>申請書!$AA$9</f>
        <v>0</v>
      </c>
      <c r="C23" s="126">
        <f>申請書!$U$8</f>
        <v>0</v>
      </c>
      <c r="D23" s="126">
        <f>役員等氏名一覧!A29</f>
        <v>0</v>
      </c>
      <c r="E23" s="126">
        <f>役員等氏名一覧!B29</f>
        <v>0</v>
      </c>
      <c r="F23" s="126">
        <f>役員等氏名一覧!C29</f>
        <v>0</v>
      </c>
      <c r="G23" s="126">
        <f>役員等氏名一覧!D29</f>
        <v>0</v>
      </c>
      <c r="H23" s="126">
        <f>役員等氏名一覧!E29</f>
        <v>0</v>
      </c>
      <c r="I23" s="126">
        <f>役員等氏名一覧!F29</f>
        <v>0</v>
      </c>
      <c r="J23" s="126">
        <f>役員等氏名一覧!G29</f>
        <v>0</v>
      </c>
      <c r="K23" s="126">
        <f>役員等氏名一覧!H29</f>
        <v>0</v>
      </c>
      <c r="L23" s="126">
        <f>役員等氏名一覧!I29</f>
        <v>0</v>
      </c>
      <c r="M23" s="126">
        <f>役員等氏名一覧!J29</f>
        <v>0</v>
      </c>
      <c r="N23" s="126">
        <f>役員等氏名一覧!K29</f>
        <v>0</v>
      </c>
    </row>
  </sheetData>
  <mergeCells count="2">
    <mergeCell ref="E2:F2"/>
    <mergeCell ref="G2:H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(はじめにお読み下さい)申請書の使い方</vt:lpstr>
      <vt:lpstr>申請書</vt:lpstr>
      <vt:lpstr>申請額一覧</vt:lpstr>
      <vt:lpstr>個票1</vt:lpstr>
      <vt:lpstr>銀行口座情報</vt:lpstr>
      <vt:lpstr>役員等氏名一覧</vt:lpstr>
      <vt:lpstr>（編集禁止）リスト</vt:lpstr>
      <vt:lpstr>（編集禁止）照会用</vt:lpstr>
      <vt:lpstr>銀行口座情報!Print_Area</vt:lpstr>
      <vt:lpstr>個票1!Print_Area</vt:lpstr>
      <vt:lpstr>申請額一覧!Print_Area</vt:lpstr>
      <vt:lpstr>申請書!Print_Area</vt:lpstr>
      <vt:lpstr>役員等氏名一覧!Print_Area</vt:lpstr>
      <vt:lpstr>申請額一覧!Print_Titles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中原 強</dc:creator>
  <cp:keywords/>
  <dc:description/>
  <cp:lastModifiedBy>user</cp:lastModifiedBy>
  <cp:revision/>
  <cp:lastPrinted>2026-05-28T00:37:46Z</cp:lastPrinted>
  <dcterms:created xsi:type="dcterms:W3CDTF">2018-06-19T01:27:02Z</dcterms:created>
  <dcterms:modified xsi:type="dcterms:W3CDTF">2026-06-16T09:56:28Z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