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1 現況調査\Ｒ８現況調査\01_依頼\02_小中高\09_R8生徒数様式\"/>
    </mc:Choice>
  </mc:AlternateContent>
  <xr:revisionPtr revIDLastSave="0" documentId="13_ncr:1_{802CE7C4-C213-4AB3-BBF3-B98BECB03589}" xr6:coauthVersionLast="47" xr6:coauthVersionMax="47" xr10:uidLastSave="{00000000-0000-0000-0000-000000000000}"/>
  <bookViews>
    <workbookView xWindow="-108" yWindow="-108" windowWidth="23256" windowHeight="12456" activeTab="3" xr2:uid="{CD8A7064-8D6B-4FC6-B1BE-70C4F4419C26}"/>
  </bookViews>
  <sheets>
    <sheet name="報告書表紙" sheetId="2" r:id="rId1"/>
    <sheet name="在籍生徒数" sheetId="1" r:id="rId2"/>
    <sheet name="学費負担者居住地" sheetId="4" r:id="rId3"/>
    <sheet name="生徒の入学状況" sheetId="5" r:id="rId4"/>
  </sheets>
  <definedNames>
    <definedName name="_xlnm.Print_Area" localSheetId="2">学費負担者居住地!$B$1:$O$51</definedName>
    <definedName name="_xlnm.Print_Area" localSheetId="1">在籍生徒数!$B$1:$L$44</definedName>
    <definedName name="_xlnm.Print_Area" localSheetId="3">生徒の入学状況!$B:$I</definedName>
    <definedName name="_xlnm.Print_Area" localSheetId="0">報告書表紙!$A$1:$AN$28</definedName>
    <definedName name="_xlnm.Print_Titles" localSheetId="3">生徒の入学状況!$1:$1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K43" i="4"/>
  <c r="K29" i="4"/>
  <c r="O15" i="4"/>
  <c r="O14" i="4"/>
  <c r="O13" i="4"/>
  <c r="O12" i="4"/>
  <c r="O11" i="4"/>
  <c r="O10" i="4"/>
  <c r="O9" i="4"/>
  <c r="O8" i="4"/>
  <c r="O7" i="4"/>
  <c r="O6" i="4"/>
  <c r="N15" i="4"/>
  <c r="M15" i="4"/>
  <c r="L15" i="4"/>
  <c r="K15" i="4"/>
  <c r="G28" i="4"/>
  <c r="G27" i="4"/>
  <c r="G26" i="4"/>
  <c r="G25" i="4"/>
  <c r="F28" i="4"/>
  <c r="E28" i="4"/>
  <c r="D28" i="4"/>
  <c r="C28" i="4"/>
  <c r="C20" i="4"/>
  <c r="G8" i="4"/>
  <c r="G7" i="4"/>
  <c r="G6" i="4"/>
  <c r="C9" i="4"/>
  <c r="C44" i="1"/>
  <c r="C36" i="1"/>
  <c r="C28" i="1"/>
  <c r="C20" i="1"/>
  <c r="I8" i="1"/>
  <c r="F11" i="1"/>
  <c r="C8" i="1"/>
  <c r="BH4" i="2"/>
  <c r="BH1" i="2"/>
  <c r="AR28" i="2"/>
  <c r="B33" i="5" l="1"/>
  <c r="G37" i="5"/>
  <c r="F37" i="5"/>
  <c r="E37" i="5"/>
  <c r="D37" i="5"/>
  <c r="B27" i="5"/>
  <c r="B21" i="5"/>
  <c r="G31" i="5"/>
  <c r="F31" i="5"/>
  <c r="E31" i="5"/>
  <c r="D31" i="5"/>
  <c r="G25" i="5"/>
  <c r="F25" i="5"/>
  <c r="E25" i="5"/>
  <c r="D25" i="5"/>
  <c r="B15" i="5"/>
  <c r="G19" i="5"/>
  <c r="F19" i="5"/>
  <c r="E19" i="5"/>
  <c r="D19" i="5"/>
  <c r="G13" i="5"/>
  <c r="F13" i="5"/>
  <c r="E13" i="5"/>
  <c r="D13" i="5"/>
  <c r="G7" i="5"/>
  <c r="F7" i="5"/>
  <c r="E7" i="5"/>
  <c r="O43" i="4"/>
  <c r="O41" i="4"/>
  <c r="O42" i="4"/>
  <c r="O40" i="4"/>
  <c r="O38" i="4"/>
  <c r="O39" i="4"/>
  <c r="O37" i="4"/>
  <c r="O35" i="4"/>
  <c r="O36" i="4"/>
  <c r="O34" i="4"/>
  <c r="O29" i="4"/>
  <c r="O27" i="4"/>
  <c r="O28" i="4"/>
  <c r="O26" i="4"/>
  <c r="O24" i="4"/>
  <c r="O25" i="4"/>
  <c r="O23" i="4"/>
  <c r="O21" i="4"/>
  <c r="O22" i="4"/>
  <c r="O20" i="4"/>
  <c r="G42" i="4"/>
  <c r="G41" i="4"/>
  <c r="G40" i="4"/>
  <c r="G39" i="4"/>
  <c r="G38" i="4"/>
  <c r="G37" i="4"/>
  <c r="G36" i="4"/>
  <c r="G35" i="4"/>
  <c r="G34" i="4"/>
  <c r="G33" i="4"/>
  <c r="B33" i="4"/>
  <c r="G20" i="4"/>
  <c r="F20" i="4"/>
  <c r="E20" i="4"/>
  <c r="D20" i="4"/>
  <c r="G15" i="4"/>
  <c r="G16" i="4"/>
  <c r="G17" i="4"/>
  <c r="G18" i="4"/>
  <c r="G19" i="4"/>
  <c r="G14" i="4"/>
  <c r="F9" i="4"/>
  <c r="E9" i="4"/>
  <c r="D9" i="4"/>
  <c r="G9" i="4"/>
  <c r="F44" i="1"/>
  <c r="F36" i="1"/>
  <c r="E36" i="1"/>
  <c r="D36" i="1"/>
  <c r="F28" i="1"/>
  <c r="E28" i="1"/>
  <c r="D28" i="1"/>
  <c r="F20" i="1"/>
  <c r="E20" i="1"/>
  <c r="D20" i="1"/>
  <c r="H1" i="5"/>
  <c r="O1" i="4"/>
  <c r="L1" i="1"/>
  <c r="J41" i="4"/>
  <c r="J38" i="4"/>
  <c r="J35" i="4"/>
  <c r="J27" i="4"/>
  <c r="J24" i="4"/>
  <c r="J21" i="4"/>
  <c r="J13" i="4"/>
  <c r="J10" i="4"/>
  <c r="J7" i="4"/>
  <c r="B40" i="4"/>
  <c r="B37" i="4"/>
  <c r="B34" i="4"/>
  <c r="D44" i="1"/>
  <c r="E42" i="1"/>
  <c r="E34" i="1"/>
  <c r="E26" i="1"/>
  <c r="E18" i="1"/>
  <c r="E27" i="1"/>
  <c r="E25" i="1"/>
  <c r="J42" i="4"/>
  <c r="J40" i="4"/>
  <c r="J39" i="4"/>
  <c r="J37" i="4"/>
  <c r="J36" i="4"/>
  <c r="J34" i="4"/>
  <c r="J28" i="4"/>
  <c r="J26" i="4"/>
  <c r="J25" i="4"/>
  <c r="J23" i="4"/>
  <c r="J22" i="4"/>
  <c r="J20" i="4"/>
  <c r="J14" i="4"/>
  <c r="J12" i="4"/>
  <c r="J11" i="4"/>
  <c r="J9" i="4"/>
  <c r="J8" i="4"/>
  <c r="J6" i="4"/>
  <c r="J3" i="4"/>
  <c r="B9" i="5"/>
  <c r="B3" i="5"/>
  <c r="E43" i="1"/>
  <c r="E41" i="1"/>
  <c r="E35" i="1"/>
  <c r="E33" i="1"/>
  <c r="J31" i="4"/>
  <c r="N43" i="4"/>
  <c r="M43" i="4"/>
  <c r="L43" i="4"/>
  <c r="J17" i="4"/>
  <c r="N29" i="4"/>
  <c r="M29" i="4"/>
  <c r="L29" i="4"/>
  <c r="E19" i="1"/>
  <c r="E17" i="1"/>
  <c r="F42" i="4"/>
  <c r="E42" i="4"/>
  <c r="D42" i="4"/>
  <c r="C42" i="4"/>
  <c r="B41" i="4"/>
  <c r="B39" i="4"/>
  <c r="B38" i="4"/>
  <c r="B36" i="4"/>
  <c r="B35" i="4"/>
  <c r="B30" i="4"/>
  <c r="B27" i="4"/>
  <c r="B26" i="4"/>
  <c r="B25" i="4"/>
  <c r="B11" i="4"/>
  <c r="B3" i="4"/>
  <c r="B22" i="4"/>
  <c r="B19" i="4"/>
  <c r="B18" i="4"/>
  <c r="B17" i="4"/>
  <c r="B16" i="4"/>
  <c r="B15" i="4"/>
  <c r="B14" i="4"/>
  <c r="B7" i="4"/>
  <c r="B8" i="4"/>
  <c r="B6" i="4"/>
  <c r="E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5853277E-54A7-407B-AD16-CA2952A9A621}">
      <text>
        <r>
          <rPr>
            <b/>
            <sz val="9"/>
            <color indexed="81"/>
            <rFont val="ＭＳ Ｐゴシック"/>
            <family val="3"/>
            <charset val="128"/>
          </rPr>
          <t>Ａ、Ｂ、Ｃ ･･･
さくら、きく、もも ･･･
等、アラビア数字以外のクラス名を用いている学校においては、
実際に使用している名称に書き換えてください。</t>
        </r>
      </text>
    </comment>
  </commentList>
</comments>
</file>

<file path=xl/sharedStrings.xml><?xml version="1.0" encoding="utf-8"?>
<sst xmlns="http://schemas.openxmlformats.org/spreadsheetml/2006/main" count="224" uniqueCount="69">
  <si>
    <t>学年</t>
    <rPh sb="0" eb="2">
      <t>ガクネン</t>
    </rPh>
    <phoneticPr fontId="1"/>
  </si>
  <si>
    <t>計</t>
    <rPh sb="0" eb="1">
      <t>ケイ</t>
    </rPh>
    <phoneticPr fontId="1"/>
  </si>
  <si>
    <t>学校名</t>
    <rPh sb="0" eb="2">
      <t>ガッコウ</t>
    </rPh>
    <rPh sb="2" eb="3">
      <t>メイ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</si>
  <si>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</si>
  <si>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その他
道府県</t>
    <rPh sb="2" eb="3">
      <t>タ</t>
    </rPh>
    <rPh sb="4" eb="7">
      <t>ドウフケン</t>
    </rPh>
    <phoneticPr fontId="3"/>
  </si>
  <si>
    <t>外　国</t>
    <rPh sb="0" eb="1">
      <t>ソト</t>
    </rPh>
    <rPh sb="2" eb="3">
      <t>コク</t>
    </rPh>
    <phoneticPr fontId="3"/>
  </si>
  <si>
    <t>合　計</t>
    <rPh sb="0" eb="1">
      <t>ゴウ</t>
    </rPh>
    <rPh sb="2" eb="3">
      <t>ケイ</t>
    </rPh>
    <phoneticPr fontId="3"/>
  </si>
  <si>
    <t>神奈川
県</t>
    <rPh sb="0" eb="3">
      <t>カナガワ</t>
    </rPh>
    <rPh sb="4" eb="5">
      <t>ケン</t>
    </rPh>
    <phoneticPr fontId="3"/>
  </si>
  <si>
    <t>東京都</t>
    <rPh sb="0" eb="1">
      <t>ヒガシ</t>
    </rPh>
    <rPh sb="1" eb="2">
      <t>キョウ</t>
    </rPh>
    <rPh sb="2" eb="3">
      <t>ト</t>
    </rPh>
    <phoneticPr fontId="3"/>
  </si>
  <si>
    <t>計</t>
    <rPh sb="0" eb="1">
      <t>ケイ</t>
    </rPh>
    <phoneticPr fontId="3"/>
  </si>
  <si>
    <t>公募</t>
    <rPh sb="0" eb="2">
      <t>コウボ</t>
    </rPh>
    <phoneticPr fontId="3"/>
  </si>
  <si>
    <t>併設</t>
    <rPh sb="0" eb="2">
      <t>ヘイセツ</t>
    </rPh>
    <phoneticPr fontId="3"/>
  </si>
  <si>
    <t>合計</t>
    <rPh sb="0" eb="2">
      <t>ゴウケイ</t>
    </rPh>
    <phoneticPr fontId="3"/>
  </si>
  <si>
    <t>募集人員</t>
    <rPh sb="0" eb="2">
      <t>ボシュウ</t>
    </rPh>
    <rPh sb="2" eb="4">
      <t>ジンイン</t>
    </rPh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</si>
  <si>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</si>
  <si>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</si>
  <si>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入学者数</t>
    <rPh sb="0" eb="2">
      <t>ニュウガク</t>
    </rPh>
    <rPh sb="2" eb="3">
      <t>シャ</t>
    </rPh>
    <rPh sb="3" eb="4">
      <t>スウ</t>
    </rPh>
    <phoneticPr fontId="3"/>
  </si>
  <si>
    <t>受験</t>
    <rPh sb="0" eb="2">
      <t>ジュケン</t>
    </rPh>
    <phoneticPr fontId="3"/>
  </si>
  <si>
    <t>備　考</t>
    <rPh sb="0" eb="1">
      <t>ソナエ</t>
    </rPh>
    <rPh sb="2" eb="3">
      <t>コウ</t>
    </rPh>
    <phoneticPr fontId="3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</si>
  <si>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</si>
  <si>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</si>
  <si>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</si>
  <si>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ﾌｧｸｼﾐﾘ</t>
    <phoneticPr fontId="1"/>
  </si>
  <si>
    <t>学校長氏名</t>
    <rPh sb="0" eb="3">
      <t>ガッコウチョウ</t>
    </rPh>
    <rPh sb="3" eb="5">
      <t>シメイ</t>
    </rPh>
    <phoneticPr fontId="1"/>
  </si>
  <si>
    <t>(フリガナ)</t>
    <phoneticPr fontId="1"/>
  </si>
  <si>
    <t>理事長氏名</t>
    <rPh sb="0" eb="3">
      <t>リジチョウ</t>
    </rPh>
    <rPh sb="3" eb="5">
      <t>シメイ</t>
    </rPh>
    <phoneticPr fontId="1"/>
  </si>
  <si>
    <t>作成者氏名</t>
    <rPh sb="0" eb="3">
      <t>サクセイシャ</t>
    </rPh>
    <rPh sb="3" eb="5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</si>
  <si>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</si>
  <si>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</si>
  <si>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設置者</t>
    <rPh sb="0" eb="2">
      <t>セッチ</t>
    </rPh>
    <rPh sb="2" eb="3">
      <t>シャ</t>
    </rPh>
    <phoneticPr fontId="1"/>
  </si>
  <si>
    <t>学校</t>
    <rPh sb="0" eb="2">
      <t>ガッコウ</t>
    </rPh>
    <phoneticPr fontId="1"/>
  </si>
  <si>
    <t>私　立　学　校　現　況　調　査　報　告　書</t>
    <rPh sb="0" eb="1">
      <t>ワタシ</t>
    </rPh>
    <rPh sb="2" eb="3">
      <t>リツ</t>
    </rPh>
    <rPh sb="4" eb="5">
      <t>ガク</t>
    </rPh>
    <rPh sb="6" eb="7">
      <t>コウ</t>
    </rPh>
    <rPh sb="8" eb="9">
      <t>ウツツ</t>
    </rPh>
    <rPh sb="10" eb="11">
      <t>キョウ</t>
    </rPh>
    <rPh sb="12" eb="13">
      <t>チョウ</t>
    </rPh>
    <rPh sb="14" eb="15">
      <t>サ</t>
    </rPh>
    <rPh sb="16" eb="17">
      <t>ホウ</t>
    </rPh>
    <rPh sb="18" eb="19">
      <t>コク</t>
    </rPh>
    <rPh sb="20" eb="21">
      <t>ショ</t>
    </rPh>
    <phoneticPr fontId="1"/>
  </si>
  <si>
    <t>私立学校現況調査報告書（記載例）</t>
    <rPh sb="0" eb="1">
      <t>ワタシ</t>
    </rPh>
    <rPh sb="1" eb="2">
      <t>リツ</t>
    </rPh>
    <rPh sb="2" eb="3">
      <t>ガク</t>
    </rPh>
    <rPh sb="3" eb="4">
      <t>コウ</t>
    </rPh>
    <rPh sb="4" eb="5">
      <t>ウツツ</t>
    </rPh>
    <rPh sb="5" eb="6">
      <t>キョウ</t>
    </rPh>
    <rPh sb="6" eb="7">
      <t>チョウ</t>
    </rPh>
    <rPh sb="7" eb="8">
      <t>サ</t>
    </rPh>
    <rPh sb="8" eb="9">
      <t>ホウ</t>
    </rPh>
    <rPh sb="9" eb="10">
      <t>コク</t>
    </rPh>
    <rPh sb="10" eb="11">
      <t>ショ</t>
    </rPh>
    <rPh sb="12" eb="14">
      <t>キサイ</t>
    </rPh>
    <rPh sb="14" eb="15">
      <t>レイ</t>
    </rPh>
    <phoneticPr fontId="1"/>
  </si>
  <si>
    <t>231-0024　（半角で入力）</t>
    <rPh sb="10" eb="12">
      <t>ハンカク</t>
    </rPh>
    <rPh sb="13" eb="15">
      <t>ニュウリョク</t>
    </rPh>
    <phoneticPr fontId="1"/>
  </si>
  <si>
    <t>○○市△△町XX-XX　（神奈川県は省略可、番地等は半角で入力）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0" eb="21">
      <t>カ</t>
    </rPh>
    <rPh sb="22" eb="24">
      <t>バンチ</t>
    </rPh>
    <rPh sb="24" eb="25">
      <t>トウ</t>
    </rPh>
    <rPh sb="26" eb="28">
      <t>ハンカク</t>
    </rPh>
    <rPh sb="29" eb="31">
      <t>ニュウリョク</t>
    </rPh>
    <phoneticPr fontId="1"/>
  </si>
  <si>
    <t>○○　△△　（姓と名の間は、全角で１文字空ける）</t>
    <rPh sb="7" eb="8">
      <t>セイ</t>
    </rPh>
    <rPh sb="9" eb="10">
      <t>メイ</t>
    </rPh>
    <rPh sb="11" eb="12">
      <t>アイダ</t>
    </rPh>
    <rPh sb="14" eb="16">
      <t>ゼンカク</t>
    </rPh>
    <rPh sb="18" eb="20">
      <t>モジ</t>
    </rPh>
    <rPh sb="20" eb="21">
      <t>ア</t>
    </rPh>
    <phoneticPr fontId="1"/>
  </si>
  <si>
    <t>(045)210-3772　（半角で入力）</t>
    <rPh sb="15" eb="17">
      <t>ハンカク</t>
    </rPh>
    <rPh sb="18" eb="20">
      <t>ニュウリョク</t>
    </rPh>
    <phoneticPr fontId="1"/>
  </si>
  <si>
    <t>(045)210-8839　（半角で入力）</t>
    <rPh sb="15" eb="17">
      <t>ハンカク</t>
    </rPh>
    <rPh sb="18" eb="20">
      <t>ニュウリョク</t>
    </rPh>
    <phoneticPr fontId="1"/>
  </si>
  <si>
    <t>学校法人○○学舎</t>
    <rPh sb="0" eb="2">
      <t>ガッコウ</t>
    </rPh>
    <rPh sb="2" eb="4">
      <t>ホウジン</t>
    </rPh>
    <rPh sb="6" eb="7">
      <t>ガク</t>
    </rPh>
    <rPh sb="7" eb="8">
      <t>シャ</t>
    </rPh>
    <phoneticPr fontId="1"/>
  </si>
  <si>
    <t>マルマル　サンカクサンカク　（全角で入力し、姓と名の間は、全角で１文字空ける）</t>
    <rPh sb="15" eb="17">
      <t>ゼンカク</t>
    </rPh>
    <rPh sb="18" eb="20">
      <t>ニュウリョク</t>
    </rPh>
    <rPh sb="22" eb="23">
      <t>セイ</t>
    </rPh>
    <rPh sb="24" eb="25">
      <t>メイ</t>
    </rPh>
    <rPh sb="26" eb="27">
      <t>アイダ</t>
    </rPh>
    <rPh sb="29" eb="31">
      <t>ゼンカク</t>
    </rPh>
    <rPh sb="33" eb="35">
      <t>モジ</t>
    </rPh>
    <rPh sb="35" eb="36">
      <t>ア</t>
    </rPh>
    <phoneticPr fontId="1"/>
  </si>
  <si>
    <t>学校コード</t>
    <rPh sb="0" eb="2">
      <t>ガッコウ</t>
    </rPh>
    <phoneticPr fontId="1"/>
  </si>
  <si>
    <t>AXXXX　　（法人コード、学校コード一覧表の学校コードを半角で入力）</t>
    <rPh sb="8" eb="10">
      <t>ホウジン</t>
    </rPh>
    <rPh sb="14" eb="16">
      <t>ガッコウ</t>
    </rPh>
    <rPh sb="19" eb="21">
      <t>イチラン</t>
    </rPh>
    <rPh sb="21" eb="22">
      <t>ヒョウ</t>
    </rPh>
    <rPh sb="23" eb="25">
      <t>ガッコウ</t>
    </rPh>
    <rPh sb="29" eb="31">
      <t>ハンカク</t>
    </rPh>
    <rPh sb="32" eb="34">
      <t>ニュウリョク</t>
    </rPh>
    <phoneticPr fontId="1"/>
  </si>
  <si>
    <t>○○学校</t>
    <rPh sb="2" eb="4">
      <t>ガッコウ</t>
    </rPh>
    <phoneticPr fontId="1"/>
  </si>
  <si>
    <t>幼稚部</t>
    <rPh sb="0" eb="3">
      <t>ヨウチブ</t>
    </rPh>
    <phoneticPr fontId="1"/>
  </si>
  <si>
    <t>４歳</t>
    <rPh sb="1" eb="2">
      <t>サイ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</si>
  <si>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</si>
  <si>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</si>
  <si>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５歳</t>
    <rPh sb="1" eb="2">
      <t>サイ</t>
    </rPh>
    <phoneticPr fontId="1"/>
  </si>
  <si>
    <t>３歳</t>
    <rPh sb="1" eb="2">
      <t>サイ</t>
    </rPh>
    <phoneticPr fontId="1"/>
  </si>
  <si>
    <t>学科</t>
    <rPh sb="0" eb="2">
      <t>ガッカ</t>
    </rPh>
    <phoneticPr fontId="1"/>
  </si>
  <si>
    <t>←学科名を入力してください</t>
    <rPh sb="1" eb="3">
      <t>ガッカ</t>
    </rPh>
    <rPh sb="3" eb="4">
      <t>メイ</t>
    </rPh>
    <rPh sb="5" eb="7">
      <t>ニュウリョク</t>
    </rPh>
    <phoneticPr fontId="1"/>
  </si>
  <si>
    <t>児童・生徒の入学状況</t>
    <rPh sb="0" eb="2">
      <t>ジドウ</t>
    </rPh>
    <rPh sb="3" eb="5">
      <t>セイト</t>
    </rPh>
    <phoneticPr fontId="3"/>
  </si>
  <si>
    <t>－ 特別支援学校 －</t>
    <rPh sb="2" eb="4">
      <t>トクベツ</t>
    </rPh>
    <rPh sb="4" eb="6">
      <t>シエン</t>
    </rPh>
    <rPh sb="6" eb="8">
      <t>ガッコウ</t>
    </rPh>
    <phoneticPr fontId="1"/>
  </si>
  <si>
    <t>志願者数</t>
    <rPh sb="0" eb="3">
      <t>シガンシャ</t>
    </rPh>
    <rPh sb="3" eb="4">
      <t>スウ</t>
    </rPh>
    <phoneticPr fontId="3"/>
  </si>
  <si>
    <t>学部別・学年別、学級数及び生徒（園児・児童・生徒）数</t>
    <rPh sb="0" eb="2">
      <t>ガクブ</t>
    </rPh>
    <rPh sb="2" eb="3">
      <t>ベツ</t>
    </rPh>
    <rPh sb="4" eb="7">
      <t>ガクネンベツ</t>
    </rPh>
    <rPh sb="8" eb="10">
      <t>ガッキュウ</t>
    </rPh>
    <rPh sb="10" eb="11">
      <t>スウ</t>
    </rPh>
    <rPh sb="11" eb="12">
      <t>オヨ</t>
    </rPh>
    <rPh sb="22" eb="24">
      <t>セイト</t>
    </rPh>
    <phoneticPr fontId="1"/>
  </si>
  <si>
    <t>高等部以上</t>
    <rPh sb="0" eb="3">
      <t>コウトウブ</t>
    </rPh>
    <rPh sb="3" eb="5">
      <t>イジョウ</t>
    </rPh>
    <phoneticPr fontId="1"/>
  </si>
  <si>
    <t>学費負担者の居住地別生徒（園児・児童・生徒）数</t>
    <rPh sb="9" eb="10">
      <t>ベツ</t>
    </rPh>
    <rPh sb="10" eb="12">
      <t>セイト</t>
    </rPh>
    <rPh sb="13" eb="15">
      <t>エンジ</t>
    </rPh>
    <rPh sb="16" eb="18">
      <t>ジドウ</t>
    </rPh>
    <rPh sb="19" eb="21">
      <t>セイト</t>
    </rPh>
    <rPh sb="22" eb="23">
      <t>スウ</t>
    </rPh>
    <phoneticPr fontId="3"/>
  </si>
  <si>
    <t>１学年</t>
    <rPh sb="1" eb="2">
      <t>ガク</t>
    </rPh>
    <rPh sb="2" eb="3">
      <t>ネン</t>
    </rPh>
    <phoneticPr fontId="1"/>
  </si>
  <si>
    <t>２学年</t>
    <rPh sb="1" eb="2">
      <t>ガク</t>
    </rPh>
    <rPh sb="2" eb="3">
      <t>ネン</t>
    </rPh>
    <phoneticPr fontId="1"/>
  </si>
  <si>
    <t>３学年</t>
    <rPh sb="1" eb="2">
      <t>ガク</t>
    </rPh>
    <rPh sb="2" eb="3">
      <t>ネン</t>
    </rPh>
    <phoneticPr fontId="1"/>
  </si>
  <si>
    <t>４学年</t>
    <rPh sb="1" eb="2">
      <t>ガク</t>
    </rPh>
    <rPh sb="2" eb="3">
      <t>ネン</t>
    </rPh>
    <phoneticPr fontId="1"/>
  </si>
  <si>
    <t>５学年</t>
    <rPh sb="1" eb="2">
      <t>ガク</t>
    </rPh>
    <rPh sb="2" eb="3">
      <t>ネン</t>
    </rPh>
    <phoneticPr fontId="1"/>
  </si>
  <si>
    <t>６学年</t>
    <rPh sb="1" eb="2">
      <t>ガク</t>
    </rPh>
    <rPh sb="2" eb="3">
      <t>ネン</t>
    </rPh>
    <phoneticPr fontId="1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</si>
  <si>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</si>
  <si>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</si>
  <si>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R8</t>
    <phoneticPr fontId="1"/>
  </si>
  <si>
    <t>学年学級別生徒数</t>
    <phoneticPr fontId="1"/>
  </si>
  <si>
    <t>R8から男女別内訳の調査は行いません。</t>
    <rPh sb="4" eb="6">
      <t>ダンジョ</t>
    </rPh>
    <rPh sb="6" eb="7">
      <t>ベツ</t>
    </rPh>
    <rPh sb="7" eb="9">
      <t>ウチワケ</t>
    </rPh>
    <rPh sb="10" eb="12">
      <t>チョウサ</t>
    </rPh>
    <rPh sb="13" eb="14">
      <t>オコナ</t>
    </rPh>
    <phoneticPr fontId="1"/>
  </si>
  <si>
    <t>※令和６年度から本票の審査業務を委託しています。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</si>
</sst>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47" xfId="1" applyNumberFormat="1" applyFont="1" applyFill="1" applyBorder="1" applyProtection="1">
      <alignment vertical="center"/>
      <protection locked="0"/>
    </xf>
    <xf numFmtId="176" fontId="4" fillId="0" borderId="48" xfId="1" applyNumberFormat="1" applyFont="1" applyFill="1" applyBorder="1" applyProtection="1">
      <alignment vertical="center"/>
      <protection locked="0"/>
    </xf>
    <xf numFmtId="176" fontId="4" fillId="0" borderId="49" xfId="1" applyNumberFormat="1" applyFont="1" applyFill="1" applyBorder="1" applyProtection="1">
      <alignment vertical="center"/>
      <protection locked="0"/>
    </xf>
    <xf numFmtId="176" fontId="4" fillId="0" borderId="50" xfId="1" applyNumberFormat="1" applyFont="1" applyFill="1" applyBorder="1" applyProtection="1">
      <alignment vertical="center"/>
      <protection locked="0"/>
    </xf>
    <xf numFmtId="176" fontId="4" fillId="0" borderId="44" xfId="1" applyNumberFormat="1" applyFont="1" applyFill="1" applyBorder="1" applyProtection="1">
      <alignment vertical="center"/>
      <protection locked="0"/>
    </xf>
    <xf numFmtId="176" fontId="4" fillId="0" borderId="51" xfId="1" applyNumberFormat="1" applyFont="1" applyFill="1" applyBorder="1" applyProtection="1">
      <alignment vertical="center"/>
      <protection locked="0"/>
    </xf>
    <xf numFmtId="176" fontId="4" fillId="0" borderId="52" xfId="1" applyNumberFormat="1" applyFont="1" applyFill="1" applyBorder="1" applyProtection="1">
      <alignment vertical="center"/>
      <protection locked="0"/>
    </xf>
    <xf numFmtId="176" fontId="4" fillId="0" borderId="45" xfId="1" applyNumberFormat="1" applyFont="1" applyFill="1" applyBorder="1" applyProtection="1">
      <alignment vertical="center"/>
      <protection locked="0"/>
    </xf>
    <xf numFmtId="176" fontId="4" fillId="0" borderId="53" xfId="1" applyNumberFormat="1" applyFont="1" applyFill="1" applyBorder="1" applyProtection="1">
      <alignment vertical="center"/>
      <protection locked="0"/>
    </xf>
    <xf numFmtId="176" fontId="4" fillId="0" borderId="54" xfId="1" applyNumberFormat="1" applyFont="1" applyFill="1" applyBorder="1" applyProtection="1">
      <alignment vertical="center"/>
      <protection locked="0"/>
    </xf>
    <xf numFmtId="176" fontId="4" fillId="0" borderId="43" xfId="1" applyNumberFormat="1" applyFont="1" applyFill="1" applyBorder="1" applyProtection="1">
      <alignment vertical="center"/>
      <protection locked="0"/>
    </xf>
    <xf numFmtId="176" fontId="4" fillId="0" borderId="55" xfId="1" applyNumberFormat="1" applyFont="1" applyFill="1" applyBorder="1" applyProtection="1">
      <alignment vertical="center"/>
      <protection locked="0"/>
    </xf>
    <xf numFmtId="0" fontId="13" fillId="0" borderId="0" xfId="0" applyFont="1" applyAlignment="1">
      <alignment vertical="center"/>
    </xf>
    <xf numFmtId="176" fontId="4" fillId="0" borderId="34" xfId="0" applyNumberFormat="1" applyFont="1" applyFill="1" applyBorder="1" applyAlignment="1" applyProtection="1">
      <alignment vertical="center"/>
      <protection locked="0"/>
    </xf>
    <xf numFmtId="176" fontId="4" fillId="0" borderId="70" xfId="0" applyNumberFormat="1" applyFont="1" applyFill="1" applyBorder="1" applyAlignment="1" applyProtection="1">
      <alignment vertical="center"/>
      <protection locked="0"/>
    </xf>
    <xf numFmtId="176" fontId="4" fillId="0" borderId="39" xfId="0" applyNumberFormat="1" applyFont="1" applyFill="1" applyBorder="1" applyAlignment="1" applyProtection="1">
      <alignment vertical="center"/>
      <protection locked="0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176" fontId="4" fillId="0" borderId="72" xfId="0" applyNumberFormat="1" applyFont="1" applyFill="1" applyBorder="1" applyAlignment="1" applyProtection="1">
      <alignment vertical="center"/>
      <protection locked="0"/>
    </xf>
    <xf numFmtId="176" fontId="4" fillId="0" borderId="40" xfId="0" applyNumberFormat="1" applyFont="1" applyFill="1" applyBorder="1" applyAlignment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22" xfId="1" applyFont="1" applyBorder="1" applyProtection="1">
      <alignment vertical="center"/>
      <protection locked="0"/>
    </xf>
    <xf numFmtId="0" fontId="4" fillId="0" borderId="24" xfId="1" applyFont="1" applyBorder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7" fillId="0" borderId="0" xfId="0" applyNumberFormat="1" applyFont="1" applyFill="1" applyAlignment="1" applyProtection="1">
      <alignment horizontal="right" vertical="center"/>
    </xf>
    <xf numFmtId="0" fontId="14" fillId="0" borderId="0" xfId="1" applyFont="1" applyProtection="1">
      <alignment vertical="center"/>
    </xf>
    <xf numFmtId="176" fontId="7" fillId="0" borderId="3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Fill="1" applyBorder="1" applyAlignment="1" applyProtection="1">
      <alignment vertical="center"/>
    </xf>
    <xf numFmtId="176" fontId="12" fillId="0" borderId="11" xfId="0" applyNumberFormat="1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176" fontId="12" fillId="0" borderId="69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176" fontId="4" fillId="3" borderId="10" xfId="0" applyNumberFormat="1" applyFont="1" applyFill="1" applyBorder="1" applyAlignment="1" applyProtection="1">
      <alignment vertical="center"/>
    </xf>
    <xf numFmtId="176" fontId="4" fillId="3" borderId="71" xfId="0" applyNumberFormat="1" applyFont="1" applyFill="1" applyBorder="1" applyAlignment="1" applyProtection="1">
      <alignment vertical="center"/>
    </xf>
    <xf numFmtId="176" fontId="4" fillId="0" borderId="28" xfId="0" applyNumberFormat="1" applyFont="1" applyFill="1" applyBorder="1" applyAlignment="1" applyProtection="1">
      <alignment horizontal="center" vertical="center"/>
    </xf>
    <xf numFmtId="176" fontId="4" fillId="0" borderId="28" xfId="0" applyNumberFormat="1" applyFont="1" applyFill="1" applyBorder="1" applyAlignment="1" applyProtection="1">
      <alignment vertical="center"/>
    </xf>
    <xf numFmtId="176" fontId="4" fillId="0" borderId="33" xfId="0" applyNumberFormat="1" applyFont="1" applyFill="1" applyBorder="1" applyAlignment="1" applyProtection="1">
      <alignment vertical="center"/>
    </xf>
    <xf numFmtId="176" fontId="4" fillId="0" borderId="17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2" fillId="0" borderId="17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176" fontId="4" fillId="2" borderId="13" xfId="0" applyNumberFormat="1" applyFont="1" applyFill="1" applyBorder="1" applyAlignment="1" applyProtection="1">
      <alignment vertical="center"/>
    </xf>
    <xf numFmtId="176" fontId="4" fillId="2" borderId="10" xfId="0" applyNumberFormat="1" applyFont="1" applyFill="1" applyBorder="1" applyAlignment="1" applyProtection="1">
      <alignment vertical="center"/>
    </xf>
    <xf numFmtId="176" fontId="4" fillId="2" borderId="73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6" fillId="0" borderId="0" xfId="1" applyNumberFormat="1" applyFont="1" applyFill="1" applyAlignment="1" applyProtection="1">
      <alignment vertical="center"/>
    </xf>
    <xf numFmtId="176" fontId="4" fillId="0" borderId="0" xfId="1" applyNumberFormat="1" applyFont="1" applyFill="1" applyProtection="1">
      <alignment vertical="center"/>
    </xf>
    <xf numFmtId="176" fontId="4" fillId="0" borderId="31" xfId="1" applyNumberFormat="1" applyFont="1" applyFill="1" applyBorder="1" applyProtection="1">
      <alignment vertical="center"/>
    </xf>
    <xf numFmtId="176" fontId="4" fillId="0" borderId="15" xfId="1" applyNumberFormat="1" applyFont="1" applyFill="1" applyBorder="1" applyProtection="1">
      <alignment vertical="center"/>
    </xf>
    <xf numFmtId="176" fontId="7" fillId="0" borderId="3" xfId="1" applyNumberFormat="1" applyFont="1" applyFill="1" applyBorder="1" applyAlignment="1" applyProtection="1">
      <alignment vertical="center"/>
    </xf>
    <xf numFmtId="176" fontId="4" fillId="0" borderId="3" xfId="1" applyNumberFormat="1" applyFont="1" applyFill="1" applyBorder="1" applyProtection="1">
      <alignment vertical="center"/>
    </xf>
    <xf numFmtId="176" fontId="4" fillId="0" borderId="17" xfId="1" applyNumberFormat="1" applyFont="1" applyFill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176" fontId="4" fillId="2" borderId="25" xfId="1" applyNumberFormat="1" applyFont="1" applyFill="1" applyBorder="1" applyProtection="1">
      <alignment vertical="center"/>
    </xf>
    <xf numFmtId="176" fontId="4" fillId="0" borderId="12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Protection="1">
      <alignment vertical="center"/>
    </xf>
    <xf numFmtId="176" fontId="4" fillId="2" borderId="19" xfId="1" applyNumberFormat="1" applyFont="1" applyFill="1" applyBorder="1" applyProtection="1">
      <alignment vertical="center"/>
    </xf>
    <xf numFmtId="176" fontId="4" fillId="0" borderId="14" xfId="1" applyNumberFormat="1" applyFont="1" applyFill="1" applyBorder="1" applyAlignment="1" applyProtection="1">
      <alignment horizontal="center" vertical="center"/>
    </xf>
    <xf numFmtId="176" fontId="4" fillId="2" borderId="26" xfId="1" applyNumberFormat="1" applyFont="1" applyFill="1" applyBorder="1" applyProtection="1">
      <alignment vertical="center"/>
    </xf>
    <xf numFmtId="176" fontId="4" fillId="0" borderId="10" xfId="1" applyNumberFormat="1" applyFont="1" applyFill="1" applyBorder="1" applyAlignment="1" applyProtection="1">
      <alignment horizontal="center" vertical="center"/>
    </xf>
    <xf numFmtId="176" fontId="4" fillId="3" borderId="41" xfId="1" applyNumberFormat="1" applyFont="1" applyFill="1" applyBorder="1" applyProtection="1">
      <alignment vertical="center"/>
    </xf>
    <xf numFmtId="176" fontId="4" fillId="3" borderId="38" xfId="1" applyNumberFormat="1" applyFont="1" applyFill="1" applyBorder="1" applyProtection="1">
      <alignment vertical="center"/>
    </xf>
    <xf numFmtId="176" fontId="4" fillId="3" borderId="42" xfId="1" applyNumberFormat="1" applyFont="1" applyFill="1" applyBorder="1" applyProtection="1">
      <alignment vertical="center"/>
    </xf>
    <xf numFmtId="176" fontId="4" fillId="2" borderId="18" xfId="1" applyNumberFormat="1" applyFont="1" applyFill="1" applyBorder="1" applyProtection="1">
      <alignment vertical="center"/>
    </xf>
    <xf numFmtId="176" fontId="4" fillId="0" borderId="0" xfId="1" applyNumberFormat="1" applyFont="1" applyFill="1" applyAlignment="1" applyProtection="1">
      <alignment horizontal="center" vertical="center"/>
    </xf>
    <xf numFmtId="176" fontId="4" fillId="0" borderId="0" xfId="1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Fill="1" applyBorder="1" applyProtection="1">
      <alignment vertical="center"/>
    </xf>
    <xf numFmtId="0" fontId="6" fillId="0" borderId="0" xfId="1" applyFont="1" applyFill="1" applyProtection="1">
      <alignment vertical="center"/>
    </xf>
    <xf numFmtId="0" fontId="4" fillId="0" borderId="0" xfId="1" applyFont="1" applyFill="1" applyProtection="1">
      <alignment vertical="center"/>
    </xf>
    <xf numFmtId="0" fontId="4" fillId="0" borderId="7" xfId="1" applyFont="1" applyBorder="1" applyAlignment="1" applyProtection="1">
      <alignment horizontal="center" vertical="center" textRotation="255"/>
    </xf>
    <xf numFmtId="0" fontId="4" fillId="0" borderId="37" xfId="1" applyFont="1" applyBorder="1" applyAlignment="1" applyProtection="1">
      <alignment horizontal="center" vertical="center"/>
    </xf>
    <xf numFmtId="0" fontId="4" fillId="0" borderId="35" xfId="1" applyFont="1" applyBorder="1" applyAlignment="1" applyProtection="1">
      <alignment horizontal="center" vertical="center" wrapText="1"/>
    </xf>
    <xf numFmtId="0" fontId="4" fillId="0" borderId="35" xfId="1" applyFont="1" applyBorder="1" applyAlignment="1" applyProtection="1">
      <alignment horizontal="center" vertical="center"/>
    </xf>
    <xf numFmtId="0" fontId="4" fillId="0" borderId="36" xfId="1" applyFont="1" applyBorder="1" applyAlignment="1" applyProtection="1">
      <alignment horizontal="center" vertical="center"/>
    </xf>
    <xf numFmtId="0" fontId="4" fillId="0" borderId="34" xfId="1" applyFont="1" applyBorder="1" applyAlignment="1" applyProtection="1">
      <alignment horizontal="center" vertical="center"/>
    </xf>
    <xf numFmtId="0" fontId="4" fillId="0" borderId="0" xfId="1" applyFont="1" applyProtection="1">
      <alignment vertical="center"/>
    </xf>
    <xf numFmtId="0" fontId="4" fillId="0" borderId="17" xfId="1" applyFont="1" applyBorder="1" applyAlignment="1" applyProtection="1">
      <alignment horizontal="center" vertical="center"/>
    </xf>
    <xf numFmtId="176" fontId="4" fillId="0" borderId="56" xfId="1" applyNumberFormat="1" applyFont="1" applyBorder="1" applyProtection="1">
      <alignment vertical="center"/>
    </xf>
    <xf numFmtId="0" fontId="4" fillId="0" borderId="74" xfId="1" applyFont="1" applyBorder="1" applyAlignment="1" applyProtection="1">
      <alignment horizontal="center" vertical="center"/>
    </xf>
    <xf numFmtId="176" fontId="4" fillId="0" borderId="57" xfId="1" applyNumberFormat="1" applyFont="1" applyBorder="1" applyProtection="1">
      <alignment vertical="center"/>
    </xf>
    <xf numFmtId="0" fontId="4" fillId="0" borderId="68" xfId="1" applyFont="1" applyBorder="1" applyAlignment="1" applyProtection="1">
      <alignment horizontal="center" vertical="center"/>
    </xf>
    <xf numFmtId="176" fontId="4" fillId="2" borderId="58" xfId="1" applyNumberFormat="1" applyFont="1" applyFill="1" applyBorder="1" applyProtection="1">
      <alignment vertical="center"/>
    </xf>
    <xf numFmtId="176" fontId="4" fillId="2" borderId="23" xfId="1" applyNumberFormat="1" applyFont="1" applyFill="1" applyBorder="1" applyProtection="1">
      <alignment vertical="center"/>
    </xf>
    <xf numFmtId="176" fontId="4" fillId="2" borderId="24" xfId="1" applyNumberFormat="1" applyFont="1" applyFill="1" applyBorder="1" applyProtection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Protection="1">
      <alignment vertical="center"/>
    </xf>
    <xf numFmtId="176" fontId="4" fillId="0" borderId="1" xfId="1" applyNumberFormat="1" applyFont="1" applyBorder="1" applyProtection="1">
      <alignment vertical="center"/>
      <protection locked="0"/>
    </xf>
    <xf numFmtId="176" fontId="4" fillId="0" borderId="2" xfId="1" applyNumberFormat="1" applyFont="1" applyBorder="1" applyProtection="1">
      <alignment vertical="center"/>
      <protection locked="0"/>
    </xf>
    <xf numFmtId="176" fontId="4" fillId="0" borderId="21" xfId="1" applyNumberFormat="1" applyFont="1" applyBorder="1" applyProtection="1">
      <alignment vertical="center"/>
      <protection locked="0"/>
    </xf>
    <xf numFmtId="176" fontId="4" fillId="0" borderId="22" xfId="1" applyNumberFormat="1" applyFont="1" applyBorder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176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37" xfId="1" applyNumberFormat="1" applyFont="1" applyFill="1" applyBorder="1" applyAlignment="1" applyProtection="1">
      <alignment horizontal="center" vertical="center" wrapText="1"/>
    </xf>
    <xf numFmtId="176" fontId="4" fillId="0" borderId="66" xfId="1" applyNumberFormat="1" applyFont="1" applyFill="1" applyBorder="1" applyAlignment="1" applyProtection="1">
      <alignment horizontal="center" vertical="center" wrapText="1"/>
    </xf>
    <xf numFmtId="176" fontId="4" fillId="0" borderId="35" xfId="1" applyNumberFormat="1" applyFont="1" applyFill="1" applyBorder="1" applyAlignment="1" applyProtection="1">
      <alignment horizontal="center" vertical="center"/>
    </xf>
    <xf numFmtId="176" fontId="4" fillId="0" borderId="46" xfId="1" applyNumberFormat="1" applyFont="1" applyFill="1" applyBorder="1" applyAlignment="1" applyProtection="1">
      <alignment horizontal="center" vertical="center"/>
    </xf>
    <xf numFmtId="176" fontId="4" fillId="0" borderId="35" xfId="1" applyNumberFormat="1" applyFont="1" applyFill="1" applyBorder="1" applyAlignment="1" applyProtection="1">
      <alignment horizontal="center" vertical="center" wrapText="1"/>
    </xf>
    <xf numFmtId="176" fontId="4" fillId="0" borderId="46" xfId="1" applyNumberFormat="1" applyFont="1" applyFill="1" applyBorder="1" applyAlignment="1" applyProtection="1">
      <alignment horizontal="center" vertical="center" wrapText="1"/>
    </xf>
    <xf numFmtId="176" fontId="4" fillId="0" borderId="36" xfId="1" applyNumberFormat="1" applyFont="1" applyFill="1" applyBorder="1" applyAlignment="1" applyProtection="1">
      <alignment horizontal="center" vertical="center"/>
    </xf>
    <xf numFmtId="176" fontId="4" fillId="0" borderId="67" xfId="1" applyNumberFormat="1" applyFont="1" applyFill="1" applyBorder="1" applyAlignment="1" applyProtection="1">
      <alignment horizontal="center" vertical="center"/>
    </xf>
    <xf numFmtId="176" fontId="4" fillId="0" borderId="33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Sheet" xfId="1" xr:uid="{AFDFF676-C261-40A4-92B9-86086DBDBC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A13D-9DBA-4B58-B4D6-79410E6FA27F}">
  <dimension ref="A1:BX29"/>
  <sheetViews>
    <sheetView topLeftCell="A11" zoomScaleNormal="100" workbookViewId="0">
      <selection activeCell="BH4" sqref="BH4"/>
    </sheetView>
  </sheetViews>
  <sheetFormatPr defaultColWidth="2.109375" defaultRowHeight="24.9" customHeight="1"/>
  <cols>
    <col min="1" max="16384" width="2.109375" style="1"/>
  </cols>
  <sheetData>
    <row r="1" spans="4:76" ht="15" customHeight="1">
      <c r="T1" s="2" t="s">
        <v>63</v>
      </c>
      <c r="BH1" s="2" t="str">
        <f>T1</f>
        <v>令　和　８　年　度</v>
      </c>
    </row>
    <row r="2" spans="4:76" ht="30" customHeight="1">
      <c r="T2" s="11" t="s">
        <v>31</v>
      </c>
      <c r="BH2" s="11" t="s">
        <v>32</v>
      </c>
    </row>
    <row r="3" spans="4:76" ht="19.2">
      <c r="T3" s="13" t="s">
        <v>52</v>
      </c>
      <c r="BH3" s="13" t="s">
        <v>52</v>
      </c>
    </row>
    <row r="4" spans="4:76" ht="15" customHeight="1">
      <c r="T4" s="2" t="s">
        <v>64</v>
      </c>
      <c r="BH4" s="2" t="str">
        <f>T4</f>
        <v>（令和８年５月１日現在）</v>
      </c>
    </row>
    <row r="5" spans="4:76" ht="9.9" customHeight="1"/>
    <row r="6" spans="4:76" ht="24.9" customHeight="1">
      <c r="D6" s="12" t="s">
        <v>30</v>
      </c>
      <c r="AR6" s="12" t="s">
        <v>30</v>
      </c>
    </row>
    <row r="7" spans="4:76" ht="24.9" customHeight="1">
      <c r="D7" s="121" t="s">
        <v>40</v>
      </c>
      <c r="E7" s="122"/>
      <c r="F7" s="122"/>
      <c r="G7" s="122"/>
      <c r="H7" s="122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5"/>
      <c r="AR7" s="141" t="s">
        <v>40</v>
      </c>
      <c r="AS7" s="142"/>
      <c r="AT7" s="142"/>
      <c r="AU7" s="142"/>
      <c r="AV7" s="143"/>
      <c r="AW7" s="3" t="s">
        <v>41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5"/>
    </row>
    <row r="8" spans="4:76" ht="24.9" customHeight="1">
      <c r="D8" s="141" t="s">
        <v>2</v>
      </c>
      <c r="E8" s="142"/>
      <c r="F8" s="142"/>
      <c r="G8" s="142"/>
      <c r="H8" s="143"/>
      <c r="I8" s="123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5"/>
      <c r="AR8" s="141" t="s">
        <v>2</v>
      </c>
      <c r="AS8" s="142"/>
      <c r="AT8" s="142"/>
      <c r="AU8" s="142"/>
      <c r="AV8" s="143"/>
      <c r="AW8" s="123" t="s">
        <v>42</v>
      </c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5"/>
    </row>
    <row r="9" spans="4:76" ht="20.100000000000001" customHeight="1">
      <c r="D9" s="138" t="s">
        <v>20</v>
      </c>
      <c r="E9" s="139"/>
      <c r="F9" s="139"/>
      <c r="G9" s="139"/>
      <c r="H9" s="140"/>
      <c r="I9" s="135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7"/>
      <c r="AR9" s="138" t="s">
        <v>20</v>
      </c>
      <c r="AS9" s="139"/>
      <c r="AT9" s="139"/>
      <c r="AU9" s="139"/>
      <c r="AV9" s="140"/>
      <c r="AW9" s="135" t="s">
        <v>33</v>
      </c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7"/>
    </row>
    <row r="10" spans="4:76" ht="35.1" customHeight="1">
      <c r="D10" s="126" t="s">
        <v>19</v>
      </c>
      <c r="E10" s="127"/>
      <c r="F10" s="127"/>
      <c r="G10" s="127"/>
      <c r="H10" s="127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9"/>
      <c r="AR10" s="126" t="s">
        <v>19</v>
      </c>
      <c r="AS10" s="127"/>
      <c r="AT10" s="127"/>
      <c r="AU10" s="127"/>
      <c r="AV10" s="127"/>
      <c r="AW10" s="128" t="s">
        <v>34</v>
      </c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9"/>
    </row>
    <row r="11" spans="4:76" ht="15" customHeight="1">
      <c r="D11" s="130" t="s">
        <v>24</v>
      </c>
      <c r="E11" s="131"/>
      <c r="F11" s="131"/>
      <c r="G11" s="131"/>
      <c r="H11" s="131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5"/>
      <c r="AR11" s="130" t="s">
        <v>24</v>
      </c>
      <c r="AS11" s="131"/>
      <c r="AT11" s="131"/>
      <c r="AU11" s="131"/>
      <c r="AV11" s="131"/>
      <c r="AW11" s="9" t="s">
        <v>39</v>
      </c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7"/>
    </row>
    <row r="12" spans="4:76" ht="35.1" customHeight="1">
      <c r="D12" s="126" t="s">
        <v>23</v>
      </c>
      <c r="E12" s="127"/>
      <c r="F12" s="127"/>
      <c r="G12" s="127"/>
      <c r="H12" s="127"/>
      <c r="I12" s="132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4"/>
      <c r="AR12" s="126" t="s">
        <v>23</v>
      </c>
      <c r="AS12" s="127"/>
      <c r="AT12" s="127"/>
      <c r="AU12" s="127"/>
      <c r="AV12" s="127"/>
      <c r="AW12" s="132" t="s">
        <v>35</v>
      </c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4"/>
    </row>
    <row r="13" spans="4:76" ht="20.100000000000001" customHeight="1">
      <c r="D13" s="121" t="s">
        <v>21</v>
      </c>
      <c r="E13" s="122"/>
      <c r="F13" s="122"/>
      <c r="G13" s="122"/>
      <c r="H13" s="122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20"/>
      <c r="AR13" s="121" t="s">
        <v>21</v>
      </c>
      <c r="AS13" s="122"/>
      <c r="AT13" s="122"/>
      <c r="AU13" s="122"/>
      <c r="AV13" s="122"/>
      <c r="AW13" s="119" t="s">
        <v>36</v>
      </c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20"/>
    </row>
    <row r="14" spans="4:76" ht="20.100000000000001" customHeight="1">
      <c r="D14" s="121" t="s">
        <v>22</v>
      </c>
      <c r="E14" s="122"/>
      <c r="F14" s="122"/>
      <c r="G14" s="122"/>
      <c r="H14" s="122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20"/>
      <c r="AR14" s="121" t="s">
        <v>22</v>
      </c>
      <c r="AS14" s="122"/>
      <c r="AT14" s="122"/>
      <c r="AU14" s="122"/>
      <c r="AV14" s="122"/>
      <c r="AW14" s="119" t="s">
        <v>37</v>
      </c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20"/>
    </row>
    <row r="15" spans="4:76" ht="9.9" customHeight="1">
      <c r="D15" s="10"/>
      <c r="E15" s="10"/>
      <c r="F15" s="10"/>
      <c r="G15" s="10"/>
      <c r="H15" s="1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R15" s="10"/>
      <c r="AS15" s="10"/>
      <c r="AT15" s="10"/>
      <c r="AU15" s="10"/>
      <c r="AV15" s="10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</row>
    <row r="16" spans="4:76" ht="24.9" customHeight="1">
      <c r="D16" s="12" t="s">
        <v>29</v>
      </c>
      <c r="AR16" s="12" t="s">
        <v>29</v>
      </c>
    </row>
    <row r="17" spans="1:76" ht="24.9" customHeight="1">
      <c r="D17" s="121" t="s">
        <v>3</v>
      </c>
      <c r="E17" s="122"/>
      <c r="F17" s="122"/>
      <c r="G17" s="122"/>
      <c r="H17" s="122"/>
      <c r="I17" s="123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5"/>
      <c r="AR17" s="121" t="s">
        <v>3</v>
      </c>
      <c r="AS17" s="122"/>
      <c r="AT17" s="122"/>
      <c r="AU17" s="122"/>
      <c r="AV17" s="122"/>
      <c r="AW17" s="123" t="s">
        <v>38</v>
      </c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76" ht="20.100000000000001" customHeight="1">
      <c r="D18" s="130" t="s">
        <v>20</v>
      </c>
      <c r="E18" s="131"/>
      <c r="F18" s="131"/>
      <c r="G18" s="131"/>
      <c r="H18" s="131"/>
      <c r="I18" s="135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  <c r="AR18" s="130" t="s">
        <v>20</v>
      </c>
      <c r="AS18" s="131"/>
      <c r="AT18" s="131"/>
      <c r="AU18" s="131"/>
      <c r="AV18" s="131"/>
      <c r="AW18" s="135" t="s">
        <v>33</v>
      </c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7"/>
    </row>
    <row r="19" spans="1:76" ht="35.1" customHeight="1">
      <c r="D19" s="126" t="s">
        <v>27</v>
      </c>
      <c r="E19" s="127"/>
      <c r="F19" s="127"/>
      <c r="G19" s="127"/>
      <c r="H19" s="127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4"/>
      <c r="AR19" s="126" t="s">
        <v>27</v>
      </c>
      <c r="AS19" s="127"/>
      <c r="AT19" s="127"/>
      <c r="AU19" s="127"/>
      <c r="AV19" s="127"/>
      <c r="AW19" s="128" t="s">
        <v>34</v>
      </c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9"/>
    </row>
    <row r="20" spans="1:76" ht="15" customHeight="1">
      <c r="D20" s="130" t="s">
        <v>24</v>
      </c>
      <c r="E20" s="131"/>
      <c r="F20" s="131"/>
      <c r="G20" s="131"/>
      <c r="H20" s="131"/>
      <c r="I20" s="135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  <c r="AR20" s="130" t="s">
        <v>24</v>
      </c>
      <c r="AS20" s="131"/>
      <c r="AT20" s="131"/>
      <c r="AU20" s="131"/>
      <c r="AV20" s="131"/>
      <c r="AW20" s="9" t="s">
        <v>39</v>
      </c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7"/>
    </row>
    <row r="21" spans="1:76" ht="35.1" customHeight="1">
      <c r="D21" s="126" t="s">
        <v>25</v>
      </c>
      <c r="E21" s="127"/>
      <c r="F21" s="127"/>
      <c r="G21" s="127"/>
      <c r="H21" s="127"/>
      <c r="I21" s="132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4"/>
      <c r="AR21" s="126" t="s">
        <v>25</v>
      </c>
      <c r="AS21" s="127"/>
      <c r="AT21" s="127"/>
      <c r="AU21" s="127"/>
      <c r="AV21" s="127"/>
      <c r="AW21" s="132" t="s">
        <v>35</v>
      </c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4"/>
    </row>
    <row r="22" spans="1:76" ht="20.100000000000001" customHeight="1">
      <c r="D22" s="121" t="s">
        <v>21</v>
      </c>
      <c r="E22" s="122"/>
      <c r="F22" s="122"/>
      <c r="G22" s="122"/>
      <c r="H22" s="122"/>
      <c r="I22" s="123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5"/>
      <c r="AR22" s="121" t="s">
        <v>21</v>
      </c>
      <c r="AS22" s="122"/>
      <c r="AT22" s="122"/>
      <c r="AU22" s="122"/>
      <c r="AV22" s="122"/>
      <c r="AW22" s="119" t="s">
        <v>36</v>
      </c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20"/>
    </row>
    <row r="23" spans="1:76" ht="20.100000000000001" customHeight="1">
      <c r="D23" s="121" t="s">
        <v>22</v>
      </c>
      <c r="E23" s="122"/>
      <c r="F23" s="122"/>
      <c r="G23" s="122"/>
      <c r="H23" s="122"/>
      <c r="I23" s="123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5"/>
      <c r="AR23" s="121" t="s">
        <v>22</v>
      </c>
      <c r="AS23" s="122"/>
      <c r="AT23" s="122"/>
      <c r="AU23" s="122"/>
      <c r="AV23" s="122"/>
      <c r="AW23" s="119" t="s">
        <v>37</v>
      </c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20"/>
    </row>
    <row r="24" spans="1:76" ht="9.9" customHeight="1"/>
    <row r="25" spans="1:76" ht="24.9" customHeight="1">
      <c r="D25" s="12" t="s">
        <v>28</v>
      </c>
      <c r="AR25" s="12" t="s">
        <v>28</v>
      </c>
    </row>
    <row r="26" spans="1:76" ht="35.1" customHeight="1">
      <c r="D26" s="121" t="s">
        <v>26</v>
      </c>
      <c r="E26" s="122"/>
      <c r="F26" s="122"/>
      <c r="G26" s="122"/>
      <c r="H26" s="122"/>
      <c r="I26" s="123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5"/>
      <c r="AR26" s="121" t="s">
        <v>26</v>
      </c>
      <c r="AS26" s="122"/>
      <c r="AT26" s="122"/>
      <c r="AU26" s="122"/>
      <c r="AV26" s="122"/>
      <c r="AW26" s="123" t="s">
        <v>35</v>
      </c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5"/>
    </row>
    <row r="27" spans="1:76" ht="20.100000000000001" customHeight="1">
      <c r="D27" s="121" t="s">
        <v>21</v>
      </c>
      <c r="E27" s="122"/>
      <c r="F27" s="122"/>
      <c r="G27" s="122"/>
      <c r="H27" s="122"/>
      <c r="I27" s="123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5"/>
      <c r="AR27" s="121" t="s">
        <v>21</v>
      </c>
      <c r="AS27" s="122"/>
      <c r="AT27" s="122"/>
      <c r="AU27" s="122"/>
      <c r="AV27" s="122"/>
      <c r="AW27" s="119" t="s">
        <v>36</v>
      </c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20"/>
    </row>
    <row r="28" spans="1:76" ht="24.9" customHeight="1">
      <c r="D28" s="1" t="s">
        <v>68</v>
      </c>
      <c r="AR28" s="1" t="str">
        <f>D28</f>
        <v>※令和６年度から本票の審査業務を委託しています。</v>
      </c>
      <c r="AU28" s="29"/>
    </row>
    <row r="29" spans="1:76" ht="24.9" customHeight="1">
      <c r="A29" s="1" t="s">
        <v>65</v>
      </c>
    </row>
  </sheetData>
  <mergeCells count="71">
    <mergeCell ref="D10:H10"/>
    <mergeCell ref="D7:H7"/>
    <mergeCell ref="I7:AJ7"/>
    <mergeCell ref="I8:AJ8"/>
    <mergeCell ref="D8:H8"/>
    <mergeCell ref="I9:AJ9"/>
    <mergeCell ref="D9:H9"/>
    <mergeCell ref="D19:H19"/>
    <mergeCell ref="I19:AJ19"/>
    <mergeCell ref="I11:AJ11"/>
    <mergeCell ref="I13:AJ13"/>
    <mergeCell ref="I14:AJ14"/>
    <mergeCell ref="D11:H11"/>
    <mergeCell ref="D12:H12"/>
    <mergeCell ref="D13:H13"/>
    <mergeCell ref="D14:H14"/>
    <mergeCell ref="AR7:AV7"/>
    <mergeCell ref="AR8:AV8"/>
    <mergeCell ref="AR10:AV10"/>
    <mergeCell ref="AR22:AV22"/>
    <mergeCell ref="D23:H23"/>
    <mergeCell ref="D22:H22"/>
    <mergeCell ref="D21:H21"/>
    <mergeCell ref="D20:H20"/>
    <mergeCell ref="I20:AJ20"/>
    <mergeCell ref="I22:AJ22"/>
    <mergeCell ref="I23:AJ23"/>
    <mergeCell ref="AI21:AJ21"/>
    <mergeCell ref="D17:H17"/>
    <mergeCell ref="I17:AJ17"/>
    <mergeCell ref="D18:H18"/>
    <mergeCell ref="I18:AJ18"/>
    <mergeCell ref="D26:H26"/>
    <mergeCell ref="D27:H27"/>
    <mergeCell ref="I27:AJ27"/>
    <mergeCell ref="I26:AH26"/>
    <mergeCell ref="AI26:AJ26"/>
    <mergeCell ref="AW8:BX8"/>
    <mergeCell ref="I21:AH21"/>
    <mergeCell ref="I12:AH12"/>
    <mergeCell ref="AI12:AJ12"/>
    <mergeCell ref="AR11:AV11"/>
    <mergeCell ref="AR12:AV12"/>
    <mergeCell ref="AR18:AV18"/>
    <mergeCell ref="AR21:AV21"/>
    <mergeCell ref="AR9:AV9"/>
    <mergeCell ref="AW9:BX9"/>
    <mergeCell ref="I10:AJ10"/>
    <mergeCell ref="AW10:BX10"/>
    <mergeCell ref="AW12:BV12"/>
    <mergeCell ref="BW12:BX12"/>
    <mergeCell ref="AR17:AV17"/>
    <mergeCell ref="AW17:BX17"/>
    <mergeCell ref="AR13:AV13"/>
    <mergeCell ref="AW13:BX13"/>
    <mergeCell ref="AR14:AV14"/>
    <mergeCell ref="AW14:BX14"/>
    <mergeCell ref="AW18:BX18"/>
    <mergeCell ref="AR19:AV19"/>
    <mergeCell ref="AW19:BX19"/>
    <mergeCell ref="AR20:AV20"/>
    <mergeCell ref="AW21:BV21"/>
    <mergeCell ref="BW21:BX21"/>
    <mergeCell ref="AW22:BX22"/>
    <mergeCell ref="AR23:AV23"/>
    <mergeCell ref="AW23:BX23"/>
    <mergeCell ref="AR27:AV27"/>
    <mergeCell ref="AW27:BX27"/>
    <mergeCell ref="AR26:AV26"/>
    <mergeCell ref="AW26:BV26"/>
    <mergeCell ref="BW26:BX2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82DE-30A6-4A0F-A2D1-646429BCD51D}">
  <dimension ref="B1:P44"/>
  <sheetViews>
    <sheetView showGridLines="0" showZeros="0" topLeftCell="A30" zoomScaleNormal="100" workbookViewId="0">
      <selection activeCell="C5" sqref="C5"/>
    </sheetView>
  </sheetViews>
  <sheetFormatPr defaultColWidth="5.88671875" defaultRowHeight="16.5" customHeight="1"/>
  <cols>
    <col min="1" max="1" width="10.6640625" style="41" customWidth="1"/>
    <col min="2" max="2" width="8.77734375" style="70" customWidth="1"/>
    <col min="3" max="9" width="8.77734375" style="41" customWidth="1"/>
    <col min="10" max="11" width="5.88671875" style="41"/>
    <col min="12" max="12" width="9" style="41" customWidth="1"/>
    <col min="13" max="16384" width="5.88671875" style="41"/>
  </cols>
  <sheetData>
    <row r="1" spans="2:16" ht="16.5" customHeight="1">
      <c r="B1" s="39" t="s">
        <v>54</v>
      </c>
      <c r="C1" s="40"/>
      <c r="D1" s="40"/>
      <c r="E1" s="40"/>
      <c r="F1" s="40"/>
      <c r="G1" s="40"/>
      <c r="H1" s="40"/>
      <c r="L1" s="42" t="str">
        <f>CONCATENATE(報告書表紙!$A$29,"　",報告書表紙!$I$8,"　",報告書表紙!$I$7)</f>
        <v>R8　　</v>
      </c>
    </row>
    <row r="2" spans="2:16" s="40" customFormat="1" ht="14.4" customHeight="1">
      <c r="B2" s="39"/>
      <c r="G2" s="43" t="s">
        <v>67</v>
      </c>
    </row>
    <row r="3" spans="2:16" s="40" customFormat="1" ht="16.5" customHeight="1">
      <c r="B3" s="44" t="s">
        <v>66</v>
      </c>
      <c r="C3" s="45"/>
      <c r="E3" s="45"/>
      <c r="F3" s="45"/>
      <c r="H3" s="45"/>
    </row>
    <row r="4" spans="2:16" ht="18" customHeight="1">
      <c r="B4" s="46"/>
      <c r="C4" s="47" t="s">
        <v>43</v>
      </c>
      <c r="D4" s="48"/>
      <c r="E4" s="46"/>
      <c r="F4" s="47" t="s">
        <v>45</v>
      </c>
      <c r="G4" s="48"/>
      <c r="H4" s="49"/>
      <c r="I4" s="47" t="s">
        <v>46</v>
      </c>
      <c r="J4" s="40"/>
    </row>
    <row r="5" spans="2:16" ht="16.5" customHeight="1">
      <c r="B5" s="50" t="s">
        <v>48</v>
      </c>
      <c r="C5" s="14"/>
      <c r="D5" s="51"/>
      <c r="E5" s="52" t="s">
        <v>57</v>
      </c>
      <c r="F5" s="30"/>
      <c r="G5" s="51"/>
      <c r="H5" s="52" t="s">
        <v>57</v>
      </c>
      <c r="I5" s="30"/>
      <c r="J5" s="40"/>
    </row>
    <row r="6" spans="2:16" ht="16.5" customHeight="1">
      <c r="B6" s="53" t="s">
        <v>44</v>
      </c>
      <c r="C6" s="15"/>
      <c r="D6" s="51"/>
      <c r="E6" s="52" t="s">
        <v>58</v>
      </c>
      <c r="F6" s="31"/>
      <c r="G6" s="51"/>
      <c r="H6" s="52" t="s">
        <v>58</v>
      </c>
      <c r="I6" s="31"/>
      <c r="J6" s="40"/>
    </row>
    <row r="7" spans="2:16" ht="16.5" customHeight="1" thickBot="1">
      <c r="B7" s="54" t="s">
        <v>47</v>
      </c>
      <c r="C7" s="16"/>
      <c r="D7" s="51"/>
      <c r="E7" s="52" t="s">
        <v>59</v>
      </c>
      <c r="F7" s="31"/>
      <c r="G7" s="51"/>
      <c r="H7" s="55" t="s">
        <v>59</v>
      </c>
      <c r="I7" s="35"/>
      <c r="J7" s="40"/>
      <c r="K7" s="40"/>
    </row>
    <row r="8" spans="2:16" ht="16.5" customHeight="1" thickTop="1">
      <c r="B8" s="56" t="s">
        <v>1</v>
      </c>
      <c r="C8" s="57">
        <f>SUM(C5:C7)</f>
        <v>0</v>
      </c>
      <c r="D8" s="51"/>
      <c r="E8" s="52" t="s">
        <v>60</v>
      </c>
      <c r="F8" s="31"/>
      <c r="G8" s="51"/>
      <c r="H8" s="56" t="s">
        <v>1</v>
      </c>
      <c r="I8" s="58">
        <f>SUM(I5:I7)</f>
        <v>0</v>
      </c>
      <c r="J8" s="40"/>
      <c r="K8" s="40"/>
    </row>
    <row r="9" spans="2:16" ht="16.5" customHeight="1">
      <c r="B9" s="59"/>
      <c r="C9" s="60"/>
      <c r="D9" s="61"/>
      <c r="E9" s="52" t="s">
        <v>61</v>
      </c>
      <c r="F9" s="31"/>
      <c r="G9" s="62"/>
      <c r="H9" s="40"/>
      <c r="I9" s="60"/>
      <c r="J9" s="40"/>
      <c r="K9" s="40"/>
      <c r="L9" s="40"/>
      <c r="M9" s="40"/>
    </row>
    <row r="10" spans="2:16" ht="16.5" customHeight="1" thickBot="1">
      <c r="B10" s="63"/>
      <c r="C10" s="40"/>
      <c r="D10" s="61"/>
      <c r="E10" s="64" t="s">
        <v>62</v>
      </c>
      <c r="F10" s="35"/>
      <c r="G10" s="62"/>
      <c r="H10" s="40"/>
      <c r="I10" s="40"/>
      <c r="J10" s="40"/>
      <c r="K10" s="40"/>
      <c r="L10" s="40"/>
    </row>
    <row r="11" spans="2:16" ht="16.5" customHeight="1" thickTop="1">
      <c r="B11" s="63"/>
      <c r="C11" s="40"/>
      <c r="D11" s="61"/>
      <c r="E11" s="56" t="s">
        <v>1</v>
      </c>
      <c r="F11" s="58">
        <f>SUM(F5:F10)</f>
        <v>0</v>
      </c>
      <c r="G11" s="62"/>
      <c r="H11" s="40"/>
      <c r="I11" s="40"/>
      <c r="J11" s="40"/>
      <c r="K11" s="40"/>
      <c r="L11" s="40"/>
    </row>
    <row r="12" spans="2:16" ht="16.5" customHeight="1">
      <c r="B12" s="63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2:16" ht="16.5" customHeight="1">
      <c r="B13" s="63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2:16" ht="18" customHeight="1">
      <c r="B14" s="39" t="s">
        <v>55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2:16" ht="16.5" customHeight="1">
      <c r="B15" s="49" t="s">
        <v>49</v>
      </c>
      <c r="C15" s="146"/>
      <c r="D15" s="147"/>
      <c r="E15" s="147"/>
      <c r="F15" s="148"/>
      <c r="G15" s="40" t="s">
        <v>50</v>
      </c>
      <c r="H15" s="40"/>
    </row>
    <row r="16" spans="2:16" ht="16.5" customHeight="1">
      <c r="B16" s="65" t="s">
        <v>0</v>
      </c>
      <c r="C16" s="49" t="s">
        <v>57</v>
      </c>
      <c r="D16" s="49" t="s">
        <v>58</v>
      </c>
      <c r="E16" s="49" t="s">
        <v>59</v>
      </c>
      <c r="F16" s="49" t="s">
        <v>1</v>
      </c>
    </row>
    <row r="17" spans="2:16" ht="16.5" customHeight="1">
      <c r="B17" s="116">
        <v>1</v>
      </c>
      <c r="C17" s="32"/>
      <c r="D17" s="32"/>
      <c r="E17" s="32">
        <f>C17+D17</f>
        <v>0</v>
      </c>
      <c r="F17" s="66"/>
    </row>
    <row r="18" spans="2:16" ht="16.5" customHeight="1">
      <c r="B18" s="117">
        <v>2</v>
      </c>
      <c r="C18" s="33"/>
      <c r="D18" s="33"/>
      <c r="E18" s="33">
        <f>C18+D18</f>
        <v>0</v>
      </c>
      <c r="F18" s="62"/>
    </row>
    <row r="19" spans="2:16" ht="16.5" customHeight="1" thickBot="1">
      <c r="B19" s="118">
        <v>3</v>
      </c>
      <c r="C19" s="34"/>
      <c r="D19" s="34"/>
      <c r="E19" s="34">
        <f>C19+D19</f>
        <v>0</v>
      </c>
      <c r="F19" s="62"/>
    </row>
    <row r="20" spans="2:16" ht="16.5" customHeight="1" thickTop="1" thickBot="1">
      <c r="B20" s="56" t="s">
        <v>1</v>
      </c>
      <c r="C20" s="67">
        <f>SUM(C17:C19)</f>
        <v>0</v>
      </c>
      <c r="D20" s="67">
        <f>SUM(D17:D19)</f>
        <v>0</v>
      </c>
      <c r="E20" s="68">
        <f>SUM(E17:E19)</f>
        <v>0</v>
      </c>
      <c r="F20" s="69">
        <f>SUM(C20:E20)</f>
        <v>0</v>
      </c>
    </row>
    <row r="21" spans="2:16" ht="16.5" customHeight="1">
      <c r="B21" s="6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6" ht="16.5" customHeight="1">
      <c r="B22" s="6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2:16" ht="16.5" customHeight="1">
      <c r="B23" s="49" t="s">
        <v>49</v>
      </c>
      <c r="C23" s="146"/>
      <c r="D23" s="147"/>
      <c r="E23" s="147"/>
      <c r="F23" s="148"/>
      <c r="G23" s="40" t="s">
        <v>50</v>
      </c>
    </row>
    <row r="24" spans="2:16" ht="16.5" customHeight="1">
      <c r="B24" s="65" t="s">
        <v>0</v>
      </c>
      <c r="C24" s="49" t="s">
        <v>57</v>
      </c>
      <c r="D24" s="49" t="s">
        <v>58</v>
      </c>
      <c r="E24" s="49" t="s">
        <v>59</v>
      </c>
      <c r="F24" s="49" t="s">
        <v>1</v>
      </c>
    </row>
    <row r="25" spans="2:16" ht="16.5" customHeight="1">
      <c r="B25" s="116">
        <v>1</v>
      </c>
      <c r="C25" s="32"/>
      <c r="D25" s="32"/>
      <c r="E25" s="32">
        <f>C25+D25</f>
        <v>0</v>
      </c>
      <c r="F25" s="66"/>
    </row>
    <row r="26" spans="2:16" ht="16.5" customHeight="1">
      <c r="B26" s="117">
        <v>2</v>
      </c>
      <c r="C26" s="33"/>
      <c r="D26" s="33"/>
      <c r="E26" s="33">
        <f>C26+D26</f>
        <v>0</v>
      </c>
      <c r="F26" s="62"/>
    </row>
    <row r="27" spans="2:16" ht="16.5" customHeight="1" thickBot="1">
      <c r="B27" s="118">
        <v>3</v>
      </c>
      <c r="C27" s="34"/>
      <c r="D27" s="34"/>
      <c r="E27" s="34">
        <f>C27+D27</f>
        <v>0</v>
      </c>
      <c r="F27" s="62"/>
    </row>
    <row r="28" spans="2:16" ht="16.5" customHeight="1" thickTop="1" thickBot="1">
      <c r="B28" s="56" t="s">
        <v>1</v>
      </c>
      <c r="C28" s="67">
        <f>SUM(C25:C27)</f>
        <v>0</v>
      </c>
      <c r="D28" s="67">
        <f>SUM(D25:D27)</f>
        <v>0</v>
      </c>
      <c r="E28" s="67">
        <f>SUM(E25:E27)</f>
        <v>0</v>
      </c>
      <c r="F28" s="69">
        <f>SUM(C28:E28)</f>
        <v>0</v>
      </c>
    </row>
    <row r="31" spans="2:16" ht="16.5" customHeight="1">
      <c r="B31" s="49" t="s">
        <v>49</v>
      </c>
      <c r="C31" s="146"/>
      <c r="D31" s="147"/>
      <c r="E31" s="147"/>
      <c r="F31" s="148"/>
      <c r="G31" s="40" t="s">
        <v>50</v>
      </c>
      <c r="I31" s="40"/>
      <c r="J31" s="40"/>
      <c r="K31" s="40"/>
      <c r="L31" s="40"/>
      <c r="M31" s="40"/>
      <c r="N31" s="40"/>
      <c r="O31" s="40"/>
    </row>
    <row r="32" spans="2:16" ht="16.5" customHeight="1">
      <c r="B32" s="65" t="s">
        <v>0</v>
      </c>
      <c r="C32" s="49" t="s">
        <v>57</v>
      </c>
      <c r="D32" s="49" t="s">
        <v>58</v>
      </c>
      <c r="E32" s="49" t="s">
        <v>59</v>
      </c>
      <c r="F32" s="49" t="s">
        <v>1</v>
      </c>
    </row>
    <row r="33" spans="2:8" ht="16.5" customHeight="1">
      <c r="B33" s="116">
        <v>1</v>
      </c>
      <c r="C33" s="32"/>
      <c r="D33" s="32"/>
      <c r="E33" s="32">
        <f>C33+D33</f>
        <v>0</v>
      </c>
      <c r="F33" s="66"/>
    </row>
    <row r="34" spans="2:8" ht="16.5" customHeight="1">
      <c r="B34" s="117">
        <v>2</v>
      </c>
      <c r="C34" s="33"/>
      <c r="D34" s="33"/>
      <c r="E34" s="33">
        <f>C34+D34</f>
        <v>0</v>
      </c>
      <c r="F34" s="62"/>
    </row>
    <row r="35" spans="2:8" ht="16.5" customHeight="1" thickBot="1">
      <c r="B35" s="118">
        <v>3</v>
      </c>
      <c r="C35" s="34"/>
      <c r="D35" s="34"/>
      <c r="E35" s="34">
        <f>C35+D35</f>
        <v>0</v>
      </c>
      <c r="F35" s="62"/>
    </row>
    <row r="36" spans="2:8" ht="16.5" customHeight="1" thickTop="1" thickBot="1">
      <c r="B36" s="56" t="s">
        <v>1</v>
      </c>
      <c r="C36" s="67">
        <f>SUM(C33:C35)</f>
        <v>0</v>
      </c>
      <c r="D36" s="67">
        <f>SUM(D33:D35)</f>
        <v>0</v>
      </c>
      <c r="E36" s="67">
        <f>SUM(E33:E35)</f>
        <v>0</v>
      </c>
      <c r="F36" s="69">
        <f>SUM(C36:E36)</f>
        <v>0</v>
      </c>
    </row>
    <row r="39" spans="2:8" ht="16.5" customHeight="1">
      <c r="B39" s="49" t="s">
        <v>49</v>
      </c>
      <c r="C39" s="146"/>
      <c r="D39" s="147"/>
      <c r="E39" s="147"/>
      <c r="F39" s="148"/>
      <c r="G39" s="40" t="s">
        <v>50</v>
      </c>
      <c r="H39" s="40"/>
    </row>
    <row r="40" spans="2:8" ht="16.5" customHeight="1">
      <c r="B40" s="65" t="s">
        <v>0</v>
      </c>
      <c r="C40" s="49" t="s">
        <v>57</v>
      </c>
      <c r="D40" s="49" t="s">
        <v>58</v>
      </c>
      <c r="E40" s="49" t="s">
        <v>59</v>
      </c>
      <c r="F40" s="49" t="s">
        <v>1</v>
      </c>
    </row>
    <row r="41" spans="2:8" ht="16.5" customHeight="1">
      <c r="B41" s="116">
        <v>1</v>
      </c>
      <c r="C41" s="32"/>
      <c r="D41" s="32"/>
      <c r="E41" s="32">
        <f>C41+D41</f>
        <v>0</v>
      </c>
      <c r="F41" s="66"/>
    </row>
    <row r="42" spans="2:8" ht="16.5" customHeight="1">
      <c r="B42" s="117">
        <v>2</v>
      </c>
      <c r="C42" s="33"/>
      <c r="D42" s="33"/>
      <c r="E42" s="33">
        <f>C42+D42</f>
        <v>0</v>
      </c>
      <c r="F42" s="62"/>
    </row>
    <row r="43" spans="2:8" ht="16.5" customHeight="1" thickBot="1">
      <c r="B43" s="118">
        <v>3</v>
      </c>
      <c r="C43" s="34"/>
      <c r="D43" s="34"/>
      <c r="E43" s="34">
        <f>C43+D43</f>
        <v>0</v>
      </c>
      <c r="F43" s="62"/>
    </row>
    <row r="44" spans="2:8" ht="16.5" customHeight="1" thickTop="1" thickBot="1">
      <c r="B44" s="56" t="s">
        <v>1</v>
      </c>
      <c r="C44" s="67">
        <f>SUM(C41:C43)</f>
        <v>0</v>
      </c>
      <c r="D44" s="67">
        <f t="shared" ref="C44:E44" si="0">SUM(D41:D43)</f>
        <v>0</v>
      </c>
      <c r="E44" s="67">
        <f t="shared" si="0"/>
        <v>0</v>
      </c>
      <c r="F44" s="69">
        <f>SUM(C44:E44)</f>
        <v>0</v>
      </c>
    </row>
  </sheetData>
  <sheetProtection algorithmName="SHA-512" hashValue="fvoJwaQSYTmBheHd0xJq0iqmsJjBVH4U3PvimZVIxgNLjnK1o9BG+y6gmxfi5ftPA9qw9FNP5PoyzIRBpXzaag==" saltValue="S5I/gOViifM+TfkdRj4dPA==" spinCount="100000" sheet="1" formatColumns="0" formatRows="0" selectLockedCells="1"/>
  <mergeCells count="4">
    <mergeCell ref="C15:F15"/>
    <mergeCell ref="C23:F23"/>
    <mergeCell ref="C31:F31"/>
    <mergeCell ref="C39:F39"/>
  </mergeCells>
  <phoneticPr fontId="1"/>
  <pageMargins left="0.78740157480314965" right="0.39370078740157483" top="0.59055118110236227" bottom="0.39370078740157483" header="0.31496062992125984" footer="0.51181102362204722"/>
  <pageSetup paperSize="9" orientation="portrait" horizontalDpi="300" verticalDpi="300" r:id="rId1"/>
  <headerFooter alignWithMargins="0">
    <oddHeader>&amp;C&amp;"ＭＳ ゴシック,標準"&amp;12私立学校現況調査票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F45E-759E-4763-B0D1-1575F417A420}">
  <dimension ref="B1:P63"/>
  <sheetViews>
    <sheetView showGridLines="0" showZeros="0" topLeftCell="A13" zoomScaleNormal="100" workbookViewId="0">
      <selection activeCell="K20" sqref="K20:N28"/>
    </sheetView>
  </sheetViews>
  <sheetFormatPr defaultColWidth="6.33203125" defaultRowHeight="16.5" customHeight="1"/>
  <cols>
    <col min="1" max="1" width="10.6640625" style="72" customWidth="1"/>
    <col min="2" max="2" width="7.6640625" style="90" customWidth="1"/>
    <col min="3" max="7" width="6.33203125" style="72" customWidth="1"/>
    <col min="8" max="9" width="3.33203125" style="72" customWidth="1"/>
    <col min="10" max="10" width="7.6640625" style="72" customWidth="1"/>
    <col min="11" max="14" width="6.33203125" style="72" customWidth="1"/>
    <col min="15" max="16384" width="6.33203125" style="72"/>
  </cols>
  <sheetData>
    <row r="1" spans="2:16" ht="17.100000000000001" customHeight="1">
      <c r="B1" s="71" t="s">
        <v>56</v>
      </c>
      <c r="O1" s="42" t="str">
        <f>CONCATENATE(報告書表紙!$A$29,"　",報告書表紙!$I$8,"　",報告書表紙!$I$7)</f>
        <v>R8　　</v>
      </c>
    </row>
    <row r="2" spans="2:16" ht="9.9" customHeight="1">
      <c r="B2" s="71"/>
      <c r="H2" s="73"/>
      <c r="I2" s="74"/>
    </row>
    <row r="3" spans="2:16" ht="16.5" customHeight="1">
      <c r="B3" s="75" t="str">
        <f>在籍生徒数!C4</f>
        <v>幼稚部</v>
      </c>
      <c r="C3" s="76"/>
      <c r="D3" s="76"/>
      <c r="E3" s="76"/>
      <c r="F3" s="76"/>
      <c r="G3" s="76"/>
      <c r="H3" s="73"/>
      <c r="I3" s="74"/>
      <c r="J3" s="75">
        <f>在籍生徒数!C23</f>
        <v>0</v>
      </c>
      <c r="K3" s="76"/>
      <c r="L3" s="76"/>
      <c r="M3" s="76"/>
      <c r="N3" s="76"/>
      <c r="O3" s="76"/>
    </row>
    <row r="4" spans="2:16" ht="16.5" customHeight="1">
      <c r="B4" s="77"/>
      <c r="C4" s="149" t="s">
        <v>7</v>
      </c>
      <c r="D4" s="151" t="s">
        <v>8</v>
      </c>
      <c r="E4" s="153" t="s">
        <v>4</v>
      </c>
      <c r="F4" s="155" t="s">
        <v>5</v>
      </c>
      <c r="G4" s="157" t="s">
        <v>6</v>
      </c>
      <c r="H4" s="73"/>
      <c r="I4" s="74"/>
      <c r="J4" s="77"/>
      <c r="K4" s="149" t="s">
        <v>7</v>
      </c>
      <c r="L4" s="151" t="s">
        <v>8</v>
      </c>
      <c r="M4" s="153" t="s">
        <v>4</v>
      </c>
      <c r="N4" s="155" t="s">
        <v>5</v>
      </c>
      <c r="O4" s="157" t="s">
        <v>6</v>
      </c>
    </row>
    <row r="5" spans="2:16" ht="16.5" customHeight="1">
      <c r="B5" s="77"/>
      <c r="C5" s="150"/>
      <c r="D5" s="152"/>
      <c r="E5" s="154"/>
      <c r="F5" s="156"/>
      <c r="G5" s="157"/>
      <c r="H5" s="73"/>
      <c r="I5" s="74"/>
      <c r="J5" s="77"/>
      <c r="K5" s="150"/>
      <c r="L5" s="152"/>
      <c r="M5" s="154"/>
      <c r="N5" s="156"/>
      <c r="O5" s="157"/>
    </row>
    <row r="6" spans="2:16" ht="16.5" customHeight="1">
      <c r="B6" s="78" t="str">
        <f>在籍生徒数!B5</f>
        <v>３歳</v>
      </c>
      <c r="C6" s="17"/>
      <c r="D6" s="18"/>
      <c r="E6" s="18"/>
      <c r="F6" s="19"/>
      <c r="G6" s="79">
        <f>IF(C6+D6+E6+F6=在籍生徒数!C5,C6+D6+E6+F6,"要確認")</f>
        <v>0</v>
      </c>
      <c r="H6" s="73"/>
      <c r="I6" s="74"/>
      <c r="J6" s="78" t="str">
        <f>CONCATENATE(在籍生徒数!C24,在籍生徒数!B25)</f>
        <v>１学年1</v>
      </c>
      <c r="K6" s="17"/>
      <c r="L6" s="18"/>
      <c r="M6" s="18"/>
      <c r="N6" s="19"/>
      <c r="O6" s="79">
        <f>IF(K6+L6+M6+N6=在籍生徒数!C25,K6+L6+M6+N6,"要確認")</f>
        <v>0</v>
      </c>
    </row>
    <row r="7" spans="2:16" ht="16.5" customHeight="1">
      <c r="B7" s="80" t="str">
        <f>在籍生徒数!B6</f>
        <v>４歳</v>
      </c>
      <c r="C7" s="20"/>
      <c r="D7" s="21"/>
      <c r="E7" s="21"/>
      <c r="F7" s="22"/>
      <c r="G7" s="81">
        <f>IF(C7+D7+E7+F7=在籍生徒数!C6,C7+D7+E7+F7,"要確認")</f>
        <v>0</v>
      </c>
      <c r="H7" s="73"/>
      <c r="I7" s="74"/>
      <c r="J7" s="80" t="str">
        <f>CONCATENATE(在籍生徒数!C24,在籍生徒数!B26)</f>
        <v>１学年2</v>
      </c>
      <c r="K7" s="26"/>
      <c r="L7" s="27"/>
      <c r="M7" s="27"/>
      <c r="N7" s="28"/>
      <c r="O7" s="82">
        <f>IF(K7+L7+M7+N7=在籍生徒数!C26,K7+L7+M7+N7,"要確認")</f>
        <v>0</v>
      </c>
    </row>
    <row r="8" spans="2:16" ht="16.5" customHeight="1" thickBot="1">
      <c r="B8" s="83" t="str">
        <f>在籍生徒数!B7</f>
        <v>５歳</v>
      </c>
      <c r="C8" s="23"/>
      <c r="D8" s="24"/>
      <c r="E8" s="24"/>
      <c r="F8" s="25"/>
      <c r="G8" s="84">
        <f>IF(C8+D8+E8+F8=在籍生徒数!C7,C8+D8+E8+F8,"要確認")</f>
        <v>0</v>
      </c>
      <c r="H8" s="73"/>
      <c r="I8" s="74"/>
      <c r="J8" s="80" t="str">
        <f>CONCATENATE(在籍生徒数!C24,在籍生徒数!B27)</f>
        <v>１学年3</v>
      </c>
      <c r="K8" s="20"/>
      <c r="L8" s="21"/>
      <c r="M8" s="21"/>
      <c r="N8" s="22"/>
      <c r="O8" s="81">
        <f>IF(K8+L8+M8+N8=在籍生徒数!C27,K8+L8+M8+N8,"要確認")</f>
        <v>0</v>
      </c>
    </row>
    <row r="9" spans="2:16" ht="16.5" customHeight="1" thickTop="1">
      <c r="B9" s="85" t="s">
        <v>9</v>
      </c>
      <c r="C9" s="86">
        <f>SUM(C6:C8)</f>
        <v>0</v>
      </c>
      <c r="D9" s="87">
        <f>SUM(D6:D8)</f>
        <v>0</v>
      </c>
      <c r="E9" s="87">
        <f>SUM(E6:E8)</f>
        <v>0</v>
      </c>
      <c r="F9" s="88">
        <f>SUM(F6:F8)</f>
        <v>0</v>
      </c>
      <c r="G9" s="89">
        <f>SUM(G6:G8)</f>
        <v>0</v>
      </c>
      <c r="H9" s="73"/>
      <c r="I9" s="74"/>
      <c r="J9" s="80" t="str">
        <f>CONCATENATE(在籍生徒数!D24,在籍生徒数!B25)</f>
        <v>２学年1</v>
      </c>
      <c r="K9" s="20"/>
      <c r="L9" s="21"/>
      <c r="M9" s="21"/>
      <c r="N9" s="22"/>
      <c r="O9" s="81">
        <f>IF(K9+L9+M9+N9=在籍生徒数!D25,K9+L9+M9+N9,"要確認")</f>
        <v>0</v>
      </c>
    </row>
    <row r="10" spans="2:16" ht="16.5" customHeight="1">
      <c r="H10" s="73"/>
      <c r="I10" s="74"/>
      <c r="J10" s="80" t="str">
        <f>CONCATENATE(在籍生徒数!D24,在籍生徒数!B26)</f>
        <v>２学年2</v>
      </c>
      <c r="K10" s="20"/>
      <c r="L10" s="21"/>
      <c r="M10" s="21"/>
      <c r="N10" s="22"/>
      <c r="O10" s="81">
        <f>IF(K10+L10+M10+N10=在籍生徒数!D26,K10+L10+M10+N10,"要確認")</f>
        <v>0</v>
      </c>
    </row>
    <row r="11" spans="2:16" ht="16.5" customHeight="1">
      <c r="B11" s="75" t="str">
        <f>在籍生徒数!F4</f>
        <v>小学部</v>
      </c>
      <c r="C11" s="76"/>
      <c r="D11" s="76"/>
      <c r="E11" s="76"/>
      <c r="F11" s="76"/>
      <c r="G11" s="76"/>
      <c r="H11" s="73"/>
      <c r="I11" s="74"/>
      <c r="J11" s="80" t="str">
        <f>CONCATENATE(在籍生徒数!D24,在籍生徒数!B27)</f>
        <v>２学年3</v>
      </c>
      <c r="K11" s="20"/>
      <c r="L11" s="21"/>
      <c r="M11" s="21"/>
      <c r="N11" s="22"/>
      <c r="O11" s="81">
        <f>IF(K11+L11+M11+N11=在籍生徒数!D27,K11+L11+M11+N11,"要確認")</f>
        <v>0</v>
      </c>
    </row>
    <row r="12" spans="2:16" ht="16.5" customHeight="1">
      <c r="B12" s="77"/>
      <c r="C12" s="149" t="s">
        <v>7</v>
      </c>
      <c r="D12" s="151" t="s">
        <v>8</v>
      </c>
      <c r="E12" s="153" t="s">
        <v>4</v>
      </c>
      <c r="F12" s="155" t="s">
        <v>5</v>
      </c>
      <c r="G12" s="157" t="s">
        <v>6</v>
      </c>
      <c r="H12" s="73"/>
      <c r="I12" s="74"/>
      <c r="J12" s="80" t="str">
        <f>CONCATENATE(在籍生徒数!E24,在籍生徒数!B25)</f>
        <v>３学年1</v>
      </c>
      <c r="K12" s="20"/>
      <c r="L12" s="21"/>
      <c r="M12" s="21"/>
      <c r="N12" s="22"/>
      <c r="O12" s="81">
        <f>IF(K12+L12+M12+N12=在籍生徒数!E25,K12+L12+M12+N12,"要確認")</f>
        <v>0</v>
      </c>
    </row>
    <row r="13" spans="2:16" ht="16.5" customHeight="1">
      <c r="B13" s="77"/>
      <c r="C13" s="150"/>
      <c r="D13" s="152"/>
      <c r="E13" s="154"/>
      <c r="F13" s="156"/>
      <c r="G13" s="157"/>
      <c r="H13" s="73"/>
      <c r="I13" s="74"/>
      <c r="J13" s="80" t="str">
        <f>CONCATENATE(在籍生徒数!E24,在籍生徒数!B26)</f>
        <v>３学年2</v>
      </c>
      <c r="K13" s="23"/>
      <c r="L13" s="24"/>
      <c r="M13" s="24"/>
      <c r="N13" s="25"/>
      <c r="O13" s="84">
        <f>IF(K13+L13+M13+N13=在籍生徒数!E26,K13+L13+M13+N13,"要確認")</f>
        <v>0</v>
      </c>
    </row>
    <row r="14" spans="2:16" ht="16.5" customHeight="1" thickBot="1">
      <c r="B14" s="78" t="str">
        <f>在籍生徒数!E5</f>
        <v>１学年</v>
      </c>
      <c r="C14" s="17"/>
      <c r="D14" s="18"/>
      <c r="E14" s="18"/>
      <c r="F14" s="19"/>
      <c r="G14" s="79">
        <f>IF(C14+D14+E14+F14=在籍生徒数!F5,C14+D14+E14+F14,"要確認")</f>
        <v>0</v>
      </c>
      <c r="H14" s="73"/>
      <c r="I14" s="74"/>
      <c r="J14" s="83" t="str">
        <f>CONCATENATE(在籍生徒数!E24,在籍生徒数!B27)</f>
        <v>３学年3</v>
      </c>
      <c r="K14" s="23"/>
      <c r="L14" s="24"/>
      <c r="M14" s="24"/>
      <c r="N14" s="25"/>
      <c r="O14" s="84">
        <f>IF(K14+L14+M14+N14=在籍生徒数!E27,K14+L14+M14+N14,"要確認")</f>
        <v>0</v>
      </c>
    </row>
    <row r="15" spans="2:16" ht="16.5" customHeight="1" thickTop="1">
      <c r="B15" s="80" t="str">
        <f>在籍生徒数!E6</f>
        <v>２学年</v>
      </c>
      <c r="C15" s="20"/>
      <c r="D15" s="21"/>
      <c r="E15" s="21"/>
      <c r="F15" s="22"/>
      <c r="G15" s="81">
        <f>IF(C15+D15+E15+F15=在籍生徒数!F6,C15+D15+E15+F15,"要確認")</f>
        <v>0</v>
      </c>
      <c r="H15" s="73"/>
      <c r="I15" s="74"/>
      <c r="J15" s="85" t="s">
        <v>9</v>
      </c>
      <c r="K15" s="86">
        <f>SUM(K6:K14)</f>
        <v>0</v>
      </c>
      <c r="L15" s="87">
        <f>SUM(L6:L14)</f>
        <v>0</v>
      </c>
      <c r="M15" s="87">
        <f>SUM(M6:M14)</f>
        <v>0</v>
      </c>
      <c r="N15" s="88">
        <f>SUM(N6:N14)</f>
        <v>0</v>
      </c>
      <c r="O15" s="89">
        <f>SUM(O6:O14)</f>
        <v>0</v>
      </c>
    </row>
    <row r="16" spans="2:16" ht="16.5" customHeight="1">
      <c r="B16" s="80" t="str">
        <f>在籍生徒数!E7</f>
        <v>３学年</v>
      </c>
      <c r="C16" s="20"/>
      <c r="D16" s="21"/>
      <c r="E16" s="21"/>
      <c r="F16" s="22"/>
      <c r="G16" s="81">
        <f>IF(C16+D16+E16+F16=在籍生徒数!F7,C16+D16+E16+F16,"要確認")</f>
        <v>0</v>
      </c>
      <c r="H16" s="73"/>
      <c r="I16" s="74"/>
      <c r="J16" s="91"/>
      <c r="K16" s="92"/>
      <c r="L16" s="92"/>
      <c r="M16" s="92"/>
      <c r="N16" s="92"/>
      <c r="O16" s="92"/>
      <c r="P16" s="92"/>
    </row>
    <row r="17" spans="2:15" ht="16.5" customHeight="1">
      <c r="B17" s="80" t="str">
        <f>在籍生徒数!E8</f>
        <v>４学年</v>
      </c>
      <c r="C17" s="20"/>
      <c r="D17" s="21"/>
      <c r="E17" s="21"/>
      <c r="F17" s="22"/>
      <c r="G17" s="81">
        <f>IF(C17+D17+E17+F17=在籍生徒数!F8,C17+D17+E17+F17,"要確認")</f>
        <v>0</v>
      </c>
      <c r="H17" s="73"/>
      <c r="I17" s="74"/>
      <c r="J17" s="75">
        <f>在籍生徒数!C31</f>
        <v>0</v>
      </c>
      <c r="K17" s="76"/>
      <c r="L17" s="76"/>
      <c r="M17" s="76"/>
      <c r="N17" s="76"/>
      <c r="O17" s="76"/>
    </row>
    <row r="18" spans="2:15" ht="16.5" customHeight="1">
      <c r="B18" s="80" t="str">
        <f>在籍生徒数!E9</f>
        <v>５学年</v>
      </c>
      <c r="C18" s="20"/>
      <c r="D18" s="21"/>
      <c r="E18" s="21"/>
      <c r="F18" s="22"/>
      <c r="G18" s="81">
        <f>IF(C18+D18+E18+F18=在籍生徒数!F9,C18+D18+E18+F18,"要確認")</f>
        <v>0</v>
      </c>
      <c r="H18" s="73"/>
      <c r="I18" s="74"/>
      <c r="J18" s="77"/>
      <c r="K18" s="149" t="s">
        <v>7</v>
      </c>
      <c r="L18" s="151" t="s">
        <v>8</v>
      </c>
      <c r="M18" s="153" t="s">
        <v>4</v>
      </c>
      <c r="N18" s="155" t="s">
        <v>5</v>
      </c>
      <c r="O18" s="157" t="s">
        <v>6</v>
      </c>
    </row>
    <row r="19" spans="2:15" ht="16.5" customHeight="1" thickBot="1">
      <c r="B19" s="83" t="str">
        <f>在籍生徒数!E10</f>
        <v>６学年</v>
      </c>
      <c r="C19" s="23"/>
      <c r="D19" s="24"/>
      <c r="E19" s="24"/>
      <c r="F19" s="25"/>
      <c r="G19" s="84">
        <f>IF(C19+D19+E19+F19=在籍生徒数!F10,C19+D19+E19+F19,"要確認")</f>
        <v>0</v>
      </c>
      <c r="H19" s="73"/>
      <c r="I19" s="74"/>
      <c r="J19" s="77"/>
      <c r="K19" s="150"/>
      <c r="L19" s="152"/>
      <c r="M19" s="154"/>
      <c r="N19" s="156"/>
      <c r="O19" s="157"/>
    </row>
    <row r="20" spans="2:15" ht="16.5" customHeight="1" thickTop="1">
      <c r="B20" s="85" t="s">
        <v>9</v>
      </c>
      <c r="C20" s="86">
        <f>SUM(C14:C19)</f>
        <v>0</v>
      </c>
      <c r="D20" s="87">
        <f>SUM(D14:D19)</f>
        <v>0</v>
      </c>
      <c r="E20" s="87">
        <f>SUM(E14:E19)</f>
        <v>0</v>
      </c>
      <c r="F20" s="88">
        <f>SUM(F14:F19)</f>
        <v>0</v>
      </c>
      <c r="G20" s="89">
        <f>SUM(G14:G19)</f>
        <v>0</v>
      </c>
      <c r="H20" s="73"/>
      <c r="I20" s="74"/>
      <c r="J20" s="78" t="str">
        <f>CONCATENATE(在籍生徒数!C32,在籍生徒数!B33)</f>
        <v>１学年1</v>
      </c>
      <c r="K20" s="17"/>
      <c r="L20" s="18"/>
      <c r="M20" s="18"/>
      <c r="N20" s="19"/>
      <c r="O20" s="79">
        <f>IF(K20+L20+M20+N20=在籍生徒数!C33,K20+L20+M20+N20,"要確認")</f>
        <v>0</v>
      </c>
    </row>
    <row r="21" spans="2:15" ht="16.5" customHeight="1">
      <c r="H21" s="73"/>
      <c r="I21" s="74"/>
      <c r="J21" s="80" t="str">
        <f>CONCATENATE(在籍生徒数!C32,在籍生徒数!B34)</f>
        <v>１学年2</v>
      </c>
      <c r="K21" s="26"/>
      <c r="L21" s="27"/>
      <c r="M21" s="27"/>
      <c r="N21" s="28"/>
      <c r="O21" s="81">
        <f>IF(K21+L21+M21+N21=在籍生徒数!C34,K21+L21+M21+N21,"要確認")</f>
        <v>0</v>
      </c>
    </row>
    <row r="22" spans="2:15" ht="16.5" customHeight="1">
      <c r="B22" s="75" t="str">
        <f>在籍生徒数!I4</f>
        <v>中学部</v>
      </c>
      <c r="C22" s="76"/>
      <c r="D22" s="76"/>
      <c r="E22" s="76"/>
      <c r="F22" s="76"/>
      <c r="G22" s="76"/>
      <c r="H22" s="73"/>
      <c r="I22" s="74"/>
      <c r="J22" s="80" t="str">
        <f>CONCATENATE(在籍生徒数!C32,在籍生徒数!B35)</f>
        <v>１学年3</v>
      </c>
      <c r="K22" s="20"/>
      <c r="L22" s="21"/>
      <c r="M22" s="21"/>
      <c r="N22" s="22"/>
      <c r="O22" s="81">
        <f>IF(K22+L22+M22+N22=在籍生徒数!C35,K22+L22+M22+N22,"要確認")</f>
        <v>0</v>
      </c>
    </row>
    <row r="23" spans="2:15" ht="16.5" customHeight="1">
      <c r="B23" s="77"/>
      <c r="C23" s="149" t="s">
        <v>7</v>
      </c>
      <c r="D23" s="151" t="s">
        <v>8</v>
      </c>
      <c r="E23" s="153" t="s">
        <v>4</v>
      </c>
      <c r="F23" s="155" t="s">
        <v>5</v>
      </c>
      <c r="G23" s="157" t="s">
        <v>6</v>
      </c>
      <c r="H23" s="73"/>
      <c r="I23" s="74"/>
      <c r="J23" s="80" t="str">
        <f>CONCATENATE(在籍生徒数!D32,在籍生徒数!B33)</f>
        <v>２学年1</v>
      </c>
      <c r="K23" s="20"/>
      <c r="L23" s="21"/>
      <c r="M23" s="21"/>
      <c r="N23" s="22"/>
      <c r="O23" s="81">
        <f>IF(K23+L23+M23+N23=在籍生徒数!D33,K23+L23+M23+N23,"要確認")</f>
        <v>0</v>
      </c>
    </row>
    <row r="24" spans="2:15" ht="16.5" customHeight="1">
      <c r="B24" s="77"/>
      <c r="C24" s="150"/>
      <c r="D24" s="152"/>
      <c r="E24" s="154"/>
      <c r="F24" s="156"/>
      <c r="G24" s="157"/>
      <c r="H24" s="73"/>
      <c r="I24" s="74"/>
      <c r="J24" s="80" t="str">
        <f>CONCATENATE(在籍生徒数!D32,在籍生徒数!B34)</f>
        <v>２学年2</v>
      </c>
      <c r="K24" s="20"/>
      <c r="L24" s="21"/>
      <c r="M24" s="21"/>
      <c r="N24" s="22"/>
      <c r="O24" s="81">
        <f>IF(K24+L24+M24+N24=在籍生徒数!D34,K24+L24+M24+N24,"要確認")</f>
        <v>0</v>
      </c>
    </row>
    <row r="25" spans="2:15" ht="16.5" customHeight="1">
      <c r="B25" s="78" t="str">
        <f>在籍生徒数!H5</f>
        <v>１学年</v>
      </c>
      <c r="C25" s="17"/>
      <c r="D25" s="18"/>
      <c r="E25" s="18"/>
      <c r="F25" s="19"/>
      <c r="G25" s="79">
        <f>IF(C25+D25+E25+F25=在籍生徒数!I5,C25+D25+E25+F25,"要確認")</f>
        <v>0</v>
      </c>
      <c r="H25" s="73"/>
      <c r="I25" s="74"/>
      <c r="J25" s="80" t="str">
        <f>CONCATENATE(在籍生徒数!D32,在籍生徒数!B35)</f>
        <v>２学年3</v>
      </c>
      <c r="K25" s="20"/>
      <c r="L25" s="21"/>
      <c r="M25" s="21"/>
      <c r="N25" s="22"/>
      <c r="O25" s="81">
        <f>IF(K25+L25+M25+N25=在籍生徒数!D35,K25+L25+M25+N25,"要確認")</f>
        <v>0</v>
      </c>
    </row>
    <row r="26" spans="2:15" ht="16.5" customHeight="1">
      <c r="B26" s="80" t="str">
        <f>在籍生徒数!H6</f>
        <v>２学年</v>
      </c>
      <c r="C26" s="20"/>
      <c r="D26" s="21"/>
      <c r="E26" s="21"/>
      <c r="F26" s="22"/>
      <c r="G26" s="81">
        <f>IF(C26+D26+E26+F26=在籍生徒数!I6,C26+D26+E26+F26,"要確認")</f>
        <v>0</v>
      </c>
      <c r="H26" s="73"/>
      <c r="I26" s="74"/>
      <c r="J26" s="80" t="str">
        <f>CONCATENATE(在籍生徒数!E32,在籍生徒数!B33)</f>
        <v>３学年1</v>
      </c>
      <c r="K26" s="20"/>
      <c r="L26" s="21"/>
      <c r="M26" s="21"/>
      <c r="N26" s="22"/>
      <c r="O26" s="81">
        <f>IF(K26+L26+M26+N26=在籍生徒数!E33,K26+L26+M26+N26,"要確認")</f>
        <v>0</v>
      </c>
    </row>
    <row r="27" spans="2:15" ht="16.5" customHeight="1" thickBot="1">
      <c r="B27" s="83" t="str">
        <f>在籍生徒数!H7</f>
        <v>３学年</v>
      </c>
      <c r="C27" s="23"/>
      <c r="D27" s="24"/>
      <c r="E27" s="24"/>
      <c r="F27" s="25"/>
      <c r="G27" s="84">
        <f>IF(C27+D27+E27+F27=在籍生徒数!I7,C27+D27+E27+F27,"要確認")</f>
        <v>0</v>
      </c>
      <c r="H27" s="73"/>
      <c r="I27" s="74"/>
      <c r="J27" s="80" t="str">
        <f>CONCATENATE(在籍生徒数!E32,在籍生徒数!B34)</f>
        <v>３学年2</v>
      </c>
      <c r="K27" s="23"/>
      <c r="L27" s="24"/>
      <c r="M27" s="24"/>
      <c r="N27" s="25"/>
      <c r="O27" s="81">
        <f>IF(K27+L27+M27+N27=在籍生徒数!E34,K27+L27+M27+N27,"要確認")</f>
        <v>0</v>
      </c>
    </row>
    <row r="28" spans="2:15" ht="16.5" customHeight="1" thickTop="1" thickBot="1">
      <c r="B28" s="85" t="s">
        <v>9</v>
      </c>
      <c r="C28" s="86">
        <f>SUM(C25:C27)</f>
        <v>0</v>
      </c>
      <c r="D28" s="87">
        <f>SUM(D25:D27)</f>
        <v>0</v>
      </c>
      <c r="E28" s="87">
        <f>SUM(E25:E27)</f>
        <v>0</v>
      </c>
      <c r="F28" s="88">
        <f>SUM(F25:F27)</f>
        <v>0</v>
      </c>
      <c r="G28" s="89">
        <f>SUM(G25:G27)</f>
        <v>0</v>
      </c>
      <c r="H28" s="73"/>
      <c r="I28" s="74"/>
      <c r="J28" s="83" t="str">
        <f>CONCATENATE(在籍生徒数!E32,在籍生徒数!B35)</f>
        <v>３学年3</v>
      </c>
      <c r="K28" s="23"/>
      <c r="L28" s="24"/>
      <c r="M28" s="24"/>
      <c r="N28" s="25"/>
      <c r="O28" s="81">
        <f>IF(K28+L28+M28+N28=在籍生徒数!E35,K28+L28+M28+N28,"要確認")</f>
        <v>0</v>
      </c>
    </row>
    <row r="29" spans="2:15" ht="16.5" customHeight="1" thickTop="1">
      <c r="B29" s="72"/>
      <c r="H29" s="73"/>
      <c r="I29" s="74"/>
      <c r="J29" s="85" t="s">
        <v>9</v>
      </c>
      <c r="K29" s="86">
        <f>SUM(K20:K28)</f>
        <v>0</v>
      </c>
      <c r="L29" s="87">
        <f>SUM(L20:L28)</f>
        <v>0</v>
      </c>
      <c r="M29" s="87">
        <f>SUM(M20:M28)</f>
        <v>0</v>
      </c>
      <c r="N29" s="88">
        <f>SUM(N20:N28)</f>
        <v>0</v>
      </c>
      <c r="O29" s="89">
        <f>SUM(O20:O28)</f>
        <v>0</v>
      </c>
    </row>
    <row r="30" spans="2:15" ht="16.5" customHeight="1">
      <c r="B30" s="75">
        <f>在籍生徒数!C15</f>
        <v>0</v>
      </c>
      <c r="C30" s="76"/>
      <c r="D30" s="76"/>
      <c r="E30" s="76"/>
      <c r="F30" s="76"/>
      <c r="G30" s="76"/>
      <c r="H30" s="73"/>
      <c r="I30" s="74"/>
    </row>
    <row r="31" spans="2:15" ht="16.5" customHeight="1">
      <c r="B31" s="77"/>
      <c r="C31" s="149" t="s">
        <v>7</v>
      </c>
      <c r="D31" s="151" t="s">
        <v>8</v>
      </c>
      <c r="E31" s="153" t="s">
        <v>4</v>
      </c>
      <c r="F31" s="155" t="s">
        <v>5</v>
      </c>
      <c r="G31" s="157" t="s">
        <v>6</v>
      </c>
      <c r="H31" s="73"/>
      <c r="I31" s="74"/>
      <c r="J31" s="75">
        <f>在籍生徒数!C39</f>
        <v>0</v>
      </c>
      <c r="K31" s="76"/>
      <c r="L31" s="76"/>
      <c r="M31" s="76"/>
      <c r="N31" s="76"/>
      <c r="O31" s="76"/>
    </row>
    <row r="32" spans="2:15" ht="16.5" customHeight="1">
      <c r="B32" s="77"/>
      <c r="C32" s="150"/>
      <c r="D32" s="152"/>
      <c r="E32" s="154"/>
      <c r="F32" s="156"/>
      <c r="G32" s="157"/>
      <c r="H32" s="73"/>
      <c r="I32" s="74"/>
      <c r="J32" s="77"/>
      <c r="K32" s="149" t="s">
        <v>7</v>
      </c>
      <c r="L32" s="151" t="s">
        <v>8</v>
      </c>
      <c r="M32" s="153" t="s">
        <v>4</v>
      </c>
      <c r="N32" s="155" t="s">
        <v>5</v>
      </c>
      <c r="O32" s="157" t="s">
        <v>6</v>
      </c>
    </row>
    <row r="33" spans="2:15" ht="16.5" customHeight="1">
      <c r="B33" s="78" t="str">
        <f>CONCATENATE(在籍生徒数!C16,在籍生徒数!B17)</f>
        <v>１学年1</v>
      </c>
      <c r="C33" s="17"/>
      <c r="D33" s="18"/>
      <c r="E33" s="18"/>
      <c r="F33" s="19"/>
      <c r="G33" s="79">
        <f>IF(C33+D33+E33+F33=在籍生徒数!C17,C33+D33+E33+F33,"要確認")</f>
        <v>0</v>
      </c>
      <c r="H33" s="73"/>
      <c r="I33" s="74"/>
      <c r="J33" s="77"/>
      <c r="K33" s="150"/>
      <c r="L33" s="152"/>
      <c r="M33" s="154"/>
      <c r="N33" s="156"/>
      <c r="O33" s="157"/>
    </row>
    <row r="34" spans="2:15" ht="16.5" customHeight="1">
      <c r="B34" s="80" t="str">
        <f>CONCATENATE(在籍生徒数!C16,在籍生徒数!B18)</f>
        <v>１学年2</v>
      </c>
      <c r="C34" s="26"/>
      <c r="D34" s="27"/>
      <c r="E34" s="27"/>
      <c r="F34" s="28"/>
      <c r="G34" s="81">
        <f>IF(C34+D34+E34+F34=在籍生徒数!C18,C34+D34+E34+F34,"要確認")</f>
        <v>0</v>
      </c>
      <c r="H34" s="73"/>
      <c r="I34" s="74"/>
      <c r="J34" s="78" t="str">
        <f>CONCATENATE(在籍生徒数!C40,在籍生徒数!B41)</f>
        <v>１学年1</v>
      </c>
      <c r="K34" s="17"/>
      <c r="L34" s="18"/>
      <c r="M34" s="18"/>
      <c r="N34" s="19"/>
      <c r="O34" s="79">
        <f>IF(K34+L34+M34+N34=在籍生徒数!C41,K34+L34+M34+N34,"要確認")</f>
        <v>0</v>
      </c>
    </row>
    <row r="35" spans="2:15" ht="16.5" customHeight="1">
      <c r="B35" s="80" t="str">
        <f>CONCATENATE(在籍生徒数!C16,在籍生徒数!B19)</f>
        <v>１学年3</v>
      </c>
      <c r="C35" s="20"/>
      <c r="D35" s="21"/>
      <c r="E35" s="21"/>
      <c r="F35" s="22"/>
      <c r="G35" s="81">
        <f>IF(C35+D35+E35+F35=在籍生徒数!C19,C35+D35+E35+F35,"要確認")</f>
        <v>0</v>
      </c>
      <c r="H35" s="73"/>
      <c r="I35" s="74"/>
      <c r="J35" s="80" t="str">
        <f>CONCATENATE(在籍生徒数!C40,在籍生徒数!B42)</f>
        <v>１学年2</v>
      </c>
      <c r="K35" s="26"/>
      <c r="L35" s="27"/>
      <c r="M35" s="27"/>
      <c r="N35" s="28"/>
      <c r="O35" s="81">
        <f>IF(K35+L35+M35+N35=在籍生徒数!C42,K35+L35+M35+N35,"要確認")</f>
        <v>0</v>
      </c>
    </row>
    <row r="36" spans="2:15" ht="16.5" customHeight="1">
      <c r="B36" s="80" t="str">
        <f>CONCATENATE(在籍生徒数!D16,在籍生徒数!B17)</f>
        <v>２学年1</v>
      </c>
      <c r="C36" s="20"/>
      <c r="D36" s="21"/>
      <c r="E36" s="21"/>
      <c r="F36" s="22"/>
      <c r="G36" s="81">
        <f>IF(C36+D36+E36+F36=在籍生徒数!D17,C36+D36+E36+F36,"要確認")</f>
        <v>0</v>
      </c>
      <c r="H36" s="73"/>
      <c r="I36" s="74"/>
      <c r="J36" s="80" t="str">
        <f>CONCATENATE(在籍生徒数!C40,在籍生徒数!B43)</f>
        <v>１学年3</v>
      </c>
      <c r="K36" s="20"/>
      <c r="L36" s="21"/>
      <c r="M36" s="21"/>
      <c r="N36" s="22"/>
      <c r="O36" s="81">
        <f>IF(K36+L36+M36+N36=在籍生徒数!C43,K36+L36+M36+N36,"要確認")</f>
        <v>0</v>
      </c>
    </row>
    <row r="37" spans="2:15" ht="16.5" customHeight="1">
      <c r="B37" s="80" t="str">
        <f>CONCATENATE(在籍生徒数!D16,在籍生徒数!B18)</f>
        <v>２学年2</v>
      </c>
      <c r="C37" s="20"/>
      <c r="D37" s="21"/>
      <c r="E37" s="21"/>
      <c r="F37" s="22"/>
      <c r="G37" s="81">
        <f>IF(C37+D37+E37+F37=在籍生徒数!D18,C37+D37+E37+F37,"要確認")</f>
        <v>0</v>
      </c>
      <c r="H37" s="73"/>
      <c r="I37" s="74"/>
      <c r="J37" s="80" t="str">
        <f>CONCATENATE(在籍生徒数!D40,在籍生徒数!B41)</f>
        <v>２学年1</v>
      </c>
      <c r="K37" s="20"/>
      <c r="L37" s="21"/>
      <c r="M37" s="21"/>
      <c r="N37" s="22"/>
      <c r="O37" s="81">
        <f>IF(K37+L37+M37+N37=在籍生徒数!D41,K37+L37+M37+N37,"要確認")</f>
        <v>0</v>
      </c>
    </row>
    <row r="38" spans="2:15" ht="16.5" customHeight="1">
      <c r="B38" s="80" t="str">
        <f>CONCATENATE(在籍生徒数!D16,在籍生徒数!B19)</f>
        <v>２学年3</v>
      </c>
      <c r="C38" s="20"/>
      <c r="D38" s="21"/>
      <c r="E38" s="21"/>
      <c r="F38" s="22"/>
      <c r="G38" s="81">
        <f>IF(C38+D38+E38+F38=在籍生徒数!D19,C38+D38+E38+F38,"要確認")</f>
        <v>0</v>
      </c>
      <c r="H38" s="73"/>
      <c r="I38" s="74"/>
      <c r="J38" s="80" t="str">
        <f>CONCATENATE(在籍生徒数!D40,在籍生徒数!B42)</f>
        <v>２学年2</v>
      </c>
      <c r="K38" s="20"/>
      <c r="L38" s="21"/>
      <c r="M38" s="21"/>
      <c r="N38" s="22"/>
      <c r="O38" s="81">
        <f>IF(K38+L38+M38+N38=在籍生徒数!D42,K38+L38+M38+N38,"要確認")</f>
        <v>0</v>
      </c>
    </row>
    <row r="39" spans="2:15" ht="16.5" customHeight="1">
      <c r="B39" s="80" t="str">
        <f>CONCATENATE(在籍生徒数!E16,在籍生徒数!B17)</f>
        <v>３学年1</v>
      </c>
      <c r="C39" s="20"/>
      <c r="D39" s="21"/>
      <c r="E39" s="21"/>
      <c r="F39" s="22"/>
      <c r="G39" s="81">
        <f>IF(C39+D39+E39+F39=在籍生徒数!E17,C39+D39+E39+F39,"要確認")</f>
        <v>0</v>
      </c>
      <c r="H39" s="73"/>
      <c r="I39" s="74"/>
      <c r="J39" s="80" t="str">
        <f>CONCATENATE(在籍生徒数!D40,在籍生徒数!B43)</f>
        <v>２学年3</v>
      </c>
      <c r="K39" s="20"/>
      <c r="L39" s="21"/>
      <c r="M39" s="21"/>
      <c r="N39" s="22"/>
      <c r="O39" s="81">
        <f>IF(K39+L39+M39+N39=在籍生徒数!D43,K39+L39+M39+N39,"要確認")</f>
        <v>0</v>
      </c>
    </row>
    <row r="40" spans="2:15" ht="16.5" customHeight="1">
      <c r="B40" s="80" t="str">
        <f>CONCATENATE(在籍生徒数!E16,在籍生徒数!B18)</f>
        <v>３学年2</v>
      </c>
      <c r="C40" s="23"/>
      <c r="D40" s="24"/>
      <c r="E40" s="24"/>
      <c r="F40" s="25"/>
      <c r="G40" s="84">
        <f>IF(C40+D40+E40+F40=在籍生徒数!E18,C40+D40+E40+F40,"要確認")</f>
        <v>0</v>
      </c>
      <c r="H40" s="73"/>
      <c r="I40" s="74"/>
      <c r="J40" s="80" t="str">
        <f>CONCATENATE(在籍生徒数!E40,在籍生徒数!B41)</f>
        <v>３学年1</v>
      </c>
      <c r="K40" s="20"/>
      <c r="L40" s="21"/>
      <c r="M40" s="21"/>
      <c r="N40" s="22"/>
      <c r="O40" s="81">
        <f>IF(K40+L40+M40+N40=在籍生徒数!E41,K40+L40+M40+N40,"要確認")</f>
        <v>0</v>
      </c>
    </row>
    <row r="41" spans="2:15" ht="16.5" customHeight="1" thickBot="1">
      <c r="B41" s="83" t="str">
        <f>CONCATENATE(在籍生徒数!E16,在籍生徒数!B19)</f>
        <v>３学年3</v>
      </c>
      <c r="C41" s="23"/>
      <c r="D41" s="24"/>
      <c r="E41" s="24"/>
      <c r="F41" s="25"/>
      <c r="G41" s="84">
        <f>IF(C41+D41+E41+F41=在籍生徒数!E19,C41+D41+E41+F41,"要確認")</f>
        <v>0</v>
      </c>
      <c r="H41" s="73"/>
      <c r="I41" s="74"/>
      <c r="J41" s="80" t="str">
        <f>CONCATENATE(在籍生徒数!E40,在籍生徒数!B42)</f>
        <v>３学年2</v>
      </c>
      <c r="K41" s="23"/>
      <c r="L41" s="24"/>
      <c r="M41" s="24"/>
      <c r="N41" s="25"/>
      <c r="O41" s="84">
        <f>IF(K41+L41+M41+N41=在籍生徒数!E42,K41+L41+M41+N41,"要確認")</f>
        <v>0</v>
      </c>
    </row>
    <row r="42" spans="2:15" ht="16.5" customHeight="1" thickTop="1" thickBot="1">
      <c r="B42" s="85" t="s">
        <v>9</v>
      </c>
      <c r="C42" s="86">
        <f>SUM(C33:C41)</f>
        <v>0</v>
      </c>
      <c r="D42" s="87">
        <f>SUM(D33:D41)</f>
        <v>0</v>
      </c>
      <c r="E42" s="87">
        <f>SUM(E33:E41)</f>
        <v>0</v>
      </c>
      <c r="F42" s="88">
        <f>SUM(F33:F41)</f>
        <v>0</v>
      </c>
      <c r="G42" s="89">
        <f>SUM(G33:G41)</f>
        <v>0</v>
      </c>
      <c r="H42" s="73"/>
      <c r="I42" s="74"/>
      <c r="J42" s="83" t="str">
        <f>CONCATENATE(在籍生徒数!E40,在籍生徒数!B43)</f>
        <v>３学年3</v>
      </c>
      <c r="K42" s="23"/>
      <c r="L42" s="24"/>
      <c r="M42" s="24"/>
      <c r="N42" s="25"/>
      <c r="O42" s="84">
        <f>IF(K42+L42+M42+N42=在籍生徒数!E43,K42+L42+M42+N42,"要確認")</f>
        <v>0</v>
      </c>
    </row>
    <row r="43" spans="2:15" ht="16.5" customHeight="1" thickTop="1">
      <c r="B43" s="91"/>
      <c r="C43" s="92"/>
      <c r="D43" s="92"/>
      <c r="E43" s="92"/>
      <c r="F43" s="92"/>
      <c r="G43" s="92"/>
      <c r="H43" s="73"/>
      <c r="I43" s="74"/>
      <c r="J43" s="85" t="s">
        <v>9</v>
      </c>
      <c r="K43" s="86">
        <f>SUM(K34:K42)</f>
        <v>0</v>
      </c>
      <c r="L43" s="87">
        <f>SUM(L34:L42)</f>
        <v>0</v>
      </c>
      <c r="M43" s="87">
        <f>SUM(M34:M42)</f>
        <v>0</v>
      </c>
      <c r="N43" s="88">
        <f>SUM(N34:N42)</f>
        <v>0</v>
      </c>
      <c r="O43" s="89">
        <f>SUM(O34:O42)</f>
        <v>0</v>
      </c>
    </row>
    <row r="44" spans="2:15" ht="16.5" customHeight="1">
      <c r="B44" s="72"/>
      <c r="H44" s="73"/>
      <c r="I44" s="74"/>
    </row>
    <row r="45" spans="2:15" ht="16.5" customHeight="1">
      <c r="B45" s="72"/>
      <c r="H45" s="73"/>
      <c r="I45" s="74"/>
    </row>
    <row r="46" spans="2:15" ht="16.5" customHeight="1">
      <c r="B46" s="72"/>
      <c r="H46" s="73"/>
      <c r="I46" s="74"/>
    </row>
    <row r="47" spans="2:15" ht="16.5" customHeight="1">
      <c r="B47" s="72"/>
      <c r="H47" s="73"/>
      <c r="I47" s="74"/>
    </row>
    <row r="48" spans="2:15" ht="16.5" customHeight="1">
      <c r="B48" s="72"/>
      <c r="H48" s="73"/>
      <c r="I48" s="74"/>
    </row>
    <row r="49" spans="2:9" ht="16.5" customHeight="1">
      <c r="B49" s="72"/>
      <c r="H49" s="73"/>
      <c r="I49" s="74"/>
    </row>
    <row r="50" spans="2:9" ht="16.5" customHeight="1">
      <c r="B50" s="72"/>
      <c r="H50" s="73"/>
    </row>
    <row r="51" spans="2:9" ht="16.5" customHeight="1">
      <c r="B51" s="72"/>
      <c r="H51" s="73"/>
      <c r="I51" s="74"/>
    </row>
    <row r="52" spans="2:9" ht="16.5" customHeight="1">
      <c r="B52" s="72"/>
      <c r="H52" s="73"/>
      <c r="I52" s="74"/>
    </row>
    <row r="53" spans="2:9" ht="16.5" customHeight="1">
      <c r="B53" s="72"/>
      <c r="H53" s="73"/>
      <c r="I53" s="74"/>
    </row>
    <row r="54" spans="2:9" ht="16.5" customHeight="1">
      <c r="B54" s="72"/>
      <c r="H54" s="73"/>
      <c r="I54" s="74"/>
    </row>
    <row r="55" spans="2:9" ht="16.5" customHeight="1">
      <c r="B55" s="72"/>
      <c r="H55" s="73"/>
      <c r="I55" s="74"/>
    </row>
    <row r="56" spans="2:9" ht="16.5" customHeight="1">
      <c r="B56" s="72"/>
      <c r="H56" s="73"/>
      <c r="I56" s="74"/>
    </row>
    <row r="57" spans="2:9" ht="16.5" customHeight="1">
      <c r="I57" s="74"/>
    </row>
    <row r="58" spans="2:9" ht="16.5" customHeight="1">
      <c r="I58" s="74"/>
    </row>
    <row r="59" spans="2:9" ht="16.5" customHeight="1">
      <c r="I59" s="74"/>
    </row>
    <row r="60" spans="2:9" ht="16.5" customHeight="1">
      <c r="I60" s="74"/>
    </row>
    <row r="61" spans="2:9" ht="16.5" customHeight="1">
      <c r="I61" s="74"/>
    </row>
    <row r="62" spans="2:9" ht="16.5" customHeight="1">
      <c r="I62" s="74"/>
    </row>
    <row r="63" spans="2:9" ht="16.5" customHeight="1">
      <c r="I63" s="74"/>
    </row>
  </sheetData>
  <sheetProtection algorithmName="SHA-512" hashValue="RBlKe2eGFwsAJ290oXMlOz8Kt+5kWZsNd9IW80Ttu1CzhTywG/aairUS5yAelF5QbNRN/YFSdjlWoAe+NnA+Xw==" saltValue="xWYB14rA0VhaDBBqT2S1/g==" spinCount="100000" sheet="1" formatColumns="0" formatRows="0" selectLockedCells="1"/>
  <mergeCells count="35">
    <mergeCell ref="L32:L33"/>
    <mergeCell ref="G31:G32"/>
    <mergeCell ref="G23:G24"/>
    <mergeCell ref="M32:M33"/>
    <mergeCell ref="N32:N33"/>
    <mergeCell ref="O18:O19"/>
    <mergeCell ref="G4:G5"/>
    <mergeCell ref="M18:M19"/>
    <mergeCell ref="C31:C32"/>
    <mergeCell ref="D31:D32"/>
    <mergeCell ref="E31:E32"/>
    <mergeCell ref="F31:F32"/>
    <mergeCell ref="C12:C13"/>
    <mergeCell ref="D12:D13"/>
    <mergeCell ref="E12:E13"/>
    <mergeCell ref="C23:C24"/>
    <mergeCell ref="D23:D24"/>
    <mergeCell ref="E23:E24"/>
    <mergeCell ref="O32:O33"/>
    <mergeCell ref="O4:O5"/>
    <mergeCell ref="K32:K33"/>
    <mergeCell ref="L18:L19"/>
    <mergeCell ref="F12:F13"/>
    <mergeCell ref="F23:F24"/>
    <mergeCell ref="N18:N19"/>
    <mergeCell ref="L4:L5"/>
    <mergeCell ref="M4:M5"/>
    <mergeCell ref="N4:N5"/>
    <mergeCell ref="G12:G13"/>
    <mergeCell ref="K4:K5"/>
    <mergeCell ref="C4:C5"/>
    <mergeCell ref="D4:D5"/>
    <mergeCell ref="E4:E5"/>
    <mergeCell ref="F4:F5"/>
    <mergeCell ref="K18:K19"/>
  </mergeCells>
  <phoneticPr fontId="3"/>
  <printOptions horizontalCentered="1"/>
  <pageMargins left="0.78740157480314965" right="0.39370078740157483" top="0.59055118110236227" bottom="0.19685039370078741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89A9-9623-4B00-857A-CA26765E127C}">
  <dimension ref="B1:I37"/>
  <sheetViews>
    <sheetView showGridLines="0" showZeros="0" tabSelected="1" zoomScaleNormal="100" workbookViewId="0">
      <selection activeCell="E6" sqref="E6"/>
    </sheetView>
  </sheetViews>
  <sheetFormatPr defaultColWidth="10.6640625" defaultRowHeight="17.100000000000001" customHeight="1"/>
  <cols>
    <col min="1" max="1" width="9" style="94" customWidth="1"/>
    <col min="2" max="2" width="10.33203125" style="94" customWidth="1"/>
    <col min="3" max="8" width="11.33203125" style="94" customWidth="1"/>
    <col min="9" max="9" width="1.6640625" style="94" customWidth="1"/>
    <col min="10" max="16384" width="10.6640625" style="94"/>
  </cols>
  <sheetData>
    <row r="1" spans="2:9" ht="17.100000000000001" customHeight="1">
      <c r="B1" s="93" t="s">
        <v>51</v>
      </c>
      <c r="H1" s="42" t="str">
        <f>CONCATENATE(報告書表紙!$A$29,"　",報告書表紙!$I$8,"　",報告書表紙!$I$7)</f>
        <v>R8　　</v>
      </c>
      <c r="I1" s="42"/>
    </row>
    <row r="2" spans="2:9" ht="16.8" customHeight="1">
      <c r="E2" s="43" t="s">
        <v>67</v>
      </c>
    </row>
    <row r="3" spans="2:9" ht="17.100000000000001" customHeight="1">
      <c r="B3" s="94" t="str">
        <f>在籍生徒数!F4</f>
        <v>小学部</v>
      </c>
    </row>
    <row r="4" spans="2:9" s="101" customFormat="1" ht="24.9" customHeight="1">
      <c r="B4" s="95" t="s">
        <v>17</v>
      </c>
      <c r="C4" s="96" t="s">
        <v>13</v>
      </c>
      <c r="D4" s="97" t="s">
        <v>53</v>
      </c>
      <c r="E4" s="98" t="s">
        <v>14</v>
      </c>
      <c r="F4" s="98" t="s">
        <v>15</v>
      </c>
      <c r="G4" s="99" t="s">
        <v>16</v>
      </c>
      <c r="H4" s="100" t="s">
        <v>18</v>
      </c>
    </row>
    <row r="5" spans="2:9" s="101" customFormat="1" ht="17.100000000000001" customHeight="1">
      <c r="B5" s="102" t="s">
        <v>10</v>
      </c>
      <c r="C5" s="103"/>
      <c r="D5" s="112"/>
      <c r="E5" s="112"/>
      <c r="F5" s="112"/>
      <c r="G5" s="113"/>
      <c r="H5" s="36"/>
    </row>
    <row r="6" spans="2:9" s="101" customFormat="1" ht="17.100000000000001" customHeight="1" thickBot="1">
      <c r="B6" s="104" t="s">
        <v>11</v>
      </c>
      <c r="C6" s="105"/>
      <c r="D6" s="114"/>
      <c r="E6" s="114"/>
      <c r="F6" s="114"/>
      <c r="G6" s="115"/>
      <c r="H6" s="37"/>
    </row>
    <row r="7" spans="2:9" s="101" customFormat="1" ht="17.100000000000001" customHeight="1" thickTop="1">
      <c r="B7" s="106" t="s">
        <v>12</v>
      </c>
      <c r="C7" s="107"/>
      <c r="D7" s="108">
        <f>D5+D6</f>
        <v>0</v>
      </c>
      <c r="E7" s="108">
        <f>E5+E6</f>
        <v>0</v>
      </c>
      <c r="F7" s="108">
        <f>F5+F6</f>
        <v>0</v>
      </c>
      <c r="G7" s="109">
        <f>G5+G6</f>
        <v>0</v>
      </c>
      <c r="H7" s="38"/>
    </row>
    <row r="9" spans="2:9" ht="17.100000000000001" customHeight="1">
      <c r="B9" s="94" t="str">
        <f>在籍生徒数!I4</f>
        <v>中学部</v>
      </c>
    </row>
    <row r="10" spans="2:9" s="101" customFormat="1" ht="24.9" customHeight="1">
      <c r="B10" s="95" t="s">
        <v>17</v>
      </c>
      <c r="C10" s="96" t="s">
        <v>13</v>
      </c>
      <c r="D10" s="97" t="s">
        <v>53</v>
      </c>
      <c r="E10" s="98" t="s">
        <v>14</v>
      </c>
      <c r="F10" s="98" t="s">
        <v>15</v>
      </c>
      <c r="G10" s="99" t="s">
        <v>16</v>
      </c>
      <c r="H10" s="100" t="s">
        <v>18</v>
      </c>
    </row>
    <row r="11" spans="2:9" s="101" customFormat="1" ht="17.100000000000001" customHeight="1">
      <c r="B11" s="102" t="s">
        <v>10</v>
      </c>
      <c r="C11" s="103"/>
      <c r="D11" s="112"/>
      <c r="E11" s="112"/>
      <c r="F11" s="112"/>
      <c r="G11" s="113"/>
      <c r="H11" s="36"/>
    </row>
    <row r="12" spans="2:9" s="101" customFormat="1" ht="17.100000000000001" customHeight="1" thickBot="1">
      <c r="B12" s="104" t="s">
        <v>11</v>
      </c>
      <c r="C12" s="105"/>
      <c r="D12" s="114"/>
      <c r="E12" s="114"/>
      <c r="F12" s="114"/>
      <c r="G12" s="115"/>
      <c r="H12" s="37"/>
    </row>
    <row r="13" spans="2:9" s="101" customFormat="1" ht="17.100000000000001" customHeight="1" thickTop="1">
      <c r="B13" s="106" t="s">
        <v>12</v>
      </c>
      <c r="C13" s="107"/>
      <c r="D13" s="108">
        <f>D11+D12</f>
        <v>0</v>
      </c>
      <c r="E13" s="108">
        <f>E11+E12</f>
        <v>0</v>
      </c>
      <c r="F13" s="108">
        <f>F11+F12</f>
        <v>0</v>
      </c>
      <c r="G13" s="109">
        <f>G11+G12</f>
        <v>0</v>
      </c>
      <c r="H13" s="38"/>
    </row>
    <row r="15" spans="2:9" ht="17.100000000000001" customHeight="1">
      <c r="B15" s="94">
        <f>在籍生徒数!C15</f>
        <v>0</v>
      </c>
    </row>
    <row r="16" spans="2:9" s="101" customFormat="1" ht="24.9" customHeight="1">
      <c r="B16" s="95" t="s">
        <v>17</v>
      </c>
      <c r="C16" s="96" t="s">
        <v>13</v>
      </c>
      <c r="D16" s="97" t="s">
        <v>53</v>
      </c>
      <c r="E16" s="98" t="s">
        <v>14</v>
      </c>
      <c r="F16" s="98" t="s">
        <v>15</v>
      </c>
      <c r="G16" s="99" t="s">
        <v>16</v>
      </c>
      <c r="H16" s="100" t="s">
        <v>18</v>
      </c>
    </row>
    <row r="17" spans="2:8" s="101" customFormat="1" ht="17.100000000000001" customHeight="1">
      <c r="B17" s="102" t="s">
        <v>10</v>
      </c>
      <c r="C17" s="103"/>
      <c r="D17" s="112"/>
      <c r="E17" s="112"/>
      <c r="F17" s="112"/>
      <c r="G17" s="113"/>
      <c r="H17" s="36"/>
    </row>
    <row r="18" spans="2:8" s="101" customFormat="1" ht="17.100000000000001" customHeight="1" thickBot="1">
      <c r="B18" s="104" t="s">
        <v>11</v>
      </c>
      <c r="C18" s="105"/>
      <c r="D18" s="114"/>
      <c r="E18" s="114"/>
      <c r="F18" s="114"/>
      <c r="G18" s="115"/>
      <c r="H18" s="37"/>
    </row>
    <row r="19" spans="2:8" s="101" customFormat="1" ht="17.100000000000001" customHeight="1" thickTop="1">
      <c r="B19" s="106" t="s">
        <v>12</v>
      </c>
      <c r="C19" s="107"/>
      <c r="D19" s="108">
        <f>D17+D18</f>
        <v>0</v>
      </c>
      <c r="E19" s="108">
        <f>E17+E18</f>
        <v>0</v>
      </c>
      <c r="F19" s="108">
        <f>F17+F18</f>
        <v>0</v>
      </c>
      <c r="G19" s="109">
        <f>G17+G18</f>
        <v>0</v>
      </c>
      <c r="H19" s="38"/>
    </row>
    <row r="20" spans="2:8" ht="17.100000000000001" customHeight="1">
      <c r="B20" s="110"/>
      <c r="C20" s="92"/>
      <c r="D20" s="92"/>
      <c r="E20" s="92"/>
      <c r="F20" s="92"/>
      <c r="G20" s="92"/>
      <c r="H20" s="111"/>
    </row>
    <row r="21" spans="2:8" ht="17.100000000000001" customHeight="1">
      <c r="B21" s="94">
        <f>在籍生徒数!C23</f>
        <v>0</v>
      </c>
    </row>
    <row r="22" spans="2:8" s="101" customFormat="1" ht="24.9" customHeight="1">
      <c r="B22" s="95" t="s">
        <v>17</v>
      </c>
      <c r="C22" s="96" t="s">
        <v>13</v>
      </c>
      <c r="D22" s="97" t="s">
        <v>53</v>
      </c>
      <c r="E22" s="98" t="s">
        <v>14</v>
      </c>
      <c r="F22" s="98" t="s">
        <v>15</v>
      </c>
      <c r="G22" s="99" t="s">
        <v>16</v>
      </c>
      <c r="H22" s="100" t="s">
        <v>18</v>
      </c>
    </row>
    <row r="23" spans="2:8" s="101" customFormat="1" ht="17.100000000000001" customHeight="1">
      <c r="B23" s="102" t="s">
        <v>10</v>
      </c>
      <c r="C23" s="103"/>
      <c r="D23" s="112"/>
      <c r="E23" s="112"/>
      <c r="F23" s="112"/>
      <c r="G23" s="113"/>
      <c r="H23" s="36"/>
    </row>
    <row r="24" spans="2:8" s="101" customFormat="1" ht="17.100000000000001" customHeight="1" thickBot="1">
      <c r="B24" s="104" t="s">
        <v>11</v>
      </c>
      <c r="C24" s="105"/>
      <c r="D24" s="114"/>
      <c r="E24" s="114"/>
      <c r="F24" s="114"/>
      <c r="G24" s="115"/>
      <c r="H24" s="37"/>
    </row>
    <row r="25" spans="2:8" s="101" customFormat="1" ht="17.100000000000001" customHeight="1" thickTop="1">
      <c r="B25" s="106" t="s">
        <v>12</v>
      </c>
      <c r="C25" s="107"/>
      <c r="D25" s="108">
        <f>D23+D24</f>
        <v>0</v>
      </c>
      <c r="E25" s="108">
        <f>E23+E24</f>
        <v>0</v>
      </c>
      <c r="F25" s="108">
        <f>F23+F24</f>
        <v>0</v>
      </c>
      <c r="G25" s="109">
        <f>G23+G24</f>
        <v>0</v>
      </c>
      <c r="H25" s="38"/>
    </row>
    <row r="26" spans="2:8" ht="17.100000000000001" customHeight="1">
      <c r="B26" s="110"/>
      <c r="C26" s="92"/>
      <c r="D26" s="92"/>
      <c r="E26" s="92"/>
      <c r="F26" s="92"/>
      <c r="G26" s="92"/>
      <c r="H26" s="111"/>
    </row>
    <row r="27" spans="2:8" ht="17.100000000000001" customHeight="1">
      <c r="B27" s="94">
        <f>在籍生徒数!C31</f>
        <v>0</v>
      </c>
    </row>
    <row r="28" spans="2:8" s="101" customFormat="1" ht="24.9" customHeight="1">
      <c r="B28" s="95" t="s">
        <v>17</v>
      </c>
      <c r="C28" s="96" t="s">
        <v>13</v>
      </c>
      <c r="D28" s="97" t="s">
        <v>53</v>
      </c>
      <c r="E28" s="98" t="s">
        <v>14</v>
      </c>
      <c r="F28" s="98" t="s">
        <v>15</v>
      </c>
      <c r="G28" s="99" t="s">
        <v>16</v>
      </c>
      <c r="H28" s="100" t="s">
        <v>18</v>
      </c>
    </row>
    <row r="29" spans="2:8" s="101" customFormat="1" ht="17.100000000000001" customHeight="1">
      <c r="B29" s="102" t="s">
        <v>10</v>
      </c>
      <c r="C29" s="103"/>
      <c r="D29" s="112"/>
      <c r="E29" s="112"/>
      <c r="F29" s="112"/>
      <c r="G29" s="113"/>
      <c r="H29" s="36"/>
    </row>
    <row r="30" spans="2:8" s="101" customFormat="1" ht="17.100000000000001" customHeight="1" thickBot="1">
      <c r="B30" s="104" t="s">
        <v>11</v>
      </c>
      <c r="C30" s="105"/>
      <c r="D30" s="114"/>
      <c r="E30" s="114"/>
      <c r="F30" s="114"/>
      <c r="G30" s="115"/>
      <c r="H30" s="37"/>
    </row>
    <row r="31" spans="2:8" s="101" customFormat="1" ht="17.100000000000001" customHeight="1" thickTop="1">
      <c r="B31" s="106" t="s">
        <v>12</v>
      </c>
      <c r="C31" s="107"/>
      <c r="D31" s="108">
        <f>D29+D30</f>
        <v>0</v>
      </c>
      <c r="E31" s="108">
        <f>E29+E30</f>
        <v>0</v>
      </c>
      <c r="F31" s="108">
        <f>F29+F30</f>
        <v>0</v>
      </c>
      <c r="G31" s="109">
        <f>G29+G30</f>
        <v>0</v>
      </c>
      <c r="H31" s="38"/>
    </row>
    <row r="33" spans="2:8" ht="17.100000000000001" customHeight="1">
      <c r="B33" s="94">
        <f>在籍生徒数!C39</f>
        <v>0</v>
      </c>
    </row>
    <row r="34" spans="2:8" s="101" customFormat="1" ht="24.9" customHeight="1">
      <c r="B34" s="95" t="s">
        <v>17</v>
      </c>
      <c r="C34" s="96" t="s">
        <v>13</v>
      </c>
      <c r="D34" s="97" t="s">
        <v>53</v>
      </c>
      <c r="E34" s="98" t="s">
        <v>14</v>
      </c>
      <c r="F34" s="98" t="s">
        <v>15</v>
      </c>
      <c r="G34" s="99" t="s">
        <v>16</v>
      </c>
      <c r="H34" s="100" t="s">
        <v>18</v>
      </c>
    </row>
    <row r="35" spans="2:8" s="101" customFormat="1" ht="17.100000000000001" customHeight="1">
      <c r="B35" s="102" t="s">
        <v>10</v>
      </c>
      <c r="C35" s="103"/>
      <c r="D35" s="112"/>
      <c r="E35" s="112"/>
      <c r="F35" s="112"/>
      <c r="G35" s="113"/>
      <c r="H35" s="36"/>
    </row>
    <row r="36" spans="2:8" s="101" customFormat="1" ht="17.100000000000001" customHeight="1" thickBot="1">
      <c r="B36" s="104" t="s">
        <v>11</v>
      </c>
      <c r="C36" s="105"/>
      <c r="D36" s="114"/>
      <c r="E36" s="114"/>
      <c r="F36" s="114"/>
      <c r="G36" s="115"/>
      <c r="H36" s="37"/>
    </row>
    <row r="37" spans="2:8" s="101" customFormat="1" ht="17.100000000000001" customHeight="1" thickTop="1">
      <c r="B37" s="106" t="s">
        <v>12</v>
      </c>
      <c r="C37" s="107"/>
      <c r="D37" s="108">
        <f>D35+D36</f>
        <v>0</v>
      </c>
      <c r="E37" s="108">
        <f>E35+E36</f>
        <v>0</v>
      </c>
      <c r="F37" s="108">
        <f>F35+F36</f>
        <v>0</v>
      </c>
      <c r="G37" s="109">
        <f>G35+G36</f>
        <v>0</v>
      </c>
      <c r="H37" s="38"/>
    </row>
  </sheetData>
  <sheetProtection algorithmName="SHA-512" hashValue="CXjhDDhVxTyWlvnunj5oSW2uqd7KHjjlBrQsPox1fh851rkAv1/hePALtLwiQFJxzJYb9Pfo0xXRhYT4Dsa2Ng==" saltValue="jusyeUsAbj2iRbhK5eM6zQ==" spinCount="100000" sheet="1" formatColumns="0" formatRows="0" selectLockedCells="1"/>
  <phoneticPr fontId="3"/>
  <pageMargins left="0.78740157480314965" right="0.78740157480314965" top="0.59055118110236227" bottom="0.78740157480314965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報告書表紙</vt:lpstr>
      <vt:lpstr>在籍生徒数</vt:lpstr>
      <vt:lpstr>学費負担者居住地</vt:lpstr>
      <vt:lpstr>生徒の入学状況</vt:lpstr>
      <vt:lpstr>学費負担者居住地!Print_Area</vt:lpstr>
      <vt:lpstr>在籍生徒数!Print_Area</vt:lpstr>
      <vt:lpstr>生徒の入学状況!Print_Area</vt:lpstr>
      <vt:lpstr>報告書表紙!Print_Area</vt:lpstr>
      <vt:lpstr>生徒の入学状況!Print_Titles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明日美</dc:creator>
  <cp:lastModifiedBy>user</cp:lastModifiedBy>
  <cp:lastPrinted>2026-03-16T02:33:30Z</cp:lastPrinted>
  <dcterms:created xsi:type="dcterms:W3CDTF">1997-01-08T22:48:59Z</dcterms:created>
  <dcterms:modified xsi:type="dcterms:W3CDTF">2026-03-17T00:44:10Z</dcterms:modified>
</cp:coreProperties>
</file>