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05_財政G\☆02_調査\000_データ類\04_財政状況資料集\R05決算\99-1_市町村送付用（確定版）\２回目\03_市町村確定版（A1 100 %後）\"/>
    </mc:Choice>
  </mc:AlternateContent>
  <bookViews>
    <workbookView xWindow="-120" yWindow="-120" windowWidth="20736"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BE35" i="10"/>
  <c r="AM35"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BE34" i="10" s="1"/>
  <c r="BW34" i="10" s="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<sst xmlns="http://schemas.openxmlformats.org/spreadsheetml/2006/main" count="1122" uniqueCount="578">
  <si>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</si>
  <si>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</si>
  <si>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</si>
  <si>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</si>
  <si>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</si>
  <si>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</si>
  <si>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</si>
  <si>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</si>
  <si>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</si>
  <si>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</si>
  <si>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</si>
  <si>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</si>
  <si>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</si>
  <si>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</si>
  <si>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</si>
  <si>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</si>
  <si>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</si>
  <si>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</si>
  <si>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</si>
  <si>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</si>
  <si>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</si>
  <si>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</si>
  <si>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</si>
  <si>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</si>
  <si>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</si>
  <si>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</si>
  <si>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</si>
  <si>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</si>
  <si>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</si>
  <si>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</si>
  <si>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</si>
  <si>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</si>
  <si>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</si>
  <si>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</si>
  <si>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</si>
  <si>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</si>
  <si>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</si>
  <si>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</si>
  <si>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</si>
  <si>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</si>
  <si>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</si>
  <si>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</si>
  <si>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</si>
  <si>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</si>
  <si>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</si>
  <si>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</si>
  <si>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</si>
  <si>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</si>
  <si>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</si>
  <si>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</si>
  <si>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</si>
  <si>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</si>
  <si>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</si>
  <si>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</si>
  <si>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</si>
  <si>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</si>
  <si>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</si>
  <si>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</si>
  <si>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</si>
  <si>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</si>
  <si>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</si>
  <si>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</si>
  <si>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</si>
  <si>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</si>
  <si>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</si>
  <si>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</si>
  <si>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</si>
  <si>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</si>
  <si>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</si>
  <si>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</si>
  <si>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</si>
  <si>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</si>
  <si>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</si>
  <si>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</si>
  <si>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</si>
  <si>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</si>
  <si>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</si>
  <si>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</si>
  <si>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</si>
  <si>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</si>
  <si>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</si>
  <si>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</si>
  <si>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</si>
  <si>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</si>
  <si>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</si>
  <si>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</si>
  <si>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</si>
  <si>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</si>
  <si>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</si>
  <si>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</si>
  <si>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</si>
  <si>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</si>
  <si>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</si>
  <si>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</si>
  <si>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山北町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</si>
  <si>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</si>
  <si>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</si>
  <si>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</si>
  <si>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</si>
  <si>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</si>
  <si>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</si>
  <si>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</si>
  <si>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</si>
  <si>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</si>
  <si>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</si>
  <si>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</si>
  <si>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</si>
  <si>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</si>
  <si>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</si>
  <si>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</si>
  <si>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</si>
  <si>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</si>
  <si>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</si>
  <si>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</si>
  <si>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</si>
  <si>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</si>
  <si>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</si>
  <si>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</si>
  <si>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</si>
  <si>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</si>
  <si>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</si>
  <si>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</si>
  <si>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</si>
  <si>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</si>
  <si>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</si>
  <si>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</si>
  <si>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</si>
  <si>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</si>
  <si>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</si>
  <si>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</si>
  <si>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</si>
  <si>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</si>
  <si>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</si>
  <si>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</si>
  <si>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</si>
  <si>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</si>
  <si>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</si>
  <si>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</si>
  <si>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</si>
  <si>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</si>
  <si>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</si>
  <si>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</si>
  <si>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</si>
  <si>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</si>
  <si>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</si>
  <si>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</si>
  <si>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</si>
  <si>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</si>
  <si>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</si>
  <si>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</si>
  <si>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</si>
  <si>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</si>
  <si>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</si>
  <si>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</si>
  <si>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</si>
  <si>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</si>
  <si>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</si>
  <si>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</si>
  <si>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</si>
  <si>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</si>
  <si>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</si>
  <si>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</si>
  <si>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</si>
  <si>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</si>
  <si>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</si>
  <si>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</si>
  <si>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</si>
  <si>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</si>
  <si>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</si>
  <si>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</si>
  <si>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</si>
  <si>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</si>
  <si>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</si>
  <si>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</si>
  <si>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</si>
  <si>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</si>
  <si>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</si>
  <si>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</si>
  <si>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</si>
  <si>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</si>
  <si>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</si>
  <si>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</si>
  <si>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</si>
  <si>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</si>
  <si>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</si>
  <si>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</si>
  <si>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</si>
  <si>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</si>
  <si>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</si>
  <si>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</si>
  <si>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</si>
  <si>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</si>
  <si>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</si>
  <si>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</si>
  <si>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</si>
  <si>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</si>
  <si>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</si>
  <si>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</si>
  <si>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</si>
  <si>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</si>
  <si>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</si>
  <si>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</si>
  <si>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</si>
  <si>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神奈川県山北町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</si>
  <si>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</si>
  <si>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</si>
  <si>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</si>
  <si>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</si>
  <si>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</si>
  <si>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</si>
  <si>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</si>
  <si>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</si>
  <si>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</si>
  <si>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</si>
  <si>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</si>
  <si>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</si>
  <si>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</si>
  <si>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</si>
  <si>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</si>
  <si>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</si>
  <si>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</si>
  <si>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</si>
  <si>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</si>
  <si>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</si>
  <si>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</si>
  <si>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</si>
  <si>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</si>
  <si>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</si>
  <si>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</si>
  <si>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</si>
  <si>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</si>
  <si>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</si>
  <si>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</si>
  <si>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</si>
  <si>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</si>
  <si>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</si>
  <si>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</si>
  <si>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</si>
  <si>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</si>
  <si>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</si>
  <si>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</si>
  <si>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</si>
  <si>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</si>
  <si>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</si>
  <si>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</si>
  <si>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</si>
  <si>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</si>
  <si>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</si>
  <si>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</si>
  <si>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</si>
  <si>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</si>
  <si>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</si>
  <si>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</si>
  <si>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</si>
  <si>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</si>
  <si>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</si>
  <si>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</si>
  <si>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</si>
  <si>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</si>
  <si>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</si>
  <si>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</si>
  <si>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</si>
  <si>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</si>
  <si>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</si>
  <si>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</si>
  <si>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</si>
  <si>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</si>
  <si>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</si>
  <si>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</si>
  <si>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</si>
  <si>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</si>
  <si>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</si>
  <si>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</si>
  <si>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</si>
  <si>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</si>
  <si>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</si>
  <si>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</si>
  <si>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</si>
  <si>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</si>
  <si>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</si>
  <si>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</si>
  <si>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</si>
  <si>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</si>
  <si>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</si>
  <si>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</si>
  <si>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</si>
  <si>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</si>
  <si>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</si>
  <si>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</si>
  <si>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</si>
  <si>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</si>
  <si>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</si>
  <si>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</si>
  <si>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</si>
  <si>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</si>
  <si>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</si>
  <si>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</si>
  <si>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</si>
  <si>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</si>
  <si>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</si>
  <si>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</si>
  <si>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</si>
  <si>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</si>
  <si>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</si>
  <si>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</si>
  <si>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</si>
  <si>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</si>
  <si>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</si>
  <si>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</si>
  <si>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</si>
  <si>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</si>
  <si>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</si>
  <si>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</si>
  <si>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</si>
  <si>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</si>
  <si>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</si>
  <si>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</si>
  <si>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</si>
  <si>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</si>
  <si>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</si>
  <si>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</si>
  <si>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</si>
  <si>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</si>
  <si>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</si>
  <si>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</si>
  <si>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</si>
  <si>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</si>
  <si>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</si>
  <si>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</si>
  <si>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</si>
  <si>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</si>
  <si>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</si>
  <si>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</si>
  <si>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</si>
  <si>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</si>
  <si>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</si>
  <si>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</si>
  <si>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</si>
  <si>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</si>
  <si>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</si>
  <si>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</si>
  <si>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</si>
  <si>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</si>
  <si>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</si>
  <si>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</si>
  <si>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</si>
  <si>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</si>
  <si>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</si>
  <si>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</si>
  <si>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</si>
  <si>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</si>
  <si>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</si>
  <si>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</si>
  <si>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</si>
  <si>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神奈川県山北町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</si>
  <si>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</si>
  <si>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</si>
  <si>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</si>
  <si>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</si>
  <si>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</si>
  <si>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</si>
  <si>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</si>
  <si>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</si>
  <si>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</si>
  <si>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</si>
  <si>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</si>
  <si>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</si>
  <si>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</si>
  <si>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</si>
  <si>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</si>
  <si>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</si>
  <si>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</si>
  <si>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</si>
  <si>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</si>
  <si>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</si>
  <si>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町設置型浄化槽事業特別会計</t>
    <phoneticPr fontId="5"/>
  </si>
  <si>
    <t>商品券特別会計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</si>
  <si>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</si>
  <si>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</si>
  <si>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</si>
  <si>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</si>
  <si>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</si>
  <si>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</si>
  <si>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</si>
  <si>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</si>
  <si>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</si>
  <si>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</si>
  <si>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</si>
  <si>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</si>
  <si>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</si>
  <si>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</si>
  <si>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</si>
  <si>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</si>
  <si>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</si>
  <si>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</si>
  <si>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</si>
  <si>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</si>
  <si>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</si>
  <si>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</si>
  <si>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</si>
  <si>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</si>
  <si>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</si>
  <si>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</si>
  <si>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</si>
  <si>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</si>
  <si>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</si>
  <si>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</si>
  <si>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</si>
  <si>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</si>
  <si>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</si>
  <si>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</si>
  <si>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</si>
  <si>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</si>
  <si>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</si>
  <si>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</si>
  <si>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</si>
  <si>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</si>
  <si>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</si>
  <si>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</si>
  <si>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</si>
  <si>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</si>
  <si>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</si>
  <si>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</si>
  <si>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</si>
  <si>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</si>
  <si>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</si>
  <si>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</si>
  <si>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</si>
  <si>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</si>
  <si>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</si>
  <si>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</si>
  <si>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</si>
  <si>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</si>
  <si>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</si>
  <si>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</si>
  <si>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</si>
  <si>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</si>
  <si>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</si>
  <si>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</si>
  <si>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</si>
  <si>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</si>
  <si>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</si>
  <si>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</si>
  <si>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</si>
  <si>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</si>
  <si>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</si>
  <si>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</si>
  <si>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</si>
  <si>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</si>
  <si>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</si>
  <si>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</si>
  <si>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</si>
  <si>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</si>
  <si>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</si>
  <si>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</si>
  <si>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</si>
  <si>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</si>
  <si>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</si>
  <si>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</si>
  <si>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</si>
  <si>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</si>
  <si>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</si>
  <si>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</si>
  <si>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</si>
  <si>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</si>
  <si>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</si>
  <si>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</si>
  <si>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</si>
  <si>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</si>
  <si>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</si>
  <si>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</si>
  <si>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</si>
  <si>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</si>
  <si>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</si>
  <si>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</si>
  <si>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</si>
  <si>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</si>
  <si>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</si>
  <si>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</si>
  <si>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</si>
  <si>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</si>
  <si>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</si>
  <si>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</si>
  <si>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</si>
  <si>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</si>
  <si>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</si>
  <si>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</si>
  <si>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</si>
  <si>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</si>
  <si>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</si>
  <si>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</si>
  <si>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</si>
  <si>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</si>
  <si>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</si>
  <si>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</si>
  <si>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</si>
  <si>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</si>
  <si>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</si>
  <si>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</si>
  <si>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</si>
  <si>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</si>
  <si>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</si>
  <si>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</si>
  <si>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</si>
  <si>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</si>
  <si>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</si>
  <si>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</si>
  <si>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</si>
  <si>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</si>
  <si>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</si>
  <si>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</si>
  <si>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</si>
  <si>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</si>
  <si>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</si>
  <si>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</si>
  <si>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</si>
  <si>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</si>
  <si>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</si>
  <si>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</si>
  <si>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</si>
  <si>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</si>
  <si>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</si>
  <si>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</si>
  <si>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</si>
  <si>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</si>
  <si>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</si>
  <si>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</si>
  <si>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</si>
  <si>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</si>
  <si>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</si>
  <si>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</si>
  <si>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</si>
  <si>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2.55</t>
  </si>
  <si>
    <t>水道事業会計</t>
  </si>
  <si>
    <t>一般会計</t>
  </si>
  <si>
    <t>介護保険事業特別会計</t>
  </si>
  <si>
    <t>町設置型浄化槽事業特別会計</t>
  </si>
  <si>
    <t>下水道事業特別会計</t>
  </si>
  <si>
    <t>後期高齢者医療特別会計</t>
  </si>
  <si>
    <t>商品券特別会計</t>
  </si>
  <si>
    <t>国民健康保険事業特別会計</t>
  </si>
  <si>
    <t>その他会計（赤字）</t>
  </si>
  <si>
    <t>その他会計（黒字）</t>
  </si>
  <si>
    <t>R01</t>
    <phoneticPr fontId="5"/>
  </si>
  <si>
    <t>R02</t>
    <phoneticPr fontId="5"/>
  </si>
  <si>
    <t>R03</t>
    <phoneticPr fontId="5"/>
  </si>
  <si>
    <t>R04</t>
    <phoneticPr fontId="5"/>
  </si>
  <si>
    <t>R05</t>
    <phoneticPr fontId="5"/>
  </si>
  <si>
    <t>-</t>
    <phoneticPr fontId="2"/>
  </si>
  <si>
    <t>○</t>
  </si>
  <si>
    <t>山北町土地開発公社</t>
    <rPh sb="0" eb="3">
      <t>ヤマキタマチ</t>
    </rPh>
    <rPh sb="3" eb="5">
      <t>トチ</t>
    </rPh>
    <rPh sb="5" eb="7">
      <t>カイハツ</t>
    </rPh>
    <rPh sb="7" eb="9">
      <t>コウシャ</t>
    </rPh>
    <phoneticPr fontId="10"/>
  </si>
  <si>
    <t>（公財）山北町環境整備公社</t>
    <rPh sb="1" eb="2">
      <t>コウ</t>
    </rPh>
    <rPh sb="2" eb="3">
      <t>ザイ</t>
    </rPh>
    <rPh sb="4" eb="7">
      <t>ヤマキタマチ</t>
    </rPh>
    <rPh sb="7" eb="9">
      <t>カンキョウ</t>
    </rPh>
    <rPh sb="9" eb="11">
      <t>セイビ</t>
    </rPh>
    <rPh sb="11" eb="13">
      <t>コウシャ</t>
    </rPh>
    <phoneticPr fontId="10"/>
  </si>
  <si>
    <t>公共施設整備基金</t>
    <rPh sb="0" eb="2">
      <t>コウキョウ</t>
    </rPh>
    <rPh sb="2" eb="4">
      <t>シセツ</t>
    </rPh>
    <rPh sb="4" eb="6">
      <t>セイビ</t>
    </rPh>
    <rPh sb="6" eb="8">
      <t>キキン</t>
    </rPh>
    <phoneticPr fontId="5"/>
  </si>
  <si>
    <t>地域福祉基金</t>
    <rPh sb="0" eb="2">
      <t>チイキ</t>
    </rPh>
    <rPh sb="2" eb="4">
      <t>フクシ</t>
    </rPh>
    <rPh sb="4" eb="6">
      <t>キキン</t>
    </rPh>
    <phoneticPr fontId="5"/>
  </si>
  <si>
    <t>ふるさと創生基金</t>
    <phoneticPr fontId="10"/>
  </si>
  <si>
    <t>つぶらの周辺地域振興基金</t>
    <phoneticPr fontId="10"/>
  </si>
  <si>
    <t>簡易水道事業整備基金</t>
    <phoneticPr fontId="10"/>
  </si>
  <si>
    <t>足柄西部清掃組合</t>
  </si>
  <si>
    <t>南足柄市外五ケ市町組合</t>
  </si>
  <si>
    <t>南足柄市外二ケ町組合</t>
  </si>
  <si>
    <t>南足柄市山北町開成町一部事務組合</t>
  </si>
  <si>
    <t>松田町外三ヶ町組合</t>
  </si>
  <si>
    <t>足柄上衛生組合</t>
  </si>
  <si>
    <t>神奈川県市町村職員退職手当組合</t>
  </si>
  <si>
    <t>神奈川県後期高齢者医療広域連合（一般会計）</t>
  </si>
  <si>
    <t>神奈川県後期高齢者医療広域連合（後期高齢者医療特別会計）</t>
  </si>
  <si>
    <t>神奈川県町村情報システム共同事業組合</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</si>
  <si>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</si>
  <si>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</si>
  <si>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充当可能基金残高の増加等により、将来負担比率は大幅に改善している。一方で、有形固定資産減価償却率は類似団体よりも高く上昇傾向にあるため、公共施設等総合管理計画に基づき、今後、老朽化対策に積極的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</si>
  <si>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</si>
  <si>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</si>
  <si>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</si>
  <si>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</si>
  <si>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</si>
  <si>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</si>
  <si>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町営住宅整備事業により公債費に準ずる債務負担額が増加したことにより、数値が上昇した。将来負担比率は類似団体と比較して高い水準にあるが、主な要因としては、債務負担行為に基づく支出予定額として、土地の買い戻し額が１．３億円となっていることが考えられる。これについては、新規設定がないため、支払いの進捗等により減少する見込みで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</si>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</sst>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125391</c:v>
                </c:pt>
                <c:pt idx="2">
                  <c:v>138402</c:v>
                </c:pt>
                <c:pt idx="3">
                  <c:v>146367</c:v>
                </c:pt>
                <c:pt idx="4">
                  <c:v>165181</c:v>
                </c:pt>
              </c:numCache>
            </c:numRef>
          </c:val>
          <c:smooth val="0"/>
          <c:extLst>
            <c:ext xmlns:c16="http://schemas.microsoft.com/office/drawing/2014/chart" uri="{C3380CC4-5D6E-409C-BE32-E72D297353CC}">
              <c16:uniqueId val="{00000000-645B-45F6-A814-BF87911EADD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50741</c:v>
                </c:pt>
                <c:pt idx="1">
                  <c:v>43181</c:v>
                </c:pt>
                <c:pt idx="2">
                  <c:v>45563</c:v>
                </c:pt>
                <c:pt idx="3">
                  <c:v>66556</c:v>
                </c:pt>
                <c:pt idx="4">
                  <c:v>46000</c:v>
                </c:pt>
              </c:numCache>
            </c:numRef>
          </c:val>
          <c:smooth val="0"/>
          <c:extLst>
            <c:ext xmlns:c16="http://schemas.microsoft.com/office/drawing/2014/chart" uri="{C3380CC4-5D6E-409C-BE32-E72D297353CC}">
              <c16:uniqueId val="{00000001-645B-45F6-A814-BF87911EADD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7.93</c:v>
                </c:pt>
                <c:pt idx="1">
                  <c:v>10.75</c:v>
                </c:pt>
                <c:pt idx="2">
                  <c:v>9.7100000000000009</c:v>
                </c:pt>
                <c:pt idx="3">
                  <c:v>5.88</c:v>
                </c:pt>
                <c:pt idx="4">
                  <c:v>5.78</c:v>
                </c:pt>
              </c:numCache>
            </c:numRef>
          </c:val>
          <c:extLst>
            <c:ext xmlns:c16="http://schemas.microsoft.com/office/drawing/2014/chart" uri="{C3380CC4-5D6E-409C-BE32-E72D297353CC}">
              <c16:uniqueId val="{00000000-DC9C-4476-8E70-75B212E1053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19.84</c:v>
                </c:pt>
                <c:pt idx="1">
                  <c:v>21.92</c:v>
                </c:pt>
                <c:pt idx="2">
                  <c:v>23.32</c:v>
                </c:pt>
                <c:pt idx="3">
                  <c:v>25.25</c:v>
                </c:pt>
                <c:pt idx="4">
                  <c:v>25.06</c:v>
                </c:pt>
              </c:numCache>
            </c:numRef>
          </c:val>
          <c:extLst>
            <c:ext xmlns:c16="http://schemas.microsoft.com/office/drawing/2014/chart" uri="{C3380CC4-5D6E-409C-BE32-E72D297353CC}">
              <c16:uniqueId val="{00000001-DC9C-4476-8E70-75B212E1053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3.7</c:v>
                </c:pt>
                <c:pt idx="1">
                  <c:v>6.24</c:v>
                </c:pt>
                <c:pt idx="2">
                  <c:v>2.4500000000000002</c:v>
                </c:pt>
                <c:pt idx="3">
                  <c:v>-2.5499999999999998</c:v>
                </c:pt>
                <c:pt idx="4">
                  <c:v>7.0000000000000007E-2</c:v>
                </c:pt>
              </c:numCache>
            </c:numRef>
          </c:val>
          <c:smooth val="0"/>
          <c:extLst>
            <c:ext xmlns:c16="http://schemas.microsoft.com/office/drawing/2014/chart" uri="{C3380CC4-5D6E-409C-BE32-E72D297353CC}">
              <c16:uniqueId val="{00000002-DC9C-4476-8E70-75B212E1053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1A2-47BD-A90F-A39381ACD31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1A2-47BD-A90F-A39381ACD313}"/>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0.19</c:v>
                </c:pt>
                <c:pt idx="2">
                  <c:v>#N/A</c:v>
                </c:pt>
                <c:pt idx="3">
                  <c:v>0.32</c:v>
                </c:pt>
                <c:pt idx="4">
                  <c:v>#N/A</c:v>
                </c:pt>
                <c:pt idx="5">
                  <c:v>7.0000000000000007E-2</c:v>
                </c:pt>
                <c:pt idx="6">
                  <c:v>#N/A</c:v>
                </c:pt>
                <c:pt idx="7">
                  <c:v>0</c:v>
                </c:pt>
                <c:pt idx="8">
                  <c:v>#N/A</c:v>
                </c:pt>
                <c:pt idx="9">
                  <c:v>0.08</c:v>
                </c:pt>
              </c:numCache>
            </c:numRef>
          </c:val>
          <c:extLst>
            <c:ext xmlns:c16="http://schemas.microsoft.com/office/drawing/2014/chart" uri="{C3380CC4-5D6E-409C-BE32-E72D297353CC}">
              <c16:uniqueId val="{00000002-01A2-47BD-A90F-A39381ACD313}"/>
            </c:ext>
          </c:extLst>
        </c:ser>
        <c:ser>
          <c:idx val="3"/>
          <c:order val="3"/>
          <c:tx>
            <c:strRef>
              <c:f>データシート!$A$30</c:f>
              <c:strCache>
                <c:ptCount val="1"/>
                <c:pt idx="0">
                  <c:v>商品券特別会計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0.05</c:v>
                </c:pt>
                <c:pt idx="4">
                  <c:v>#N/A</c:v>
                </c:pt>
                <c:pt idx="5">
                  <c:v>0.06</c:v>
                </c:pt>
                <c:pt idx="6">
                  <c:v>#N/A</c:v>
                </c:pt>
                <c:pt idx="7">
                  <c:v>0.1</c:v>
                </c:pt>
                <c:pt idx="8">
                  <c:v>#N/A</c:v>
                </c:pt>
                <c:pt idx="9">
                  <c:v>0.09</c:v>
                </c:pt>
              </c:numCache>
            </c:numRef>
          </c:val>
          <c:extLst>
            <c:ext xmlns:c16="http://schemas.microsoft.com/office/drawing/2014/chart" uri="{C3380CC4-5D6E-409C-BE32-E72D297353CC}">
              <c16:uniqueId val="{00000003-01A2-47BD-A90F-A39381ACD31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0.12</c:v>
                </c:pt>
                <c:pt idx="2">
                  <c:v>#N/A</c:v>
                </c:pt>
                <c:pt idx="3">
                  <c:v>0.04</c:v>
                </c:pt>
                <c:pt idx="4">
                  <c:v>#N/A</c:v>
                </c:pt>
                <c:pt idx="5">
                  <c:v>0.06</c:v>
                </c:pt>
                <c:pt idx="6">
                  <c:v>#N/A</c:v>
                </c:pt>
                <c:pt idx="7">
                  <c:v>0.01</c:v>
                </c:pt>
                <c:pt idx="8">
                  <c:v>#N/A</c:v>
                </c:pt>
                <c:pt idx="9">
                  <c:v>0.17</c:v>
                </c:pt>
              </c:numCache>
            </c:numRef>
          </c:val>
          <c:extLst>
            <c:ext xmlns:c16="http://schemas.microsoft.com/office/drawing/2014/chart" uri="{C3380CC4-5D6E-409C-BE32-E72D297353CC}">
              <c16:uniqueId val="{00000004-01A2-47BD-A90F-A39381ACD313}"/>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0.04</c:v>
                </c:pt>
                <c:pt idx="2">
                  <c:v>#N/A</c:v>
                </c:pt>
                <c:pt idx="3">
                  <c:v>0.13</c:v>
                </c:pt>
                <c:pt idx="4">
                  <c:v>#N/A</c:v>
                </c:pt>
                <c:pt idx="5">
                  <c:v>0.59</c:v>
                </c:pt>
                <c:pt idx="6">
                  <c:v>#N/A</c:v>
                </c:pt>
                <c:pt idx="7">
                  <c:v>0.5</c:v>
                </c:pt>
                <c:pt idx="8">
                  <c:v>#N/A</c:v>
                </c:pt>
                <c:pt idx="9">
                  <c:v>0.2</c:v>
                </c:pt>
              </c:numCache>
            </c:numRef>
          </c:val>
          <c:extLst>
            <c:ext xmlns:c16="http://schemas.microsoft.com/office/drawing/2014/chart" uri="{C3380CC4-5D6E-409C-BE32-E72D297353CC}">
              <c16:uniqueId val="{00000005-01A2-47BD-A90F-A39381ACD313}"/>
            </c:ext>
          </c:extLst>
        </c:ser>
        <c:ser>
          <c:idx val="6"/>
          <c:order val="6"/>
          <c:tx>
            <c:strRef>
              <c:f>データシート!$A$33</c:f>
              <c:strCache>
                <c:ptCount val="1"/>
                <c:pt idx="0">
                  <c:v>町設置型浄化槽事業特別会計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0.74</c:v>
                </c:pt>
                <c:pt idx="2">
                  <c:v>#N/A</c:v>
                </c:pt>
                <c:pt idx="3">
                  <c:v>0.55000000000000004</c:v>
                </c:pt>
                <c:pt idx="4">
                  <c:v>#N/A</c:v>
                </c:pt>
                <c:pt idx="5">
                  <c:v>0.42</c:v>
                </c:pt>
                <c:pt idx="6">
                  <c:v>#N/A</c:v>
                </c:pt>
                <c:pt idx="7">
                  <c:v>0.35</c:v>
                </c:pt>
                <c:pt idx="8">
                  <c:v>#N/A</c:v>
                </c:pt>
                <c:pt idx="9">
                  <c:v>0.2</c:v>
                </c:pt>
              </c:numCache>
            </c:numRef>
          </c:val>
          <c:extLst>
            <c:ext xmlns:c16="http://schemas.microsoft.com/office/drawing/2014/chart" uri="{C3380CC4-5D6E-409C-BE32-E72D297353CC}">
              <c16:uniqueId val="{00000006-01A2-47BD-A90F-A39381ACD313}"/>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0.95</c:v>
                </c:pt>
                <c:pt idx="2">
                  <c:v>#N/A</c:v>
                </c:pt>
                <c:pt idx="3">
                  <c:v>0.56000000000000005</c:v>
                </c:pt>
                <c:pt idx="4">
                  <c:v>#N/A</c:v>
                </c:pt>
                <c:pt idx="5">
                  <c:v>1.06</c:v>
                </c:pt>
                <c:pt idx="6">
                  <c:v>#N/A</c:v>
                </c:pt>
                <c:pt idx="7">
                  <c:v>0.67</c:v>
                </c:pt>
                <c:pt idx="8">
                  <c:v>#N/A</c:v>
                </c:pt>
                <c:pt idx="9">
                  <c:v>0.46</c:v>
                </c:pt>
              </c:numCache>
            </c:numRef>
          </c:val>
          <c:extLst>
            <c:ext xmlns:c16="http://schemas.microsoft.com/office/drawing/2014/chart" uri="{C3380CC4-5D6E-409C-BE32-E72D297353CC}">
              <c16:uniqueId val="{00000007-01A2-47BD-A90F-A39381ACD31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7.01</c:v>
                </c:pt>
                <c:pt idx="2">
                  <c:v>#N/A</c:v>
                </c:pt>
                <c:pt idx="3">
                  <c:v>10.130000000000001</c:v>
                </c:pt>
                <c:pt idx="4">
                  <c:v>#N/A</c:v>
                </c:pt>
                <c:pt idx="5">
                  <c:v>9.2100000000000009</c:v>
                </c:pt>
                <c:pt idx="6">
                  <c:v>#N/A</c:v>
                </c:pt>
                <c:pt idx="7">
                  <c:v>5.42</c:v>
                </c:pt>
                <c:pt idx="8">
                  <c:v>#N/A</c:v>
                </c:pt>
                <c:pt idx="9">
                  <c:v>5.47</c:v>
                </c:pt>
              </c:numCache>
            </c:numRef>
          </c:val>
          <c:extLst>
            <c:ext xmlns:c16="http://schemas.microsoft.com/office/drawing/2014/chart" uri="{C3380CC4-5D6E-409C-BE32-E72D297353CC}">
              <c16:uniqueId val="{00000008-01A2-47BD-A90F-A39381ACD31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7.36</c:v>
                </c:pt>
                <c:pt idx="2">
                  <c:v>#N/A</c:v>
                </c:pt>
                <c:pt idx="3">
                  <c:v>7.49</c:v>
                </c:pt>
                <c:pt idx="4">
                  <c:v>#N/A</c:v>
                </c:pt>
                <c:pt idx="5">
                  <c:v>7.12</c:v>
                </c:pt>
                <c:pt idx="6">
                  <c:v>#N/A</c:v>
                </c:pt>
                <c:pt idx="7">
                  <c:v>7.56</c:v>
                </c:pt>
                <c:pt idx="8">
                  <c:v>#N/A</c:v>
                </c:pt>
                <c:pt idx="9">
                  <c:v>7.29</c:v>
                </c:pt>
              </c:numCache>
            </c:numRef>
          </c:val>
          <c:extLst>
            <c:ext xmlns:c16="http://schemas.microsoft.com/office/drawing/2014/chart" uri="{C3380CC4-5D6E-409C-BE32-E72D297353CC}">
              <c16:uniqueId val="{00000009-01A2-47BD-A90F-A39381ACD31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380</c:v>
                </c:pt>
                <c:pt idx="5">
                  <c:v>380</c:v>
                </c:pt>
                <c:pt idx="8">
                  <c:v>385</c:v>
                </c:pt>
                <c:pt idx="11">
                  <c:v>395</c:v>
                </c:pt>
                <c:pt idx="14">
                  <c:v>391</c:v>
                </c:pt>
              </c:numCache>
            </c:numRef>
          </c:val>
          <c:extLst>
            <c:ext xmlns:c16="http://schemas.microsoft.com/office/drawing/2014/chart" uri="{C3380CC4-5D6E-409C-BE32-E72D297353CC}">
              <c16:uniqueId val="{00000000-CC64-48B1-9261-17DD607BC53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C64-48B1-9261-17DD607BC53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65</c:v>
                </c:pt>
                <c:pt idx="3">
                  <c:v>65</c:v>
                </c:pt>
                <c:pt idx="6">
                  <c:v>138</c:v>
                </c:pt>
                <c:pt idx="9">
                  <c:v>324</c:v>
                </c:pt>
                <c:pt idx="12">
                  <c:v>96</c:v>
                </c:pt>
              </c:numCache>
            </c:numRef>
          </c:val>
          <c:extLst>
            <c:ext xmlns:c16="http://schemas.microsoft.com/office/drawing/2014/chart" uri="{C3380CC4-5D6E-409C-BE32-E72D297353CC}">
              <c16:uniqueId val="{00000002-CC64-48B1-9261-17DD607BC53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37</c:v>
                </c:pt>
                <c:pt idx="3">
                  <c:v>37</c:v>
                </c:pt>
                <c:pt idx="6">
                  <c:v>14</c:v>
                </c:pt>
                <c:pt idx="9">
                  <c:v>1</c:v>
                </c:pt>
                <c:pt idx="12">
                  <c:v>2</c:v>
                </c:pt>
              </c:numCache>
            </c:numRef>
          </c:val>
          <c:extLst>
            <c:ext xmlns:c16="http://schemas.microsoft.com/office/drawing/2014/chart" uri="{C3380CC4-5D6E-409C-BE32-E72D297353CC}">
              <c16:uniqueId val="{00000003-CC64-48B1-9261-17DD607BC53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110</c:v>
                </c:pt>
                <c:pt idx="3">
                  <c:v>106</c:v>
                </c:pt>
                <c:pt idx="6">
                  <c:v>103</c:v>
                </c:pt>
                <c:pt idx="9">
                  <c:v>117</c:v>
                </c:pt>
                <c:pt idx="12">
                  <c:v>155</c:v>
                </c:pt>
              </c:numCache>
            </c:numRef>
          </c:val>
          <c:extLst>
            <c:ext xmlns:c16="http://schemas.microsoft.com/office/drawing/2014/chart" uri="{C3380CC4-5D6E-409C-BE32-E72D297353CC}">
              <c16:uniqueId val="{00000004-CC64-48B1-9261-17DD607BC53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64-48B1-9261-17DD607BC53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C64-48B1-9261-17DD607BC53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415</c:v>
                </c:pt>
                <c:pt idx="3">
                  <c:v>432</c:v>
                </c:pt>
                <c:pt idx="6">
                  <c:v>449</c:v>
                </c:pt>
                <c:pt idx="9">
                  <c:v>466</c:v>
                </c:pt>
                <c:pt idx="12">
                  <c:v>455</c:v>
                </c:pt>
              </c:numCache>
            </c:numRef>
          </c:val>
          <c:extLst>
            <c:ext xmlns:c16="http://schemas.microsoft.com/office/drawing/2014/chart" uri="{C3380CC4-5D6E-409C-BE32-E72D297353CC}">
              <c16:uniqueId val="{00000007-CC64-48B1-9261-17DD607BC53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247</c:v>
                </c:pt>
                <c:pt idx="2">
                  <c:v>#N/A</c:v>
                </c:pt>
                <c:pt idx="3">
                  <c:v>#N/A</c:v>
                </c:pt>
                <c:pt idx="4">
                  <c:v>260</c:v>
                </c:pt>
                <c:pt idx="5">
                  <c:v>#N/A</c:v>
                </c:pt>
                <c:pt idx="6">
                  <c:v>#N/A</c:v>
                </c:pt>
                <c:pt idx="7">
                  <c:v>319</c:v>
                </c:pt>
                <c:pt idx="8">
                  <c:v>#N/A</c:v>
                </c:pt>
                <c:pt idx="9">
                  <c:v>#N/A</c:v>
                </c:pt>
                <c:pt idx="10">
                  <c:v>513</c:v>
                </c:pt>
                <c:pt idx="11">
                  <c:v>#N/A</c:v>
                </c:pt>
                <c:pt idx="12">
                  <c:v>#N/A</c:v>
                </c:pt>
                <c:pt idx="13">
                  <c:v>317</c:v>
                </c:pt>
                <c:pt idx="14">
                  <c:v>#N/A</c:v>
                </c:pt>
              </c:numCache>
            </c:numRef>
          </c:val>
          <c:smooth val="0"/>
          <c:extLst>
            <c:ext xmlns:c16="http://schemas.microsoft.com/office/drawing/2014/chart" uri="{C3380CC4-5D6E-409C-BE32-E72D297353CC}">
              <c16:uniqueId val="{00000008-CC64-48B1-9261-17DD607BC53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4734</c:v>
                </c:pt>
                <c:pt idx="5">
                  <c:v>4653</c:v>
                </c:pt>
                <c:pt idx="8">
                  <c:v>4530</c:v>
                </c:pt>
                <c:pt idx="11">
                  <c:v>4263</c:v>
                </c:pt>
                <c:pt idx="14">
                  <c:v>3968</c:v>
                </c:pt>
              </c:numCache>
            </c:numRef>
          </c:val>
          <c:extLst>
            <c:ext xmlns:c16="http://schemas.microsoft.com/office/drawing/2014/chart" uri="{C3380CC4-5D6E-409C-BE32-E72D297353CC}">
              <c16:uniqueId val="{00000000-1540-46C9-AF1F-0911E720FF0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550</c:v>
                </c:pt>
                <c:pt idx="5">
                  <c:v>517</c:v>
                </c:pt>
                <c:pt idx="8">
                  <c:v>484</c:v>
                </c:pt>
                <c:pt idx="11">
                  <c:v>787</c:v>
                </c:pt>
                <c:pt idx="14">
                  <c:v>752</c:v>
                </c:pt>
              </c:numCache>
            </c:numRef>
          </c:val>
          <c:extLst>
            <c:ext xmlns:c16="http://schemas.microsoft.com/office/drawing/2014/chart" uri="{C3380CC4-5D6E-409C-BE32-E72D297353CC}">
              <c16:uniqueId val="{00000001-1540-46C9-AF1F-0911E720FF0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1529</c:v>
                </c:pt>
                <c:pt idx="5">
                  <c:v>1793</c:v>
                </c:pt>
                <c:pt idx="8">
                  <c:v>2295</c:v>
                </c:pt>
                <c:pt idx="11">
                  <c:v>2674</c:v>
                </c:pt>
                <c:pt idx="14">
                  <c:v>2790</c:v>
                </c:pt>
              </c:numCache>
            </c:numRef>
          </c:val>
          <c:extLst>
            <c:ext xmlns:c16="http://schemas.microsoft.com/office/drawing/2014/chart" uri="{C3380CC4-5D6E-409C-BE32-E72D297353CC}">
              <c16:uniqueId val="{00000002-1540-46C9-AF1F-0911E720FF0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40-46C9-AF1F-0911E720FF0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540-46C9-AF1F-0911E720FF0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40-46C9-AF1F-0911E720FF0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1745</c:v>
                </c:pt>
                <c:pt idx="3">
                  <c:v>1698</c:v>
                </c:pt>
                <c:pt idx="6">
                  <c:v>1704</c:v>
                </c:pt>
                <c:pt idx="9">
                  <c:v>1663</c:v>
                </c:pt>
                <c:pt idx="12">
                  <c:v>1645</c:v>
                </c:pt>
              </c:numCache>
            </c:numRef>
          </c:val>
          <c:extLst>
            <c:ext xmlns:c16="http://schemas.microsoft.com/office/drawing/2014/chart" uri="{C3380CC4-5D6E-409C-BE32-E72D297353CC}">
              <c16:uniqueId val="{00000006-1540-46C9-AF1F-0911E720FF0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58</c:v>
                </c:pt>
                <c:pt idx="3">
                  <c:v>32</c:v>
                </c:pt>
                <c:pt idx="6">
                  <c:v>19</c:v>
                </c:pt>
                <c:pt idx="9">
                  <c:v>37</c:v>
                </c:pt>
                <c:pt idx="12">
                  <c:v>61</c:v>
                </c:pt>
              </c:numCache>
            </c:numRef>
          </c:val>
          <c:extLst>
            <c:ext xmlns:c16="http://schemas.microsoft.com/office/drawing/2014/chart" uri="{C3380CC4-5D6E-409C-BE32-E72D297353CC}">
              <c16:uniqueId val="{00000007-1540-46C9-AF1F-0911E720FF0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1193</c:v>
                </c:pt>
                <c:pt idx="3">
                  <c:v>1148</c:v>
                </c:pt>
                <c:pt idx="6">
                  <c:v>1167</c:v>
                </c:pt>
                <c:pt idx="9">
                  <c:v>1146</c:v>
                </c:pt>
                <c:pt idx="12">
                  <c:v>1189</c:v>
                </c:pt>
              </c:numCache>
            </c:numRef>
          </c:val>
          <c:extLst>
            <c:ext xmlns:c16="http://schemas.microsoft.com/office/drawing/2014/chart" uri="{C3380CC4-5D6E-409C-BE32-E72D297353CC}">
              <c16:uniqueId val="{00000008-1540-46C9-AF1F-0911E720FF0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967</c:v>
                </c:pt>
                <c:pt idx="3">
                  <c:v>915</c:v>
                </c:pt>
                <c:pt idx="6">
                  <c:v>1133</c:v>
                </c:pt>
                <c:pt idx="9">
                  <c:v>1424</c:v>
                </c:pt>
                <c:pt idx="12">
                  <c:v>1335</c:v>
                </c:pt>
              </c:numCache>
            </c:numRef>
          </c:val>
          <c:extLst>
            <c:ext xmlns:c16="http://schemas.microsoft.com/office/drawing/2014/chart" uri="{C3380CC4-5D6E-409C-BE32-E72D297353CC}">
              <c16:uniqueId val="{00000009-1540-46C9-AF1F-0911E720FF0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4421</c:v>
                </c:pt>
                <c:pt idx="3">
                  <c:v>4295</c:v>
                </c:pt>
                <c:pt idx="6">
                  <c:v>4122</c:v>
                </c:pt>
                <c:pt idx="9">
                  <c:v>3772</c:v>
                </c:pt>
                <c:pt idx="12">
                  <c:v>3442</c:v>
                </c:pt>
              </c:numCache>
            </c:numRef>
          </c:val>
          <c:extLst>
            <c:ext xmlns:c16="http://schemas.microsoft.com/office/drawing/2014/chart" uri="{C3380CC4-5D6E-409C-BE32-E72D297353CC}">
              <c16:uniqueId val="{0000000A-1540-46C9-AF1F-0911E720FF0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1571</c:v>
                </c:pt>
                <c:pt idx="2">
                  <c:v>#N/A</c:v>
                </c:pt>
                <c:pt idx="3">
                  <c:v>#N/A</c:v>
                </c:pt>
                <c:pt idx="4">
                  <c:v>1125</c:v>
                </c:pt>
                <c:pt idx="5">
                  <c:v>#N/A</c:v>
                </c:pt>
                <c:pt idx="6">
                  <c:v>#N/A</c:v>
                </c:pt>
                <c:pt idx="7">
                  <c:v>836</c:v>
                </c:pt>
                <c:pt idx="8">
                  <c:v>#N/A</c:v>
                </c:pt>
                <c:pt idx="9">
                  <c:v>#N/A</c:v>
                </c:pt>
                <c:pt idx="10">
                  <c:v>319</c:v>
                </c:pt>
                <c:pt idx="11">
                  <c:v>#N/A</c:v>
                </c:pt>
                <c:pt idx="12">
                  <c:v>#N/A</c:v>
                </c:pt>
                <c:pt idx="13">
                  <c:v>161</c:v>
                </c:pt>
                <c:pt idx="14">
                  <c:v>#N/A</c:v>
                </c:pt>
              </c:numCache>
            </c:numRef>
          </c:val>
          <c:smooth val="0"/>
          <c:extLst>
            <c:ext xmlns:c16="http://schemas.microsoft.com/office/drawing/2014/chart" uri="{C3380CC4-5D6E-409C-BE32-E72D297353CC}">
              <c16:uniqueId val="{0000000B-1540-46C9-AF1F-0911E720FF0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866</c:v>
                </c:pt>
                <c:pt idx="1">
                  <c:v>920</c:v>
                </c:pt>
                <c:pt idx="2">
                  <c:v>924</c:v>
                </c:pt>
              </c:numCache>
            </c:numRef>
          </c:val>
          <c:extLst>
            <c:ext xmlns:c16="http://schemas.microsoft.com/office/drawing/2014/chart" uri="{C3380CC4-5D6E-409C-BE32-E72D297353CC}">
              <c16:uniqueId val="{00000000-9F92-48DC-BC48-10F6C6E6DEC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c:v>
                </c:pt>
                <c:pt idx="1">
                  <c:v>4</c:v>
                </c:pt>
                <c:pt idx="2">
                  <c:v>4</c:v>
                </c:pt>
              </c:numCache>
            </c:numRef>
          </c:val>
          <c:extLst>
            <c:ext xmlns:c16="http://schemas.microsoft.com/office/drawing/2014/chart" uri="{C3380CC4-5D6E-409C-BE32-E72D297353CC}">
              <c16:uniqueId val="{00000001-9F92-48DC-BC48-10F6C6E6DEC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1340</c:v>
                </c:pt>
                <c:pt idx="1">
                  <c:v>1751</c:v>
                </c:pt>
                <c:pt idx="2">
                  <c:v>1814</c:v>
                </c:pt>
              </c:numCache>
            </c:numRef>
          </c:val>
          <c:extLst>
            <c:ext xmlns:c16="http://schemas.microsoft.com/office/drawing/2014/chart" uri="{C3380CC4-5D6E-409C-BE32-E72D297353CC}">
              <c16:uniqueId val="{00000002-9F92-48DC-BC48-10F6C6E6DEC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{6B636AF1-7478-4061-9704-F40E14ABAC2C}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927-4348-9656-141CE4B76F7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{CC526B60-3470-4774-BA97-10C0060A7AEE}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927-4348-9656-141CE4B76F7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{B247BE9F-D4AF-4479-870E-5A45DB50DFFC}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927-4348-9656-141CE4B76F7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{8E71221F-56AB-44BF-9D9E-C40FAB1ECEC3}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927-4348-9656-141CE4B76F7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{2665EC60-98F4-43D2-BC25-991A34E5FA6A}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927-4348-9656-141CE4B76F7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{0C1AEB3E-0542-427D-B4C1-0D3BFE5B3B98}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927-4348-9656-141CE4B76F7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{72603EED-E8E7-4D01-8CF7-726A5D41206E}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927-4348-9656-141CE4B76F7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{CE1202D3-68C6-495D-B63D-948B23D8EECC}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927-4348-9656-141CE4B76F7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{CEE66ABC-17DF-4C63-A96A-86F3DC69D510}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927-4348-9656-141CE4B76F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64.3</c:v>
                </c:pt>
                <c:pt idx="8">
                  <c:v>65.8</c:v>
                </c:pt>
                <c:pt idx="16">
                  <c:v>67.7</c:v>
                </c:pt>
                <c:pt idx="24">
                  <c:v>69.2</c:v>
                </c:pt>
                <c:pt idx="32">
                  <c:v>70.8</c:v>
                </c:pt>
              </c:numCache>
            </c:numRef>
          </c:xVal>
          <c:yVal>
            <c:numRef>
              <c:f>公会計指標分析・財政指標組合せ分析表!$BP$51:$DC$51</c:f>
              <c:numCache>
                <c:formatCode>#,##0.0;"▲ "#,##0.0</c:formatCode>
                <c:ptCount val="40"/>
                <c:pt idx="0">
                  <c:v>53.6</c:v>
                </c:pt>
                <c:pt idx="8">
                  <c:v>36.200000000000003</c:v>
                </c:pt>
                <c:pt idx="16">
                  <c:v>25</c:v>
                </c:pt>
                <c:pt idx="24">
                  <c:v>9.8000000000000007</c:v>
                </c:pt>
                <c:pt idx="32">
                  <c:v>4.8</c:v>
                </c:pt>
              </c:numCache>
            </c:numRef>
          </c:yVal>
          <c:smooth val="0"/>
          <c:extLst>
            <c:ext xmlns:c16="http://schemas.microsoft.com/office/drawing/2014/chart" uri="{C3380CC4-5D6E-409C-BE32-E72D297353CC}">
              <c16:uniqueId val="{00000009-2927-4348-9656-141CE4B76F7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{D961E3C6-6615-43BC-8D06-AF2E3A4804EF}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927-4348-9656-141CE4B76F7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{146E50F2-D431-4A80-A9A3-364FDF8983AF}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927-4348-9656-141CE4B76F7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{9B5ED144-5932-46CF-B99F-6E73479A3DFC}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927-4348-9656-141CE4B76F7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{92AD8074-892A-4484-B7E0-F49D6CD1337E}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927-4348-9656-141CE4B76F7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{CF5ACE42-4028-4DDB-BD57-26A585D10AD8}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927-4348-9656-141CE4B76F75}"/>
                </c:ext>
              </c:extLst>
            </c:dLbl>
            <c:dLbl>
              <c:idx val="8"/>
              <c:layout>
                <c:manualLayout>
                  <c:x val="-4.1964675488669424E-2"/>
                  <c:y val="-6.0150703126137892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{702D238E-9E4F-45F5-9BDC-738DC688925A}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927-4348-9656-141CE4B76F75}"/>
                </c:ext>
              </c:extLst>
            </c:dLbl>
            <c:dLbl>
              <c:idx val="16"/>
              <c:layout>
                <c:manualLayout>
                  <c:x val="-2.2066825811799029E-2"/>
                  <c:y val="-6.6268488432440958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{858D11DC-E23D-4D89-B207-D21CC3BEBB01}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927-4348-9656-141CE4B76F75}"/>
                </c:ext>
              </c:extLst>
            </c:dLbl>
            <c:dLbl>
              <c:idx val="24"/>
              <c:layout>
                <c:manualLayout>
                  <c:x val="-3.2015750650234161E-2"/>
                  <c:y val="-6.7797934759016729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{8AD78228-4546-44B8-9556-5916B2CAF815}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927-4348-9656-141CE4B76F7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{AF9A9E9A-19C1-4E34-BC5E-5CA0D3476821}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927-4348-9656-141CE4B76F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62.8</c:v>
                </c:pt>
                <c:pt idx="16">
                  <c:v>62.7</c:v>
                </c:pt>
                <c:pt idx="24">
                  <c:v>63.1</c:v>
                </c:pt>
                <c:pt idx="32">
                  <c:v>63.8</c:v>
                </c:pt>
              </c:numCache>
            </c:numRef>
          </c:xVal>
          <c:yVal>
            <c:numRef>
              <c:f>公会計指標分析・財政指標組合せ分析表!$BP$55:$DC$55</c:f>
              <c:numCache>
                <c:formatCode>#,##0.0;"▲ "#,##0.0</c:formatCode>
                <c:ptCount val="40"/>
                <c:pt idx="0">
                  <c:v>3.1</c:v>
                </c:pt>
                <c:pt idx="8">
                  <c:v>3.4</c:v>
                </c:pt>
                <c:pt idx="16">
                  <c:v>0</c:v>
                </c:pt>
                <c:pt idx="24">
                  <c:v>0</c:v>
                </c:pt>
                <c:pt idx="32">
                  <c:v>0</c:v>
                </c:pt>
              </c:numCache>
            </c:numRef>
          </c:yVal>
          <c:smooth val="0"/>
          <c:extLst>
            <c:ext xmlns:c16="http://schemas.microsoft.com/office/drawing/2014/chart" uri="{C3380CC4-5D6E-409C-BE32-E72D297353CC}">
              <c16:uniqueId val="{00000013-2927-4348-9656-141CE4B76F75}"/>
            </c:ext>
          </c:extLst>
        </c:ser>
        <c:dLbls>
          <c:showLegendKey val="0"/>
          <c:showVal val="1"/>
          <c:showCatName val="0"/>
          <c:showSerName val="0"/>
          <c:showPercent val="0"/>
          <c:showBubbleSize val="0"/>
        </c:dLbls>
        <c:axId val="46179840"/>
        <c:axId val="46181760"/>
      </c:scatterChart>
      <c:valAx>
        <c:axId val="46179840"/>
        <c:scaling>
          <c:orientation val="maxMin"/>
          <c:max val="72"/>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{D8ED87E0-50B0-4EB3-8898-89F7101FC2C6}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3B3-4DA4-991A-5CE66E370F9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{2FB09A9D-D515-41DF-AB98-5864430C6447}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3B3-4DA4-991A-5CE66E370F9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{F7CB4F6E-E440-4015-B361-778A9A4031D3}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3B3-4DA4-991A-5CE66E370F9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{CFB3D125-E6F9-41DA-A857-A5066E613E87}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3B3-4DA4-991A-5CE66E370F9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{FA0BE173-117E-4C90-8016-2638E57B603D}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3B3-4DA4-991A-5CE66E370F9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{C7ADB60C-21A7-4B39-BEA9-47E4767625DB}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3B3-4DA4-991A-5CE66E370F9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{66959E05-1238-4E75-ADD7-01E6A67229E4}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3B3-4DA4-991A-5CE66E370F9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{ACDEA48D-11ED-42DC-B043-046ED4174188}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3B3-4DA4-991A-5CE66E370F9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{74E2133F-73ED-43EA-97DB-22632DE95AF3}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3B3-4DA4-991A-5CE66E370F9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7.9</c:v>
                </c:pt>
                <c:pt idx="16">
                  <c:v>8.8000000000000007</c:v>
                </c:pt>
                <c:pt idx="24">
                  <c:v>11.2</c:v>
                </c:pt>
                <c:pt idx="32">
                  <c:v>11.6</c:v>
                </c:pt>
              </c:numCache>
            </c:numRef>
          </c:xVal>
          <c:yVal>
            <c:numRef>
              <c:f>公会計指標分析・財政指標組合せ分析表!$BP$73:$DC$73</c:f>
              <c:numCache>
                <c:formatCode>#,##0.0;"▲ "#,##0.0</c:formatCode>
                <c:ptCount val="40"/>
                <c:pt idx="0">
                  <c:v>53.6</c:v>
                </c:pt>
                <c:pt idx="8">
                  <c:v>36.200000000000003</c:v>
                </c:pt>
                <c:pt idx="16">
                  <c:v>25</c:v>
                </c:pt>
                <c:pt idx="24">
                  <c:v>9.8000000000000007</c:v>
                </c:pt>
                <c:pt idx="32">
                  <c:v>4.8</c:v>
                </c:pt>
              </c:numCache>
            </c:numRef>
          </c:yVal>
          <c:smooth val="0"/>
          <c:extLst>
            <c:ext xmlns:c16="http://schemas.microsoft.com/office/drawing/2014/chart" uri="{C3380CC4-5D6E-409C-BE32-E72D297353CC}">
              <c16:uniqueId val="{00000009-E3B3-4DA4-991A-5CE66E370F9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1541768900651537E-2"/>
                  <c:y val="-5.386165009140989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{515E079F-6E53-429E-A006-F3A4DBA6D43D}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3B3-4DA4-991A-5CE66E370F9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{09F2C481-6699-49EA-9D77-7E42712A8DE8}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3B3-4DA4-991A-5CE66E370F9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{744421F4-7702-42C8-9F05-C77C049E689D}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3B3-4DA4-991A-5CE66E370F9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{D8825121-D41F-4F7C-86BF-F9EB9863F9C2}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3B3-4DA4-991A-5CE66E370F9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{202CEF18-8BA6-4168-ACCD-ECF59F10EBD9}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3B3-4DA4-991A-5CE66E370F9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{473ADF27-00CC-47AC-82DA-D9B9526CBCE9}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3B3-4DA4-991A-5CE66E370F96}"/>
                </c:ext>
              </c:extLst>
            </c:dLbl>
            <c:dLbl>
              <c:idx val="16"/>
              <c:layout>
                <c:manualLayout>
                  <c:x val="-3.6429687715380583E-2"/>
                  <c:y val="-4.349592131553585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{E4B86692-C2D6-4565-B162-92F33B3BBF53}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3B3-4DA4-991A-5CE66E370F96}"/>
                </c:ext>
              </c:extLst>
            </c:dLbl>
            <c:dLbl>
              <c:idx val="24"/>
              <c:layout>
                <c:manualLayout>
                  <c:x val="-2.4309863167277772E-2"/>
                  <c:y val="-5.7233782699856926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{02A4DFF8-9AAF-4B21-9442-DAEB46DA5573}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3B3-4DA4-991A-5CE66E370F96}"/>
                </c:ext>
              </c:extLst>
            </c:dLbl>
            <c:dLbl>
              <c:idx val="32"/>
              <c:layout>
                <c:manualLayout>
                  <c:x val="-3.400005111699244E-2"/>
                  <c:y val="-9.5075234244373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{2DC7CF1B-695B-4CFE-A3BA-BF0F0DCE7DE0}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3B3-4DA4-991A-5CE66E370F9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3.1</c:v>
                </c:pt>
                <c:pt idx="8">
                  <c:v>3.4</c:v>
                </c:pt>
                <c:pt idx="16">
                  <c:v>0</c:v>
                </c:pt>
                <c:pt idx="24">
                  <c:v>0</c:v>
                </c:pt>
                <c:pt idx="32">
                  <c:v>0</c:v>
                </c:pt>
              </c:numCache>
            </c:numRef>
          </c:yVal>
          <c:smooth val="0"/>
          <c:extLst>
            <c:ext xmlns:c16="http://schemas.microsoft.com/office/drawing/2014/chart" uri="{C3380CC4-5D6E-409C-BE32-E72D297353CC}">
              <c16:uniqueId val="{00000013-E3B3-4DA4-991A-5CE66E370F96}"/>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神奈川県山北町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元利償還金については、</a:t>
          </a:r>
          <a:r>
            <a:rPr kumimoji="1" lang="ja-JP" altLang="en-US" sz="1100">
              <a:solidFill>
                <a:schemeClr val="dk1"/>
              </a:solidFill>
              <a:effectLst/>
              <a:latin typeface="+mn-lt"/>
              <a:ea typeface="+mn-ea"/>
              <a:cs typeface="+mn-cs"/>
            </a:rPr>
            <a:t>健康福祉センター建設事業</a:t>
          </a:r>
          <a:r>
            <a:rPr kumimoji="1" lang="ja-JP" altLang="ja-JP" sz="1100">
              <a:solidFill>
                <a:schemeClr val="dk1"/>
              </a:solidFill>
              <a:effectLst/>
              <a:latin typeface="+mn-lt"/>
              <a:ea typeface="+mn-ea"/>
              <a:cs typeface="+mn-cs"/>
            </a:rPr>
            <a:t>債</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償還完了した</a:t>
          </a:r>
          <a:r>
            <a:rPr kumimoji="1" lang="ja-JP" altLang="ja-JP" sz="1100">
              <a:solidFill>
                <a:schemeClr val="dk1"/>
              </a:solidFill>
              <a:effectLst/>
              <a:latin typeface="+mn-lt"/>
              <a:ea typeface="+mn-ea"/>
              <a:cs typeface="+mn-cs"/>
            </a:rPr>
            <a:t>ことにより</a:t>
          </a:r>
          <a:r>
            <a:rPr kumimoji="1" lang="ja-JP" altLang="en-US" sz="1100">
              <a:solidFill>
                <a:schemeClr val="dk1"/>
              </a:solidFill>
              <a:effectLst/>
              <a:latin typeface="+mn-lt"/>
              <a:ea typeface="+mn-ea"/>
              <a:cs typeface="+mn-cs"/>
            </a:rPr>
            <a:t>減少となった</a:t>
          </a:r>
          <a:r>
            <a:rPr kumimoji="1" lang="ja-JP" altLang="ja-JP" sz="1100">
              <a:solidFill>
                <a:schemeClr val="dk1"/>
              </a:solidFill>
              <a:effectLst/>
              <a:latin typeface="+mn-lt"/>
              <a:ea typeface="+mn-ea"/>
              <a:cs typeface="+mn-cs"/>
            </a:rPr>
            <a:t>。その他については概ね同程度で推移しているが、債務負担行為については</a:t>
          </a:r>
          <a:r>
            <a:rPr kumimoji="1" lang="ja-JP" altLang="en-US" sz="1100">
              <a:solidFill>
                <a:schemeClr val="dk1"/>
              </a:solidFill>
              <a:effectLst/>
              <a:latin typeface="+mn-lt"/>
              <a:ea typeface="+mn-ea"/>
              <a:cs typeface="+mn-cs"/>
            </a:rPr>
            <a:t>、昨年度</a:t>
          </a:r>
          <a:r>
            <a:rPr kumimoji="1" lang="ja-JP" altLang="ja-JP" sz="1100">
              <a:solidFill>
                <a:schemeClr val="dk1"/>
              </a:solidFill>
              <a:effectLst/>
              <a:latin typeface="+mn-lt"/>
              <a:ea typeface="+mn-ea"/>
              <a:cs typeface="+mn-cs"/>
            </a:rPr>
            <a:t>土地開発公社債務保証に係る債務負担行為の一部繰り上げ償還を行った影響により</a:t>
          </a:r>
          <a:r>
            <a:rPr kumimoji="1" lang="ja-JP" altLang="en-US" sz="1100">
              <a:solidFill>
                <a:schemeClr val="dk1"/>
              </a:solidFill>
              <a:effectLst/>
              <a:latin typeface="+mn-lt"/>
              <a:ea typeface="+mn-ea"/>
              <a:cs typeface="+mn-cs"/>
            </a:rPr>
            <a:t>増加しており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今年度は繰り上げ償還を行っていないため、</a:t>
          </a:r>
          <a:r>
            <a:rPr kumimoji="1" lang="ja-JP" altLang="ja-JP" sz="1100">
              <a:solidFill>
                <a:schemeClr val="dk1"/>
              </a:solidFill>
              <a:effectLst/>
              <a:latin typeface="+mn-lt"/>
              <a:ea typeface="+mn-ea"/>
              <a:cs typeface="+mn-cs"/>
            </a:rPr>
            <a:t>数値</a:t>
          </a:r>
          <a:r>
            <a:rPr kumimoji="1" lang="ja-JP" altLang="en-US" sz="1100">
              <a:solidFill>
                <a:schemeClr val="dk1"/>
              </a:solidFill>
              <a:effectLst/>
              <a:latin typeface="+mn-lt"/>
              <a:ea typeface="+mn-ea"/>
              <a:cs typeface="+mn-cs"/>
            </a:rPr>
            <a:t>が大幅に減少している。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利用していない。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神奈川県山北町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一般会計等に係る地方債の現在高については、その年度の新発債を、その年度の元金償還額以内とするというルールを厳格適用し、引き続き前年比減となっている。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債務負担行為に基づく支出予定額については、土地の買い戻しの進捗等により減少する見込みである。</a:t>
          </a:r>
          <a:endParaRPr lang="ja-JP" altLang="ja-JP">
            <a:effectLst/>
          </a:endParaRPr>
        </a:p>
        <a:p>
          <a:r>
            <a:rPr kumimoji="1" lang="ja-JP" altLang="ja-JP" sz="1100">
              <a:solidFill>
                <a:schemeClr val="dk1"/>
              </a:solidFill>
              <a:effectLst/>
              <a:latin typeface="+mn-lt"/>
              <a:ea typeface="+mn-ea"/>
              <a:cs typeface="+mn-cs"/>
            </a:rPr>
            <a:t>公営企業債等繰入見込額については、下水道事業における繰出対象債が減少傾向となってい</a:t>
          </a:r>
          <a:r>
            <a:rPr kumimoji="1" lang="ja-JP" altLang="en-US" sz="1100">
              <a:solidFill>
                <a:schemeClr val="dk1"/>
              </a:solidFill>
              <a:effectLst/>
              <a:latin typeface="+mn-lt"/>
              <a:ea typeface="+mn-ea"/>
              <a:cs typeface="+mn-cs"/>
            </a:rPr>
            <a:t>る。</a:t>
          </a:r>
          <a:endParaRPr lang="ja-JP" altLang="ja-JP" sz="1400">
            <a:effectLst/>
          </a:endParaRPr>
        </a:p>
        <a:p>
          <a:r>
            <a:rPr kumimoji="1" lang="ja-JP" altLang="ja-JP" sz="1100">
              <a:solidFill>
                <a:schemeClr val="dk1"/>
              </a:solidFill>
              <a:effectLst/>
              <a:latin typeface="+mn-lt"/>
              <a:ea typeface="+mn-ea"/>
              <a:cs typeface="+mn-cs"/>
            </a:rPr>
            <a:t>組合等負担等見込額は、足柄西部清掃組合債の償還進捗により減少傾向であったが、近年、施設更新のための新たな借り入れを行っているため、再度増加してく見込み。</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神奈川県山北町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老朽化対策等に備えた公共施設整備基金の積み増しにより増となった。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endParaRPr>
        </a:p>
        <a:p>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財政調整基金の積み立ては臨時的なものであり、中長期的には減少が見込まれる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公共施設整備基金：公共施設整備のため必要な土地の取得及び施設の新増改築。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地域福祉基金：地域における社会福祉団体の活動の促進。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ふるさと創生基金：主に都市公園整備（河村城址歴史公園整備事業）に充当。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簡易水道事業整備基金：簡易水道を整備するための基金。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公共施設整備基金：老朽化対策等に備えるための積み増しを実施したため増。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簡易水道事業整備基金：簡易水道施設整備のために取り崩しを行ったため減。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公共施設整備基金：老朽化対策等に備え、引き続き積み立てを実施する予定。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利子及び配当金により微増となった。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基金の使途の明確化を図るべく、特定目的基金に積み立てていくため、財政調整基金としては大きな増減なく推移する見込み。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満期一括償還債がないため、増減なし。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引き続き増減なく推移する見込み。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ABDD604-0998-48F9-8DFC-F71049197D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D53FC30-7948-4757-8659-BF1D1B1269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EB3BBF7-9543-4A24-95AE-57B36C35C6D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4DCCF7B-79DB-400D-9DF4-A7A08988022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43136EAD-D58C-4818-A483-0BB0E21D576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EE9E0E3-E207-49F4-B5D4-F7ABECBDB18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神奈川県山北町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2A3506E-36B0-497E-90C3-9E1FC4FB803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5B13CEE-6465-4502-AD9B-695879ABF62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ABA51C8-5479-40B7-BB45-A8F79F6E0B7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12FE635-963C-467E-A3E2-EBE1D4DC2BB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4673288-CBA3-48B8-9F06-A921BB2F91A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B147E56-5681-4FF0-AB27-5C3F3BBBC51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9,435
9,305
224.61
5,814,847
5,597,169
212,919
3,685,623
3,441,973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A76203F-7FB7-430B-A172-76060626D96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49D4C96-496D-4E80-BFFF-00642D9D284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539F83D-AE98-4C72-95C9-7BFC39768D3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42D6F7C-6C3E-4C3A-8451-802B7ABBDD9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52296C2-E957-40F1-84D8-2BAD4253C05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849F4FA-1979-45FD-957F-3482D59A81E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B6CD0D0-FADF-482C-A544-9D6EDA33B2A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ECF5863-CE00-4BF7-8186-8FFC64955B3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44470FC-6111-408B-9571-A94543D09D9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204D14E-CA61-4530-B955-23F992B2A3A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B7AF412-3210-42E8-8B58-0B3C148B780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02659B5-20FA-4383-9E2E-F1C36662AF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6082B37-1378-4783-B802-CE560FFC853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F27B6F2-9E54-45C8-AA08-1C8AEB30BFC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88BEB34-1708-494D-A1A5-6B84C27ABFF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B620E31-17B4-457E-91C4-C49AB3D36FC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4D45A62-E896-4106-9004-4860635F525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D2339D0-F69A-4A6A-9AF4-DA14E321A37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607EFB9-F49D-4FB3-AA2E-BC737494C8E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1D2F36E-BB3A-4DBD-8655-7CC855BB69B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DED6EFD5-1AA7-4C2C-BE60-6FAEA8981C0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BEFDF4CE-B4B1-449B-9F0E-CFB7346D0AFC}"/>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94E6BA0-ED2C-4B8B-B61F-397829A492D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8FFF697-4886-4310-BE2F-E075EBE10DC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9749C1B-D8C9-48DB-A49D-EFDB1463B74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0CAFDD4-C23D-43D7-9708-1CAF6604766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453AD05-93F0-42C6-916D-8BC2DBF8F43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38CDA631-A3B0-4B4B-A1EC-7440C292C3B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DA68F49-C780-466E-91F4-FB06E98A35B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9CB2395-1B5B-4F9A-91F7-71511CE9119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F09155C-CBBC-484E-BDD8-6538ABB7E66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0212EA9-5B20-47EB-87EB-D0765EC398D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97678A6-7146-497F-8AB7-452DDFF36E5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BE9477-0D01-4B4A-917D-0FB24CE6618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F2AD800-069B-4303-BC8F-A9E288A766C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年度に策定した公共施設等総合管理計画において、公共施設等の延べ床面積を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％削減するという目標を掲げ、施設の総量削減を進めている。有形固定資産減価償却率については、上昇傾向にあり、類似団体平均と比較しても高いため、取組みをさらに進める必要がある。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A75CE52-F9C1-48C5-8D7F-70CD2E915C3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88E40034-32E1-4CB1-B90D-5480E13E95E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B8BEC394-1A6A-48DE-B85A-AABB94DDE391}"/>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FFBEB73E-F47B-4211-8B94-25A48729CF89}"/>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12FBCD2C-4BC6-40E4-AEA0-4704016DF32D}"/>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64380224-EADA-4D28-8796-01B129A2E488}"/>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32E21F6E-FD47-4D81-8179-003312989169}"/>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4DB356E8-2089-4408-807B-031E61410EEB}"/>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C1BB9B0F-4785-4403-BC21-CBC0E875AC73}"/>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255816CD-8D37-4C1C-82C9-A8A2C2CBBA38}"/>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AA3D7837-D7F5-416B-8C4F-7F674781EF34}"/>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D1ECED03-99D9-4B25-8354-D1413AF17124}"/>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55DDCC9-9A94-43DE-AB04-D2970D76E42F}"/>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5F2EF41E-15DD-450F-A155-8D3A22A88A5D}"/>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50655791-72EC-411E-BBBD-36DE90F3BEA1}"/>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F0D7E46C-8613-4849-BA9A-00F722E76EB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C7417D68-73FE-46D1-8229-E17516BD24B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36478791-6A98-42F6-9166-53E3A4764A0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67" name="直線コネクタ 66">
          <a:extLst>
            <a:ext uri="{FF2B5EF4-FFF2-40B4-BE49-F238E27FC236}">
              <a16:creationId xmlns:a16="http://schemas.microsoft.com/office/drawing/2014/main" id="{49A7847E-057E-42A2-9C35-FC7D8F872C17}"/>
            </a:ext>
          </a:extLst>
        </xdr:cNvPr>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68" name="有形固定資産減価償却率最小値テキスト">
          <a:extLst>
            <a:ext uri="{FF2B5EF4-FFF2-40B4-BE49-F238E27FC236}">
              <a16:creationId xmlns:a16="http://schemas.microsoft.com/office/drawing/2014/main" id="{00549CE4-051B-4665-85C7-7848B37F68F2}"/>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69" name="直線コネクタ 68">
          <a:extLst>
            <a:ext uri="{FF2B5EF4-FFF2-40B4-BE49-F238E27FC236}">
              <a16:creationId xmlns:a16="http://schemas.microsoft.com/office/drawing/2014/main" id="{09485F12-D538-4280-9413-39CA5421DEF3}"/>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0" name="有形固定資産減価償却率最大値テキスト">
          <a:extLst>
            <a:ext uri="{FF2B5EF4-FFF2-40B4-BE49-F238E27FC236}">
              <a16:creationId xmlns:a16="http://schemas.microsoft.com/office/drawing/2014/main" id="{18EF155F-68E5-4B29-9F6E-190CE2B9B3F7}"/>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a:extLst>
            <a:ext uri="{FF2B5EF4-FFF2-40B4-BE49-F238E27FC236}">
              <a16:creationId xmlns:a16="http://schemas.microsoft.com/office/drawing/2014/main" id="{7C6C992C-25B5-44ED-B76C-427F49C1CECF}"/>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18069</xdr:rowOff>
    </xdr:from>
    <xdr:ext cx="405111" cy="259045"/>
    <xdr:sp macro="" textlink="">
      <xdr:nvSpPr>
        <xdr:cNvPr id="72" name="有形固定資産減価償却率平均値テキスト">
          <a:extLst>
            <a:ext uri="{FF2B5EF4-FFF2-40B4-BE49-F238E27FC236}">
              <a16:creationId xmlns:a16="http://schemas.microsoft.com/office/drawing/2014/main" id="{2B5441F3-4558-4697-A377-E68ECC332BD8}"/>
            </a:ext>
          </a:extLst>
        </xdr:cNvPr>
        <xdr:cNvSpPr txBox="1"/>
      </xdr:nvSpPr>
      <xdr:spPr>
        <a:xfrm>
          <a:off x="4813300" y="610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73" name="フローチャート: 判断 72">
          <a:extLst>
            <a:ext uri="{FF2B5EF4-FFF2-40B4-BE49-F238E27FC236}">
              <a16:creationId xmlns:a16="http://schemas.microsoft.com/office/drawing/2014/main" id="{BB63104A-FE6C-411A-ACCF-5ED165B836A3}"/>
            </a:ext>
          </a:extLst>
        </xdr:cNvPr>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74" name="フローチャート: 判断 73">
          <a:extLst>
            <a:ext uri="{FF2B5EF4-FFF2-40B4-BE49-F238E27FC236}">
              <a16:creationId xmlns:a16="http://schemas.microsoft.com/office/drawing/2014/main" id="{2CE48C21-B84D-4DB8-9102-F566AAD175A8}"/>
            </a:ext>
          </a:extLst>
        </xdr:cNvPr>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75" name="フローチャート: 判断 74">
          <a:extLst>
            <a:ext uri="{FF2B5EF4-FFF2-40B4-BE49-F238E27FC236}">
              <a16:creationId xmlns:a16="http://schemas.microsoft.com/office/drawing/2014/main" id="{DF9B13D7-F329-4724-884D-343DE4D27557}"/>
            </a:ext>
          </a:extLst>
        </xdr:cNvPr>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6" name="フローチャート: 判断 75">
          <a:extLst>
            <a:ext uri="{FF2B5EF4-FFF2-40B4-BE49-F238E27FC236}">
              <a16:creationId xmlns:a16="http://schemas.microsoft.com/office/drawing/2014/main" id="{CFDC664C-A0A8-4912-808C-9A7B61623780}"/>
            </a:ext>
          </a:extLst>
        </xdr:cNvPr>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86451</xdr:rowOff>
    </xdr:from>
    <xdr:to>
      <xdr:col>7</xdr:col>
      <xdr:colOff>187325</xdr:colOff>
      <xdr:row>32</xdr:row>
      <xdr:rowOff>16601</xdr:rowOff>
    </xdr:to>
    <xdr:sp macro="" textlink="">
      <xdr:nvSpPr>
        <xdr:cNvPr id="77" name="フローチャート: 判断 76">
          <a:extLst>
            <a:ext uri="{FF2B5EF4-FFF2-40B4-BE49-F238E27FC236}">
              <a16:creationId xmlns:a16="http://schemas.microsoft.com/office/drawing/2014/main" id="{360269F8-804A-452E-A109-4D147C3C4BF2}"/>
            </a:ext>
          </a:extLst>
        </xdr:cNvPr>
        <xdr:cNvSpPr/>
      </xdr:nvSpPr>
      <xdr:spPr>
        <a:xfrm>
          <a:off x="1714500" y="617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644F160-9BC2-430D-9F2A-D0EA6A9180C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715FC43-EAC4-414E-90B8-E4F80A0E052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86DF54E-C63B-4A83-B274-EEAEA457216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84A7561F-A09A-4B8C-87CF-16E682DD149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96A8EB7A-B8D2-4CD3-9DA0-02D483FC8B7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39642</xdr:rowOff>
    </xdr:from>
    <xdr:to>
      <xdr:col>23</xdr:col>
      <xdr:colOff>136525</xdr:colOff>
      <xdr:row>33</xdr:row>
      <xdr:rowOff>141243</xdr:rowOff>
    </xdr:to>
    <xdr:sp macro="" textlink="">
      <xdr:nvSpPr>
        <xdr:cNvPr id="83" name="楕円 82">
          <a:extLst>
            <a:ext uri="{FF2B5EF4-FFF2-40B4-BE49-F238E27FC236}">
              <a16:creationId xmlns:a16="http://schemas.microsoft.com/office/drawing/2014/main" id="{D9784312-38A2-434C-A944-B21AFE6CBBC9}"/>
            </a:ext>
          </a:extLst>
        </xdr:cNvPr>
        <xdr:cNvSpPr/>
      </xdr:nvSpPr>
      <xdr:spPr>
        <a:xfrm>
          <a:off x="4711700" y="64690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18069</xdr:rowOff>
    </xdr:from>
    <xdr:ext cx="405111" cy="259045"/>
    <xdr:sp macro="" textlink="">
      <xdr:nvSpPr>
        <xdr:cNvPr id="84" name="有形固定資産減価償却率該当値テキスト">
          <a:extLst>
            <a:ext uri="{FF2B5EF4-FFF2-40B4-BE49-F238E27FC236}">
              <a16:creationId xmlns:a16="http://schemas.microsoft.com/office/drawing/2014/main" id="{4CB4AC5A-03CF-45BA-B071-9D5474B3077B}"/>
            </a:ext>
          </a:extLst>
        </xdr:cNvPr>
        <xdr:cNvSpPr txBox="1"/>
      </xdr:nvSpPr>
      <xdr:spPr>
        <a:xfrm>
          <a:off x="4813300" y="6447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161744</xdr:rowOff>
    </xdr:from>
    <xdr:to>
      <xdr:col>19</xdr:col>
      <xdr:colOff>187325</xdr:colOff>
      <xdr:row>33</xdr:row>
      <xdr:rowOff>91894</xdr:rowOff>
    </xdr:to>
    <xdr:sp macro="" textlink="">
      <xdr:nvSpPr>
        <xdr:cNvPr id="85" name="楕円 84">
          <a:extLst>
            <a:ext uri="{FF2B5EF4-FFF2-40B4-BE49-F238E27FC236}">
              <a16:creationId xmlns:a16="http://schemas.microsoft.com/office/drawing/2014/main" id="{30843FF1-DE44-47F3-AE3F-A0177D7F6427}"/>
            </a:ext>
          </a:extLst>
        </xdr:cNvPr>
        <xdr:cNvSpPr/>
      </xdr:nvSpPr>
      <xdr:spPr>
        <a:xfrm>
          <a:off x="4000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41094</xdr:rowOff>
    </xdr:from>
    <xdr:to>
      <xdr:col>23</xdr:col>
      <xdr:colOff>85725</xdr:colOff>
      <xdr:row>33</xdr:row>
      <xdr:rowOff>90442</xdr:rowOff>
    </xdr:to>
    <xdr:cxnSp macro="">
      <xdr:nvCxnSpPr>
        <xdr:cNvPr id="86" name="直線コネクタ 85">
          <a:extLst>
            <a:ext uri="{FF2B5EF4-FFF2-40B4-BE49-F238E27FC236}">
              <a16:creationId xmlns:a16="http://schemas.microsoft.com/office/drawing/2014/main" id="{1B46AFA7-9CC8-4BCB-BA0C-6CAF124F7849}"/>
            </a:ext>
          </a:extLst>
        </xdr:cNvPr>
        <xdr:cNvCxnSpPr/>
      </xdr:nvCxnSpPr>
      <xdr:spPr>
        <a:xfrm>
          <a:off x="4051300" y="6470469"/>
          <a:ext cx="7112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115479</xdr:rowOff>
    </xdr:from>
    <xdr:to>
      <xdr:col>15</xdr:col>
      <xdr:colOff>187325</xdr:colOff>
      <xdr:row>33</xdr:row>
      <xdr:rowOff>45629</xdr:rowOff>
    </xdr:to>
    <xdr:sp macro="" textlink="">
      <xdr:nvSpPr>
        <xdr:cNvPr id="87" name="楕円 86">
          <a:extLst>
            <a:ext uri="{FF2B5EF4-FFF2-40B4-BE49-F238E27FC236}">
              <a16:creationId xmlns:a16="http://schemas.microsoft.com/office/drawing/2014/main" id="{03E4B5FB-5671-404E-85A1-5C8486064BB9}"/>
            </a:ext>
          </a:extLst>
        </xdr:cNvPr>
        <xdr:cNvSpPr/>
      </xdr:nvSpPr>
      <xdr:spPr>
        <a:xfrm>
          <a:off x="3238500" y="637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166279</xdr:rowOff>
    </xdr:from>
    <xdr:to>
      <xdr:col>19</xdr:col>
      <xdr:colOff>136525</xdr:colOff>
      <xdr:row>33</xdr:row>
      <xdr:rowOff>41094</xdr:rowOff>
    </xdr:to>
    <xdr:cxnSp macro="">
      <xdr:nvCxnSpPr>
        <xdr:cNvPr id="88" name="直線コネクタ 87">
          <a:extLst>
            <a:ext uri="{FF2B5EF4-FFF2-40B4-BE49-F238E27FC236}">
              <a16:creationId xmlns:a16="http://schemas.microsoft.com/office/drawing/2014/main" id="{BAF59C4E-E042-4441-8964-BB3805F3522B}"/>
            </a:ext>
          </a:extLst>
        </xdr:cNvPr>
        <xdr:cNvCxnSpPr/>
      </xdr:nvCxnSpPr>
      <xdr:spPr>
        <a:xfrm>
          <a:off x="3289300" y="6424204"/>
          <a:ext cx="762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56878</xdr:rowOff>
    </xdr:from>
    <xdr:to>
      <xdr:col>11</xdr:col>
      <xdr:colOff>187325</xdr:colOff>
      <xdr:row>32</xdr:row>
      <xdr:rowOff>158478</xdr:rowOff>
    </xdr:to>
    <xdr:sp macro="" textlink="">
      <xdr:nvSpPr>
        <xdr:cNvPr id="89" name="楕円 88">
          <a:extLst>
            <a:ext uri="{FF2B5EF4-FFF2-40B4-BE49-F238E27FC236}">
              <a16:creationId xmlns:a16="http://schemas.microsoft.com/office/drawing/2014/main" id="{5B03935A-4A87-47E8-B46E-3E49E06F4D4C}"/>
            </a:ext>
          </a:extLst>
        </xdr:cNvPr>
        <xdr:cNvSpPr/>
      </xdr:nvSpPr>
      <xdr:spPr>
        <a:xfrm>
          <a:off x="2476500" y="631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107678</xdr:rowOff>
    </xdr:from>
    <xdr:to>
      <xdr:col>15</xdr:col>
      <xdr:colOff>136525</xdr:colOff>
      <xdr:row>32</xdr:row>
      <xdr:rowOff>166279</xdr:rowOff>
    </xdr:to>
    <xdr:cxnSp macro="">
      <xdr:nvCxnSpPr>
        <xdr:cNvPr id="90" name="直線コネクタ 89">
          <a:extLst>
            <a:ext uri="{FF2B5EF4-FFF2-40B4-BE49-F238E27FC236}">
              <a16:creationId xmlns:a16="http://schemas.microsoft.com/office/drawing/2014/main" id="{809C1EB9-CA54-4AB5-A00E-1229D1D5A13C}"/>
            </a:ext>
          </a:extLst>
        </xdr:cNvPr>
        <xdr:cNvCxnSpPr/>
      </xdr:nvCxnSpPr>
      <xdr:spPr>
        <a:xfrm>
          <a:off x="2527300" y="6365603"/>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10614</xdr:rowOff>
    </xdr:from>
    <xdr:to>
      <xdr:col>7</xdr:col>
      <xdr:colOff>187325</xdr:colOff>
      <xdr:row>32</xdr:row>
      <xdr:rowOff>112214</xdr:rowOff>
    </xdr:to>
    <xdr:sp macro="" textlink="">
      <xdr:nvSpPr>
        <xdr:cNvPr id="91" name="楕円 90">
          <a:extLst>
            <a:ext uri="{FF2B5EF4-FFF2-40B4-BE49-F238E27FC236}">
              <a16:creationId xmlns:a16="http://schemas.microsoft.com/office/drawing/2014/main" id="{9C8689AB-0D6F-4FDB-A208-34BD3AD47095}"/>
            </a:ext>
          </a:extLst>
        </xdr:cNvPr>
        <xdr:cNvSpPr/>
      </xdr:nvSpPr>
      <xdr:spPr>
        <a:xfrm>
          <a:off x="1714500" y="626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61414</xdr:rowOff>
    </xdr:from>
    <xdr:to>
      <xdr:col>11</xdr:col>
      <xdr:colOff>136525</xdr:colOff>
      <xdr:row>32</xdr:row>
      <xdr:rowOff>107678</xdr:rowOff>
    </xdr:to>
    <xdr:cxnSp macro="">
      <xdr:nvCxnSpPr>
        <xdr:cNvPr id="92" name="直線コネクタ 91">
          <a:extLst>
            <a:ext uri="{FF2B5EF4-FFF2-40B4-BE49-F238E27FC236}">
              <a16:creationId xmlns:a16="http://schemas.microsoft.com/office/drawing/2014/main" id="{ED8594CE-1B1D-4E7E-8054-50C4D5246A61}"/>
            </a:ext>
          </a:extLst>
        </xdr:cNvPr>
        <xdr:cNvCxnSpPr/>
      </xdr:nvCxnSpPr>
      <xdr:spPr>
        <a:xfrm>
          <a:off x="1765300" y="6319339"/>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91729</xdr:rowOff>
    </xdr:from>
    <xdr:ext cx="405111" cy="259045"/>
    <xdr:sp macro="" textlink="">
      <xdr:nvSpPr>
        <xdr:cNvPr id="93" name="n_1aveValue有形固定資産減価償却率">
          <a:extLst>
            <a:ext uri="{FF2B5EF4-FFF2-40B4-BE49-F238E27FC236}">
              <a16:creationId xmlns:a16="http://schemas.microsoft.com/office/drawing/2014/main" id="{7D490B39-7D94-460B-98A0-D77C83620A4D}"/>
            </a:ext>
          </a:extLst>
        </xdr:cNvPr>
        <xdr:cNvSpPr txBox="1"/>
      </xdr:nvSpPr>
      <xdr:spPr>
        <a:xfrm>
          <a:off x="3836044" y="6006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94" name="n_2aveValue有形固定資産減価償却率">
          <a:extLst>
            <a:ext uri="{FF2B5EF4-FFF2-40B4-BE49-F238E27FC236}">
              <a16:creationId xmlns:a16="http://schemas.microsoft.com/office/drawing/2014/main" id="{FBC51BD0-3F1F-45CF-BAE3-78405A388211}"/>
            </a:ext>
          </a:extLst>
        </xdr:cNvPr>
        <xdr:cNvSpPr txBox="1"/>
      </xdr:nvSpPr>
      <xdr:spPr>
        <a:xfrm>
          <a:off x="30867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95" name="n_3aveValue有形固定資産減価償却率">
          <a:extLst>
            <a:ext uri="{FF2B5EF4-FFF2-40B4-BE49-F238E27FC236}">
              <a16:creationId xmlns:a16="http://schemas.microsoft.com/office/drawing/2014/main" id="{2B7578EE-A73F-4977-9B32-E35ABEF3E349}"/>
            </a:ext>
          </a:extLst>
        </xdr:cNvPr>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33128</xdr:rowOff>
    </xdr:from>
    <xdr:ext cx="405111" cy="259045"/>
    <xdr:sp macro="" textlink="">
      <xdr:nvSpPr>
        <xdr:cNvPr id="96" name="n_4aveValue有形固定資産減価償却率">
          <a:extLst>
            <a:ext uri="{FF2B5EF4-FFF2-40B4-BE49-F238E27FC236}">
              <a16:creationId xmlns:a16="http://schemas.microsoft.com/office/drawing/2014/main" id="{3CE6E8BF-9EDE-4D08-B25C-C9E93DB977AA}"/>
            </a:ext>
          </a:extLst>
        </xdr:cNvPr>
        <xdr:cNvSpPr txBox="1"/>
      </xdr:nvSpPr>
      <xdr:spPr>
        <a:xfrm>
          <a:off x="1562744" y="5948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83021</xdr:rowOff>
    </xdr:from>
    <xdr:ext cx="405111" cy="259045"/>
    <xdr:sp macro="" textlink="">
      <xdr:nvSpPr>
        <xdr:cNvPr id="97" name="n_1mainValue有形固定資産減価償却率">
          <a:extLst>
            <a:ext uri="{FF2B5EF4-FFF2-40B4-BE49-F238E27FC236}">
              <a16:creationId xmlns:a16="http://schemas.microsoft.com/office/drawing/2014/main" id="{DC18B1DB-A2D0-40D7-AFBE-93ABC3A892E9}"/>
            </a:ext>
          </a:extLst>
        </xdr:cNvPr>
        <xdr:cNvSpPr txBox="1"/>
      </xdr:nvSpPr>
      <xdr:spPr>
        <a:xfrm>
          <a:off x="38360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36756</xdr:rowOff>
    </xdr:from>
    <xdr:ext cx="405111" cy="259045"/>
    <xdr:sp macro="" textlink="">
      <xdr:nvSpPr>
        <xdr:cNvPr id="98" name="n_2mainValue有形固定資産減価償却率">
          <a:extLst>
            <a:ext uri="{FF2B5EF4-FFF2-40B4-BE49-F238E27FC236}">
              <a16:creationId xmlns:a16="http://schemas.microsoft.com/office/drawing/2014/main" id="{881B7CFD-F8BC-476A-8B67-DB2ADF690065}"/>
            </a:ext>
          </a:extLst>
        </xdr:cNvPr>
        <xdr:cNvSpPr txBox="1"/>
      </xdr:nvSpPr>
      <xdr:spPr>
        <a:xfrm>
          <a:off x="3086744" y="6466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149605</xdr:rowOff>
    </xdr:from>
    <xdr:ext cx="405111" cy="259045"/>
    <xdr:sp macro="" textlink="">
      <xdr:nvSpPr>
        <xdr:cNvPr id="99" name="n_3mainValue有形固定資産減価償却率">
          <a:extLst>
            <a:ext uri="{FF2B5EF4-FFF2-40B4-BE49-F238E27FC236}">
              <a16:creationId xmlns:a16="http://schemas.microsoft.com/office/drawing/2014/main" id="{C0C1310E-BEC1-4A7B-ADBA-1D6E5D4EFECC}"/>
            </a:ext>
          </a:extLst>
        </xdr:cNvPr>
        <xdr:cNvSpPr txBox="1"/>
      </xdr:nvSpPr>
      <xdr:spPr>
        <a:xfrm>
          <a:off x="2324744" y="6407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103341</xdr:rowOff>
    </xdr:from>
    <xdr:ext cx="405111" cy="259045"/>
    <xdr:sp macro="" textlink="">
      <xdr:nvSpPr>
        <xdr:cNvPr id="100" name="n_4mainValue有形固定資産減価償却率">
          <a:extLst>
            <a:ext uri="{FF2B5EF4-FFF2-40B4-BE49-F238E27FC236}">
              <a16:creationId xmlns:a16="http://schemas.microsoft.com/office/drawing/2014/main" id="{BEBD0114-CF20-4B9A-BD9E-5DED3CA78E27}"/>
            </a:ext>
          </a:extLst>
        </xdr:cNvPr>
        <xdr:cNvSpPr txBox="1"/>
      </xdr:nvSpPr>
      <xdr:spPr>
        <a:xfrm>
          <a:off x="1562744" y="6361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DF66ED6B-99D0-479B-98AE-89FE06B3008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FD8C301E-3C93-4DD7-806C-181A639593F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A5AD385A-49A2-4527-9B72-47DF256D09D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E065A406-8134-4121-9740-17E60754CC7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741927FB-A355-4192-9AE9-762123FC49C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37E9EED1-02B1-49DF-837D-29D3AB0DD4D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579C27D2-4721-4950-B54F-3F2E8502222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43B4BA42-BE68-475A-9FE6-84A8CD9BBF0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E1661C0C-4150-4ED3-8C81-7A82656B973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904D229B-0AB8-4E13-A3B2-B7D24F1773A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DA321DDE-D20D-4B6B-BC20-566DBD62A99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A3DFE473-E8A8-460F-82FB-6F8A23694B5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59608A63-6EA5-4992-8C2D-71C1E4A01E6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将来負担額は減少傾向であり、また、基金残高の増加により充当可能財源が増加したため、数値が改善し</a:t>
          </a:r>
          <a:r>
            <a:rPr kumimoji="1" lang="ja-JP" altLang="en-US" sz="1100">
              <a:solidFill>
                <a:schemeClr val="dk1"/>
              </a:solidFill>
              <a:effectLst/>
              <a:latin typeface="+mn-lt"/>
              <a:ea typeface="+mn-ea"/>
              <a:cs typeface="+mn-cs"/>
            </a:rPr>
            <a:t>令和４年度より</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内</a:t>
          </a:r>
          <a:r>
            <a:rPr kumimoji="1" lang="ja-JP" altLang="ja-JP" sz="1100">
              <a:solidFill>
                <a:schemeClr val="dk1"/>
              </a:solidFill>
              <a:effectLst/>
              <a:latin typeface="+mn-lt"/>
              <a:ea typeface="+mn-ea"/>
              <a:cs typeface="+mn-cs"/>
            </a:rPr>
            <a:t>平均値を下回っ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。今後も、第８次行政改革大綱に基づき事務事業の検証、見直しや職員の人材育成に取り組み、経費の削減に努める必要がある。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D9662A5B-E494-4092-8435-A8586706654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9F12C6E2-CCF2-4718-B1C1-067DBC3CD19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FC24BF8A-EE9E-48A2-BFF4-1966899C8EA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C5F6342E-F35C-4548-A36A-0B45004D9A3B}"/>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FC49F83B-D8B9-4F2E-BA35-8640EF7A4154}"/>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E809DDB4-5D30-4D1F-9DB1-AEA84D5ACC5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AE5EAEE6-7044-405B-A3B8-D9116E6CD344}"/>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5033BE47-BDF1-44A7-A6D5-01047694BA8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73BA3692-26FA-44EC-AA7D-24B8949814AD}"/>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8C7475E8-29F4-4706-8A6A-35083069C3B4}"/>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232D9371-ED77-4AD1-A9C3-6A787D3FD4E1}"/>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5E344ECA-6669-428D-9D25-BF8A63F2584C}"/>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9CFFB32B-A55F-4F2E-9A61-9778EBF19F4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61EF9541-76D9-412D-8EA0-E7BC6705DF04}"/>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681EE5DC-7F89-4DB3-9C5B-D6D32A0ABD71}"/>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DC9EA64B-3A51-454C-A13D-F20634E673D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65A071C3-89BD-4FDA-92F3-B582009A5FD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1" name="直線コネクタ 130">
          <a:extLst>
            <a:ext uri="{FF2B5EF4-FFF2-40B4-BE49-F238E27FC236}">
              <a16:creationId xmlns:a16="http://schemas.microsoft.com/office/drawing/2014/main" id="{23480A02-161E-4D8C-A5E0-44893FAC1CF3}"/>
            </a:ext>
          </a:extLst>
        </xdr:cNvPr>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32" name="債務償還比率最小値テキスト">
          <a:extLst>
            <a:ext uri="{FF2B5EF4-FFF2-40B4-BE49-F238E27FC236}">
              <a16:creationId xmlns:a16="http://schemas.microsoft.com/office/drawing/2014/main" id="{935D0A15-B8AA-47B0-996C-786627122B25}"/>
            </a:ext>
          </a:extLst>
        </xdr:cNvPr>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33" name="直線コネクタ 132">
          <a:extLst>
            <a:ext uri="{FF2B5EF4-FFF2-40B4-BE49-F238E27FC236}">
              <a16:creationId xmlns:a16="http://schemas.microsoft.com/office/drawing/2014/main" id="{21C502B9-9BE1-4397-ABD0-DF1E1D3FA5EA}"/>
            </a:ext>
          </a:extLst>
        </xdr:cNvPr>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55499554-28DB-467C-838A-DC9E2AE1AB62}"/>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20742A84-6A5B-438C-B9ED-E35C6D0783E6}"/>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140092</xdr:rowOff>
    </xdr:from>
    <xdr:ext cx="469744" cy="259045"/>
    <xdr:sp macro="" textlink="">
      <xdr:nvSpPr>
        <xdr:cNvPr id="136" name="債務償還比率平均値テキスト">
          <a:extLst>
            <a:ext uri="{FF2B5EF4-FFF2-40B4-BE49-F238E27FC236}">
              <a16:creationId xmlns:a16="http://schemas.microsoft.com/office/drawing/2014/main" id="{3985A1ED-38F7-474F-ABE3-3BC243FA776E}"/>
            </a:ext>
          </a:extLst>
        </xdr:cNvPr>
        <xdr:cNvSpPr txBox="1"/>
      </xdr:nvSpPr>
      <xdr:spPr>
        <a:xfrm>
          <a:off x="14846300" y="5540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37" name="フローチャート: 判断 136">
          <a:extLst>
            <a:ext uri="{FF2B5EF4-FFF2-40B4-BE49-F238E27FC236}">
              <a16:creationId xmlns:a16="http://schemas.microsoft.com/office/drawing/2014/main" id="{0F552C92-2C44-4732-B3C6-0F0951A1A35B}"/>
            </a:ext>
          </a:extLst>
        </xdr:cNvPr>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38" name="フローチャート: 判断 137">
          <a:extLst>
            <a:ext uri="{FF2B5EF4-FFF2-40B4-BE49-F238E27FC236}">
              <a16:creationId xmlns:a16="http://schemas.microsoft.com/office/drawing/2014/main" id="{F6786718-667E-4AEC-A32C-3E58CAF05458}"/>
            </a:ext>
          </a:extLst>
        </xdr:cNvPr>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39" name="フローチャート: 判断 138">
          <a:extLst>
            <a:ext uri="{FF2B5EF4-FFF2-40B4-BE49-F238E27FC236}">
              <a16:creationId xmlns:a16="http://schemas.microsoft.com/office/drawing/2014/main" id="{2199AF70-60CD-40A2-AFF7-411ECF0D1876}"/>
            </a:ext>
          </a:extLst>
        </xdr:cNvPr>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40" name="フローチャート: 判断 139">
          <a:extLst>
            <a:ext uri="{FF2B5EF4-FFF2-40B4-BE49-F238E27FC236}">
              <a16:creationId xmlns:a16="http://schemas.microsoft.com/office/drawing/2014/main" id="{3964FE57-AD42-45C7-98D0-48C288B7038E}"/>
            </a:ext>
          </a:extLst>
        </xdr:cNvPr>
        <xdr:cNvSpPr/>
      </xdr:nvSpPr>
      <xdr:spPr>
        <a:xfrm>
          <a:off x="12509500" y="57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2383</xdr:rowOff>
    </xdr:from>
    <xdr:to>
      <xdr:col>60</xdr:col>
      <xdr:colOff>123825</xdr:colOff>
      <xdr:row>29</xdr:row>
      <xdr:rowOff>103983</xdr:rowOff>
    </xdr:to>
    <xdr:sp macro="" textlink="">
      <xdr:nvSpPr>
        <xdr:cNvPr id="141" name="フローチャート: 判断 140">
          <a:extLst>
            <a:ext uri="{FF2B5EF4-FFF2-40B4-BE49-F238E27FC236}">
              <a16:creationId xmlns:a16="http://schemas.microsoft.com/office/drawing/2014/main" id="{5E0ACB65-6DB2-4198-B7CA-3F0358F3D3F3}"/>
            </a:ext>
          </a:extLst>
        </xdr:cNvPr>
        <xdr:cNvSpPr/>
      </xdr:nvSpPr>
      <xdr:spPr>
        <a:xfrm>
          <a:off x="11747500" y="574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D450E4F-C409-49FF-9650-3E37DEA3707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3A97B28A-92A9-4015-ADA2-DE563CE8DBE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DAC76C4E-EA85-4962-9A91-83937B03F4F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708BB6DF-97A4-4042-989A-F0539313EDC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AC86487B-D22A-4AFF-90BD-91E073F6A3A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154777</xdr:rowOff>
    </xdr:from>
    <xdr:to>
      <xdr:col>76</xdr:col>
      <xdr:colOff>73025</xdr:colOff>
      <xdr:row>28</xdr:row>
      <xdr:rowOff>84927</xdr:rowOff>
    </xdr:to>
    <xdr:sp macro="" textlink="">
      <xdr:nvSpPr>
        <xdr:cNvPr id="147" name="楕円 146">
          <a:extLst>
            <a:ext uri="{FF2B5EF4-FFF2-40B4-BE49-F238E27FC236}">
              <a16:creationId xmlns:a16="http://schemas.microsoft.com/office/drawing/2014/main" id="{7C269E2D-5AA3-4B59-97D0-A7BF2069B2F7}"/>
            </a:ext>
          </a:extLst>
        </xdr:cNvPr>
        <xdr:cNvSpPr/>
      </xdr:nvSpPr>
      <xdr:spPr>
        <a:xfrm>
          <a:off x="14744700" y="555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6204</xdr:rowOff>
    </xdr:from>
    <xdr:ext cx="469744" cy="259045"/>
    <xdr:sp macro="" textlink="">
      <xdr:nvSpPr>
        <xdr:cNvPr id="148" name="債務償還比率該当値テキスト">
          <a:extLst>
            <a:ext uri="{FF2B5EF4-FFF2-40B4-BE49-F238E27FC236}">
              <a16:creationId xmlns:a16="http://schemas.microsoft.com/office/drawing/2014/main" id="{9DDB47BC-EA36-462E-A70C-CADACA8981A6}"/>
            </a:ext>
          </a:extLst>
        </xdr:cNvPr>
        <xdr:cNvSpPr txBox="1"/>
      </xdr:nvSpPr>
      <xdr:spPr>
        <a:xfrm>
          <a:off x="14846300" y="540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149739</xdr:rowOff>
    </xdr:from>
    <xdr:to>
      <xdr:col>72</xdr:col>
      <xdr:colOff>123825</xdr:colOff>
      <xdr:row>28</xdr:row>
      <xdr:rowOff>79889</xdr:rowOff>
    </xdr:to>
    <xdr:sp macro="" textlink="">
      <xdr:nvSpPr>
        <xdr:cNvPr id="149" name="楕円 148">
          <a:extLst>
            <a:ext uri="{FF2B5EF4-FFF2-40B4-BE49-F238E27FC236}">
              <a16:creationId xmlns:a16="http://schemas.microsoft.com/office/drawing/2014/main" id="{A9733D97-B3C0-4A2D-ABFA-8AFF83546D50}"/>
            </a:ext>
          </a:extLst>
        </xdr:cNvPr>
        <xdr:cNvSpPr/>
      </xdr:nvSpPr>
      <xdr:spPr>
        <a:xfrm>
          <a:off x="14033500" y="555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29089</xdr:rowOff>
    </xdr:from>
    <xdr:to>
      <xdr:col>76</xdr:col>
      <xdr:colOff>22225</xdr:colOff>
      <xdr:row>28</xdr:row>
      <xdr:rowOff>34127</xdr:rowOff>
    </xdr:to>
    <xdr:cxnSp macro="">
      <xdr:nvCxnSpPr>
        <xdr:cNvPr id="150" name="直線コネクタ 149">
          <a:extLst>
            <a:ext uri="{FF2B5EF4-FFF2-40B4-BE49-F238E27FC236}">
              <a16:creationId xmlns:a16="http://schemas.microsoft.com/office/drawing/2014/main" id="{C4A4FC33-FD8E-4BB5-AB77-75FC83072A96}"/>
            </a:ext>
          </a:extLst>
        </xdr:cNvPr>
        <xdr:cNvCxnSpPr/>
      </xdr:nvCxnSpPr>
      <xdr:spPr>
        <a:xfrm>
          <a:off x="14084300" y="5601214"/>
          <a:ext cx="711200" cy="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94669</xdr:rowOff>
    </xdr:from>
    <xdr:to>
      <xdr:col>68</xdr:col>
      <xdr:colOff>123825</xdr:colOff>
      <xdr:row>29</xdr:row>
      <xdr:rowOff>24819</xdr:rowOff>
    </xdr:to>
    <xdr:sp macro="" textlink="">
      <xdr:nvSpPr>
        <xdr:cNvPr id="151" name="楕円 150">
          <a:extLst>
            <a:ext uri="{FF2B5EF4-FFF2-40B4-BE49-F238E27FC236}">
              <a16:creationId xmlns:a16="http://schemas.microsoft.com/office/drawing/2014/main" id="{BB68CCE1-7401-4FD8-8042-3F47E2DA2D97}"/>
            </a:ext>
          </a:extLst>
        </xdr:cNvPr>
        <xdr:cNvSpPr/>
      </xdr:nvSpPr>
      <xdr:spPr>
        <a:xfrm>
          <a:off x="13271500" y="566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29089</xdr:rowOff>
    </xdr:from>
    <xdr:to>
      <xdr:col>72</xdr:col>
      <xdr:colOff>73025</xdr:colOff>
      <xdr:row>28</xdr:row>
      <xdr:rowOff>145469</xdr:rowOff>
    </xdr:to>
    <xdr:cxnSp macro="">
      <xdr:nvCxnSpPr>
        <xdr:cNvPr id="152" name="直線コネクタ 151">
          <a:extLst>
            <a:ext uri="{FF2B5EF4-FFF2-40B4-BE49-F238E27FC236}">
              <a16:creationId xmlns:a16="http://schemas.microsoft.com/office/drawing/2014/main" id="{DDE5AC04-5EBE-4FF0-AC9D-8608DB26CD05}"/>
            </a:ext>
          </a:extLst>
        </xdr:cNvPr>
        <xdr:cNvCxnSpPr/>
      </xdr:nvCxnSpPr>
      <xdr:spPr>
        <a:xfrm flipV="1">
          <a:off x="13322300" y="5601214"/>
          <a:ext cx="762000" cy="11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36516</xdr:rowOff>
    </xdr:from>
    <xdr:to>
      <xdr:col>64</xdr:col>
      <xdr:colOff>123825</xdr:colOff>
      <xdr:row>29</xdr:row>
      <xdr:rowOff>138116</xdr:rowOff>
    </xdr:to>
    <xdr:sp macro="" textlink="">
      <xdr:nvSpPr>
        <xdr:cNvPr id="153" name="楕円 152">
          <a:extLst>
            <a:ext uri="{FF2B5EF4-FFF2-40B4-BE49-F238E27FC236}">
              <a16:creationId xmlns:a16="http://schemas.microsoft.com/office/drawing/2014/main" id="{0CD18818-4691-4510-9A05-954CA48E7C43}"/>
            </a:ext>
          </a:extLst>
        </xdr:cNvPr>
        <xdr:cNvSpPr/>
      </xdr:nvSpPr>
      <xdr:spPr>
        <a:xfrm>
          <a:off x="12509500" y="578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145469</xdr:rowOff>
    </xdr:from>
    <xdr:to>
      <xdr:col>68</xdr:col>
      <xdr:colOff>73025</xdr:colOff>
      <xdr:row>29</xdr:row>
      <xdr:rowOff>87316</xdr:rowOff>
    </xdr:to>
    <xdr:cxnSp macro="">
      <xdr:nvCxnSpPr>
        <xdr:cNvPr id="154" name="直線コネクタ 153">
          <a:extLst>
            <a:ext uri="{FF2B5EF4-FFF2-40B4-BE49-F238E27FC236}">
              <a16:creationId xmlns:a16="http://schemas.microsoft.com/office/drawing/2014/main" id="{BB5D3DEC-6808-4F5E-9DBE-96CA9D18ADA3}"/>
            </a:ext>
          </a:extLst>
        </xdr:cNvPr>
        <xdr:cNvCxnSpPr/>
      </xdr:nvCxnSpPr>
      <xdr:spPr>
        <a:xfrm flipV="1">
          <a:off x="12560300" y="5717594"/>
          <a:ext cx="762000" cy="1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122773</xdr:rowOff>
    </xdr:from>
    <xdr:to>
      <xdr:col>60</xdr:col>
      <xdr:colOff>123825</xdr:colOff>
      <xdr:row>30</xdr:row>
      <xdr:rowOff>52923</xdr:rowOff>
    </xdr:to>
    <xdr:sp macro="" textlink="">
      <xdr:nvSpPr>
        <xdr:cNvPr id="155" name="楕円 154">
          <a:extLst>
            <a:ext uri="{FF2B5EF4-FFF2-40B4-BE49-F238E27FC236}">
              <a16:creationId xmlns:a16="http://schemas.microsoft.com/office/drawing/2014/main" id="{7DA8BFBF-9F57-4A45-8C1B-ACFAA1B6957C}"/>
            </a:ext>
          </a:extLst>
        </xdr:cNvPr>
        <xdr:cNvSpPr/>
      </xdr:nvSpPr>
      <xdr:spPr>
        <a:xfrm>
          <a:off x="11747500" y="586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87316</xdr:rowOff>
    </xdr:from>
    <xdr:to>
      <xdr:col>64</xdr:col>
      <xdr:colOff>73025</xdr:colOff>
      <xdr:row>30</xdr:row>
      <xdr:rowOff>2123</xdr:rowOff>
    </xdr:to>
    <xdr:cxnSp macro="">
      <xdr:nvCxnSpPr>
        <xdr:cNvPr id="156" name="直線コネクタ 155">
          <a:extLst>
            <a:ext uri="{FF2B5EF4-FFF2-40B4-BE49-F238E27FC236}">
              <a16:creationId xmlns:a16="http://schemas.microsoft.com/office/drawing/2014/main" id="{9F04CDF5-F5CB-440D-B8F7-D5199ABF58FB}"/>
            </a:ext>
          </a:extLst>
        </xdr:cNvPr>
        <xdr:cNvCxnSpPr/>
      </xdr:nvCxnSpPr>
      <xdr:spPr>
        <a:xfrm flipV="1">
          <a:off x="11798300" y="5830891"/>
          <a:ext cx="762000" cy="8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87568</xdr:rowOff>
    </xdr:from>
    <xdr:ext cx="469744" cy="259045"/>
    <xdr:sp macro="" textlink="">
      <xdr:nvSpPr>
        <xdr:cNvPr id="157" name="n_1aveValue債務償還比率">
          <a:extLst>
            <a:ext uri="{FF2B5EF4-FFF2-40B4-BE49-F238E27FC236}">
              <a16:creationId xmlns:a16="http://schemas.microsoft.com/office/drawing/2014/main" id="{52C06185-C897-440A-BAAD-42D19D5A3525}"/>
            </a:ext>
          </a:extLst>
        </xdr:cNvPr>
        <xdr:cNvSpPr txBox="1"/>
      </xdr:nvSpPr>
      <xdr:spPr>
        <a:xfrm>
          <a:off x="13836727" y="565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58" name="n_2aveValue債務償還比率">
          <a:extLst>
            <a:ext uri="{FF2B5EF4-FFF2-40B4-BE49-F238E27FC236}">
              <a16:creationId xmlns:a16="http://schemas.microsoft.com/office/drawing/2014/main" id="{FEB554C5-3F13-43AD-9E2A-740768C0BCB5}"/>
            </a:ext>
          </a:extLst>
        </xdr:cNvPr>
        <xdr:cNvSpPr txBox="1"/>
      </xdr:nvSpPr>
      <xdr:spPr>
        <a:xfrm>
          <a:off x="13087427" y="533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80825</xdr:rowOff>
    </xdr:from>
    <xdr:ext cx="469744" cy="259045"/>
    <xdr:sp macro="" textlink="">
      <xdr:nvSpPr>
        <xdr:cNvPr id="159" name="n_3aveValue債務償還比率">
          <a:extLst>
            <a:ext uri="{FF2B5EF4-FFF2-40B4-BE49-F238E27FC236}">
              <a16:creationId xmlns:a16="http://schemas.microsoft.com/office/drawing/2014/main" id="{5FF4A72E-50B6-41E6-A2A8-15C310992B69}"/>
            </a:ext>
          </a:extLst>
        </xdr:cNvPr>
        <xdr:cNvSpPr txBox="1"/>
      </xdr:nvSpPr>
      <xdr:spPr>
        <a:xfrm>
          <a:off x="12325427" y="548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120510</xdr:rowOff>
    </xdr:from>
    <xdr:ext cx="469744" cy="259045"/>
    <xdr:sp macro="" textlink="">
      <xdr:nvSpPr>
        <xdr:cNvPr id="160" name="n_4aveValue債務償還比率">
          <a:extLst>
            <a:ext uri="{FF2B5EF4-FFF2-40B4-BE49-F238E27FC236}">
              <a16:creationId xmlns:a16="http://schemas.microsoft.com/office/drawing/2014/main" id="{CFCFCF38-87EF-4291-AB50-00EFF6DA612D}"/>
            </a:ext>
          </a:extLst>
        </xdr:cNvPr>
        <xdr:cNvSpPr txBox="1"/>
      </xdr:nvSpPr>
      <xdr:spPr>
        <a:xfrm>
          <a:off x="11563427" y="552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96416</xdr:rowOff>
    </xdr:from>
    <xdr:ext cx="469744" cy="259045"/>
    <xdr:sp macro="" textlink="">
      <xdr:nvSpPr>
        <xdr:cNvPr id="161" name="n_1mainValue債務償還比率">
          <a:extLst>
            <a:ext uri="{FF2B5EF4-FFF2-40B4-BE49-F238E27FC236}">
              <a16:creationId xmlns:a16="http://schemas.microsoft.com/office/drawing/2014/main" id="{76EDBBDB-9D49-4F46-BC4B-7FB921C1D35B}"/>
            </a:ext>
          </a:extLst>
        </xdr:cNvPr>
        <xdr:cNvSpPr txBox="1"/>
      </xdr:nvSpPr>
      <xdr:spPr>
        <a:xfrm>
          <a:off x="13836727" y="532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15946</xdr:rowOff>
    </xdr:from>
    <xdr:ext cx="469744" cy="259045"/>
    <xdr:sp macro="" textlink="">
      <xdr:nvSpPr>
        <xdr:cNvPr id="162" name="n_2mainValue債務償還比率">
          <a:extLst>
            <a:ext uri="{FF2B5EF4-FFF2-40B4-BE49-F238E27FC236}">
              <a16:creationId xmlns:a16="http://schemas.microsoft.com/office/drawing/2014/main" id="{11372B71-3830-440F-8CB0-2CCD9BEA9C45}"/>
            </a:ext>
          </a:extLst>
        </xdr:cNvPr>
        <xdr:cNvSpPr txBox="1"/>
      </xdr:nvSpPr>
      <xdr:spPr>
        <a:xfrm>
          <a:off x="13087427" y="575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129243</xdr:rowOff>
    </xdr:from>
    <xdr:ext cx="469744" cy="259045"/>
    <xdr:sp macro="" textlink="">
      <xdr:nvSpPr>
        <xdr:cNvPr id="163" name="n_3mainValue債務償還比率">
          <a:extLst>
            <a:ext uri="{FF2B5EF4-FFF2-40B4-BE49-F238E27FC236}">
              <a16:creationId xmlns:a16="http://schemas.microsoft.com/office/drawing/2014/main" id="{80783A41-2AEE-4C39-A9A4-C4071D995158}"/>
            </a:ext>
          </a:extLst>
        </xdr:cNvPr>
        <xdr:cNvSpPr txBox="1"/>
      </xdr:nvSpPr>
      <xdr:spPr>
        <a:xfrm>
          <a:off x="12325427" y="587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44050</xdr:rowOff>
    </xdr:from>
    <xdr:ext cx="469744" cy="259045"/>
    <xdr:sp macro="" textlink="">
      <xdr:nvSpPr>
        <xdr:cNvPr id="164" name="n_4mainValue債務償還比率">
          <a:extLst>
            <a:ext uri="{FF2B5EF4-FFF2-40B4-BE49-F238E27FC236}">
              <a16:creationId xmlns:a16="http://schemas.microsoft.com/office/drawing/2014/main" id="{B57925F7-01D4-44DB-91C5-5770F4541709}"/>
            </a:ext>
          </a:extLst>
        </xdr:cNvPr>
        <xdr:cNvSpPr txBox="1"/>
      </xdr:nvSpPr>
      <xdr:spPr>
        <a:xfrm>
          <a:off x="11563427" y="5959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C6043DD9-5552-4C8D-AF9A-6041726BFF2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D4ABC95A-D1E3-4AD2-9A02-D58C68746DD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1E4F9EEA-E78E-43B1-9FE1-2C89D5250A3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4971D781-D116-40F5-8879-FBEFF18F3BB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B593FF68-C933-4688-BBE6-F19881DB66F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FD61C21E-CE17-41EF-9D0E-81EE30063BC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9C59CF0-4FBB-4076-B19B-42049E02A8B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36507C5-41D3-406C-BE80-CC6C1046927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2938424-DB57-4C0D-A065-CAAF36D753A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BD4DF9C-2919-4345-A623-15085C13BA2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神奈川県山北町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360C0D1-2A9C-4F4A-9A80-677A755D5FF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4C82BB3-9A84-4C28-AF9E-F4C5E323DBF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E803589-E8A1-4D7B-A668-8AF89B3C92F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615B921-1FB3-4C0B-AF4D-72D8E53C2B3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6C130D6-345E-4FD3-A355-3A5E89BBF3F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233E4CE-24B9-4C3E-9C1E-36965BCE3D5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9,435
9,305
224.61
5,814,847
5,597,169
212,919
3,685,623
3,441,973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ED602C7-A3C7-450E-A949-96A7EA01FF1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179E46F-69A2-4A4E-8A06-F7BA5BF3746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C9D0E54-68E1-4476-B0B4-8E45F8E156C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169F74F-5FE2-469F-83AE-D1DA24F104D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E713909-8146-445D-A4CF-BF2DA72F28C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62B184A-184D-4AA0-AA45-52384D45E7E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18820D8-9F87-459F-BFCB-88721869A8C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D1D60D2-3994-4D7E-AB9F-CA835882D8F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561B566-CBBF-478C-805F-9A731DCD2A3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FBA9B42-48EC-4699-96D5-3A713F10FA2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D2BDC30-F358-4DC5-B068-96A57EB03DB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32A4A89-BBE1-4872-851E-F8BD79F289E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FE3047E-1EC1-4D5E-8D60-B79D15FD2BB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2DFAE67-D1AC-43C1-9860-1509F17BE43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F764752-39E4-45E5-9798-ED3D1ABB8DE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7BB4FF7-A297-4E93-A7C6-4C41739F9FC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415EBAA-DA70-4977-B483-BDA3BC5FA68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303F043-1217-43EC-A71F-6ABF5A708C2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42CBA41-9688-429E-993F-50B7C5DB59E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66D0F0B-FFE4-4466-BB80-F1AE63D111F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56861F9-898A-4EEC-A990-33FF2A07CD2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5DE4FC-0671-4D1C-8624-C8680D7963D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8EB5868-D8B3-44A0-879A-55D8356CCCF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474EED3-B617-465B-8721-3308FE8A5BB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C90E167-5D5C-4286-BFA7-3006AD7FC44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F4CE15B-1768-4E4D-9993-0A0C2181F7F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84DEF9B-FB1C-4A90-92C5-AF50EE8D413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89C1222-7C6B-4E19-BE53-7C678D6C154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5BF5DEE-8C40-4D66-9D63-65D190D18C4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2AF336F-2000-4D14-B5B4-73648370A81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96DEF9F-FD6B-4CDB-A847-24E7E68151F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C72D562-0764-4549-BC25-A34B4031686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7DC8988-9987-4284-9CA1-9F69A9D8618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5BC00A8-2B50-4F61-89E5-CE6C72052BD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C05755C-5C8D-43AC-BBE5-75458EC7082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889CA23-9B87-49BE-80D1-46A6E55CE35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6F83E2B-A428-45C2-9217-1C10EF8B675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B6BDF93-D0B8-4EF5-B059-B817149EDFD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C448B87-D389-4680-B262-2CD779BEAC3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B222F86-89FF-40B8-83CC-B129606B3D3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D18E0BD-4C95-464C-B10D-C9116B01077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731EC31-6C86-48A7-B687-996825157EE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0F227B8-875C-4695-AFC0-5F9110F12A3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E37D88E-A05F-47D8-84BD-C63B542E267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D050024-877C-4D6A-AF0D-93664C550E5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853964F6-F0DB-49DC-9D1B-A143D9EF675C}"/>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4AE97D63-E702-4A71-A661-8E63F08899A9}"/>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F0787746-CB26-48D4-8714-7C1AF6D8FFD7}"/>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49649954-1ADA-4106-835C-8B3FD8265738}"/>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2DF6EF44-B39B-40BC-B847-F171AF8ABC14}"/>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D8B8BD9F-7E2C-4743-821D-100DD39A0935}"/>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084680CB-B66A-4160-803A-7E4A808A11E4}"/>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DA69D6B0-ECF3-491C-BC2D-409D1A568BD6}"/>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6D5A5F08-73AC-4031-850F-20055ECAF643}"/>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DA9CE61C-D2C2-43B7-A884-3BCF9188FE16}"/>
            </a:ext>
          </a:extLst>
        </xdr:cNvPr>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147320</xdr:rowOff>
    </xdr:from>
    <xdr:to>
      <xdr:col>6</xdr:col>
      <xdr:colOff>38100</xdr:colOff>
      <xdr:row>38</xdr:row>
      <xdr:rowOff>77470</xdr:rowOff>
    </xdr:to>
    <xdr:sp macro="" textlink="">
      <xdr:nvSpPr>
        <xdr:cNvPr id="67" name="フローチャート: 判断 66">
          <a:extLst>
            <a:ext uri="{FF2B5EF4-FFF2-40B4-BE49-F238E27FC236}">
              <a16:creationId xmlns:a16="http://schemas.microsoft.com/office/drawing/2014/main" id="{C6AD5697-532F-412C-90DE-E54C08C36771}"/>
            </a:ext>
          </a:extLst>
        </xdr:cNvPr>
        <xdr:cNvSpPr/>
      </xdr:nvSpPr>
      <xdr:spPr>
        <a:xfrm>
          <a:off x="1079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F18B662-E3D0-4D4B-906B-9F7DBD7FBB9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C456BA5-3B2C-4E5B-BB52-FD1E0065E79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F33D675-51CA-4756-927A-1B02F58AB40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63FFFCD-54F3-4782-A6A1-73C41841E04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726CBD7-861D-46F6-93D7-29933197333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6350</xdr:rowOff>
    </xdr:from>
    <xdr:to>
      <xdr:col>24</xdr:col>
      <xdr:colOff>114300</xdr:colOff>
      <xdr:row>39</xdr:row>
      <xdr:rowOff>107950</xdr:rowOff>
    </xdr:to>
    <xdr:sp macro="" textlink="">
      <xdr:nvSpPr>
        <xdr:cNvPr id="73" name="楕円 72">
          <a:extLst>
            <a:ext uri="{FF2B5EF4-FFF2-40B4-BE49-F238E27FC236}">
              <a16:creationId xmlns:a16="http://schemas.microsoft.com/office/drawing/2014/main" id="{37017A48-C40D-4A67-B75B-FA5D4F9AA6C8}"/>
            </a:ext>
          </a:extLst>
        </xdr:cNvPr>
        <xdr:cNvSpPr/>
      </xdr:nvSpPr>
      <xdr:spPr>
        <a:xfrm>
          <a:off x="45847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156227</xdr:rowOff>
    </xdr:from>
    <xdr:ext cx="405111" cy="259045"/>
    <xdr:sp macro="" textlink="">
      <xdr:nvSpPr>
        <xdr:cNvPr id="74" name="【道路】&#10;有形固定資産減価償却率該当値テキスト">
          <a:extLst>
            <a:ext uri="{FF2B5EF4-FFF2-40B4-BE49-F238E27FC236}">
              <a16:creationId xmlns:a16="http://schemas.microsoft.com/office/drawing/2014/main" id="{62735D16-C25E-4341-8567-DCC153099BE4}"/>
            </a:ext>
          </a:extLst>
        </xdr:cNvPr>
        <xdr:cNvSpPr txBox="1"/>
      </xdr:nvSpPr>
      <xdr:spPr>
        <a:xfrm>
          <a:off x="4673600"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154940</xdr:rowOff>
    </xdr:from>
    <xdr:to>
      <xdr:col>20</xdr:col>
      <xdr:colOff>38100</xdr:colOff>
      <xdr:row>39</xdr:row>
      <xdr:rowOff>85090</xdr:rowOff>
    </xdr:to>
    <xdr:sp macro="" textlink="">
      <xdr:nvSpPr>
        <xdr:cNvPr id="75" name="楕円 74">
          <a:extLst>
            <a:ext uri="{FF2B5EF4-FFF2-40B4-BE49-F238E27FC236}">
              <a16:creationId xmlns:a16="http://schemas.microsoft.com/office/drawing/2014/main" id="{7AFAC38E-8518-4A73-8EC1-5F5AF67B28EA}"/>
            </a:ext>
          </a:extLst>
        </xdr:cNvPr>
        <xdr:cNvSpPr/>
      </xdr:nvSpPr>
      <xdr:spPr>
        <a:xfrm>
          <a:off x="3746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34290</xdr:rowOff>
    </xdr:from>
    <xdr:to>
      <xdr:col>24</xdr:col>
      <xdr:colOff>63500</xdr:colOff>
      <xdr:row>39</xdr:row>
      <xdr:rowOff>57150</xdr:rowOff>
    </xdr:to>
    <xdr:cxnSp macro="">
      <xdr:nvCxnSpPr>
        <xdr:cNvPr id="76" name="直線コネクタ 75">
          <a:extLst>
            <a:ext uri="{FF2B5EF4-FFF2-40B4-BE49-F238E27FC236}">
              <a16:creationId xmlns:a16="http://schemas.microsoft.com/office/drawing/2014/main" id="{84F11F1F-1B71-40B9-BD5D-05CF05EA3C9E}"/>
            </a:ext>
          </a:extLst>
        </xdr:cNvPr>
        <xdr:cNvCxnSpPr/>
      </xdr:nvCxnSpPr>
      <xdr:spPr>
        <a:xfrm>
          <a:off x="3797300" y="67208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128270</xdr:rowOff>
    </xdr:from>
    <xdr:to>
      <xdr:col>15</xdr:col>
      <xdr:colOff>101600</xdr:colOff>
      <xdr:row>39</xdr:row>
      <xdr:rowOff>58420</xdr:rowOff>
    </xdr:to>
    <xdr:sp macro="" textlink="">
      <xdr:nvSpPr>
        <xdr:cNvPr id="77" name="楕円 76">
          <a:extLst>
            <a:ext uri="{FF2B5EF4-FFF2-40B4-BE49-F238E27FC236}">
              <a16:creationId xmlns:a16="http://schemas.microsoft.com/office/drawing/2014/main" id="{0BB28468-2135-427D-BB44-E291DD4D78CE}"/>
            </a:ext>
          </a:extLst>
        </xdr:cNvPr>
        <xdr:cNvSpPr/>
      </xdr:nvSpPr>
      <xdr:spPr>
        <a:xfrm>
          <a:off x="2857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7620</xdr:rowOff>
    </xdr:from>
    <xdr:to>
      <xdr:col>19</xdr:col>
      <xdr:colOff>177800</xdr:colOff>
      <xdr:row>39</xdr:row>
      <xdr:rowOff>34290</xdr:rowOff>
    </xdr:to>
    <xdr:cxnSp macro="">
      <xdr:nvCxnSpPr>
        <xdr:cNvPr id="78" name="直線コネクタ 77">
          <a:extLst>
            <a:ext uri="{FF2B5EF4-FFF2-40B4-BE49-F238E27FC236}">
              <a16:creationId xmlns:a16="http://schemas.microsoft.com/office/drawing/2014/main" id="{DCA654EB-C46D-4A9D-A0B9-146AF59537E5}"/>
            </a:ext>
          </a:extLst>
        </xdr:cNvPr>
        <xdr:cNvCxnSpPr/>
      </xdr:nvCxnSpPr>
      <xdr:spPr>
        <a:xfrm>
          <a:off x="2908300" y="66941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105410</xdr:rowOff>
    </xdr:from>
    <xdr:to>
      <xdr:col>10</xdr:col>
      <xdr:colOff>165100</xdr:colOff>
      <xdr:row>39</xdr:row>
      <xdr:rowOff>35560</xdr:rowOff>
    </xdr:to>
    <xdr:sp macro="" textlink="">
      <xdr:nvSpPr>
        <xdr:cNvPr id="79" name="楕円 78">
          <a:extLst>
            <a:ext uri="{FF2B5EF4-FFF2-40B4-BE49-F238E27FC236}">
              <a16:creationId xmlns:a16="http://schemas.microsoft.com/office/drawing/2014/main" id="{8B71227C-63B8-4D01-AE7F-420CEBA7D655}"/>
            </a:ext>
          </a:extLst>
        </xdr:cNvPr>
        <xdr:cNvSpPr/>
      </xdr:nvSpPr>
      <xdr:spPr>
        <a:xfrm>
          <a:off x="1968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156210</xdr:rowOff>
    </xdr:from>
    <xdr:to>
      <xdr:col>15</xdr:col>
      <xdr:colOff>50800</xdr:colOff>
      <xdr:row>39</xdr:row>
      <xdr:rowOff>7620</xdr:rowOff>
    </xdr:to>
    <xdr:cxnSp macro="">
      <xdr:nvCxnSpPr>
        <xdr:cNvPr id="80" name="直線コネクタ 79">
          <a:extLst>
            <a:ext uri="{FF2B5EF4-FFF2-40B4-BE49-F238E27FC236}">
              <a16:creationId xmlns:a16="http://schemas.microsoft.com/office/drawing/2014/main" id="{FBB86A77-2C57-487A-80F0-349E8006B3BA}"/>
            </a:ext>
          </a:extLst>
        </xdr:cNvPr>
        <xdr:cNvCxnSpPr/>
      </xdr:nvCxnSpPr>
      <xdr:spPr>
        <a:xfrm>
          <a:off x="2019300" y="66713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84455</xdr:rowOff>
    </xdr:from>
    <xdr:to>
      <xdr:col>6</xdr:col>
      <xdr:colOff>38100</xdr:colOff>
      <xdr:row>39</xdr:row>
      <xdr:rowOff>14605</xdr:rowOff>
    </xdr:to>
    <xdr:sp macro="" textlink="">
      <xdr:nvSpPr>
        <xdr:cNvPr id="81" name="楕円 80">
          <a:extLst>
            <a:ext uri="{FF2B5EF4-FFF2-40B4-BE49-F238E27FC236}">
              <a16:creationId xmlns:a16="http://schemas.microsoft.com/office/drawing/2014/main" id="{662E60B6-4DE2-4867-B6ED-313D46B5D6E4}"/>
            </a:ext>
          </a:extLst>
        </xdr:cNvPr>
        <xdr:cNvSpPr/>
      </xdr:nvSpPr>
      <xdr:spPr>
        <a:xfrm>
          <a:off x="1079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135255</xdr:rowOff>
    </xdr:from>
    <xdr:to>
      <xdr:col>10</xdr:col>
      <xdr:colOff>114300</xdr:colOff>
      <xdr:row>38</xdr:row>
      <xdr:rowOff>156210</xdr:rowOff>
    </xdr:to>
    <xdr:cxnSp macro="">
      <xdr:nvCxnSpPr>
        <xdr:cNvPr id="82" name="直線コネクタ 81">
          <a:extLst>
            <a:ext uri="{FF2B5EF4-FFF2-40B4-BE49-F238E27FC236}">
              <a16:creationId xmlns:a16="http://schemas.microsoft.com/office/drawing/2014/main" id="{477E8F26-62E9-4290-9C1B-FD3B17C48FDD}"/>
            </a:ext>
          </a:extLst>
        </xdr:cNvPr>
        <xdr:cNvCxnSpPr/>
      </xdr:nvCxnSpPr>
      <xdr:spPr>
        <a:xfrm>
          <a:off x="1130300" y="665035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3" name="n_1aveValue【道路】&#10;有形固定資産減価償却率">
          <a:extLst>
            <a:ext uri="{FF2B5EF4-FFF2-40B4-BE49-F238E27FC236}">
              <a16:creationId xmlns:a16="http://schemas.microsoft.com/office/drawing/2014/main" id="{2E405D34-B713-41B1-89ED-7B97BD85117F}"/>
            </a:ext>
          </a:extLst>
        </xdr:cNvPr>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111142</xdr:rowOff>
    </xdr:from>
    <xdr:ext cx="405111" cy="259045"/>
    <xdr:sp macro="" textlink="">
      <xdr:nvSpPr>
        <xdr:cNvPr id="84" name="n_2aveValue【道路】&#10;有形固定資産減価償却率">
          <a:extLst>
            <a:ext uri="{FF2B5EF4-FFF2-40B4-BE49-F238E27FC236}">
              <a16:creationId xmlns:a16="http://schemas.microsoft.com/office/drawing/2014/main" id="{D5C0C0A7-DE1C-4D36-91AA-C3A4CDA2B0EB}"/>
            </a:ext>
          </a:extLst>
        </xdr:cNvPr>
        <xdr:cNvSpPr txBox="1"/>
      </xdr:nvSpPr>
      <xdr:spPr>
        <a:xfrm>
          <a:off x="2705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126382</xdr:rowOff>
    </xdr:from>
    <xdr:ext cx="405111" cy="259045"/>
    <xdr:sp macro="" textlink="">
      <xdr:nvSpPr>
        <xdr:cNvPr id="85" name="n_3aveValue【道路】&#10;有形固定資産減価償却率">
          <a:extLst>
            <a:ext uri="{FF2B5EF4-FFF2-40B4-BE49-F238E27FC236}">
              <a16:creationId xmlns:a16="http://schemas.microsoft.com/office/drawing/2014/main" id="{DC513F4C-064C-422C-8095-BC5F709F138E}"/>
            </a:ext>
          </a:extLst>
        </xdr:cNvPr>
        <xdr:cNvSpPr txBox="1"/>
      </xdr:nvSpPr>
      <xdr:spPr>
        <a:xfrm>
          <a:off x="1816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93997</xdr:rowOff>
    </xdr:from>
    <xdr:ext cx="405111" cy="259045"/>
    <xdr:sp macro="" textlink="">
      <xdr:nvSpPr>
        <xdr:cNvPr id="86" name="n_4aveValue【道路】&#10;有形固定資産減価償却率">
          <a:extLst>
            <a:ext uri="{FF2B5EF4-FFF2-40B4-BE49-F238E27FC236}">
              <a16:creationId xmlns:a16="http://schemas.microsoft.com/office/drawing/2014/main" id="{817725E7-3750-4136-9479-E4492D40D5A5}"/>
            </a:ext>
          </a:extLst>
        </xdr:cNvPr>
        <xdr:cNvSpPr txBox="1"/>
      </xdr:nvSpPr>
      <xdr:spPr>
        <a:xfrm>
          <a:off x="927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76217</xdr:rowOff>
    </xdr:from>
    <xdr:ext cx="405111" cy="259045"/>
    <xdr:sp macro="" textlink="">
      <xdr:nvSpPr>
        <xdr:cNvPr id="87" name="n_1mainValue【道路】&#10;有形固定資産減価償却率">
          <a:extLst>
            <a:ext uri="{FF2B5EF4-FFF2-40B4-BE49-F238E27FC236}">
              <a16:creationId xmlns:a16="http://schemas.microsoft.com/office/drawing/2014/main" id="{6DAD9508-E949-456C-9F7B-00E7DAC0A709}"/>
            </a:ext>
          </a:extLst>
        </xdr:cNvPr>
        <xdr:cNvSpPr txBox="1"/>
      </xdr:nvSpPr>
      <xdr:spPr>
        <a:xfrm>
          <a:off x="358204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49547</xdr:rowOff>
    </xdr:from>
    <xdr:ext cx="405111" cy="259045"/>
    <xdr:sp macro="" textlink="">
      <xdr:nvSpPr>
        <xdr:cNvPr id="88" name="n_2mainValue【道路】&#10;有形固定資産減価償却率">
          <a:extLst>
            <a:ext uri="{FF2B5EF4-FFF2-40B4-BE49-F238E27FC236}">
              <a16:creationId xmlns:a16="http://schemas.microsoft.com/office/drawing/2014/main" id="{024393CC-C9AE-4DAB-8B92-5EDB024CD00E}"/>
            </a:ext>
          </a:extLst>
        </xdr:cNvPr>
        <xdr:cNvSpPr txBox="1"/>
      </xdr:nvSpPr>
      <xdr:spPr>
        <a:xfrm>
          <a:off x="2705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26687</xdr:rowOff>
    </xdr:from>
    <xdr:ext cx="405111" cy="259045"/>
    <xdr:sp macro="" textlink="">
      <xdr:nvSpPr>
        <xdr:cNvPr id="89" name="n_3mainValue【道路】&#10;有形固定資産減価償却率">
          <a:extLst>
            <a:ext uri="{FF2B5EF4-FFF2-40B4-BE49-F238E27FC236}">
              <a16:creationId xmlns:a16="http://schemas.microsoft.com/office/drawing/2014/main" id="{DA979471-1753-4748-8657-2434BFA28556}"/>
            </a:ext>
          </a:extLst>
        </xdr:cNvPr>
        <xdr:cNvSpPr txBox="1"/>
      </xdr:nvSpPr>
      <xdr:spPr>
        <a:xfrm>
          <a:off x="1816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5732</xdr:rowOff>
    </xdr:from>
    <xdr:ext cx="405111" cy="259045"/>
    <xdr:sp macro="" textlink="">
      <xdr:nvSpPr>
        <xdr:cNvPr id="90" name="n_4mainValue【道路】&#10;有形固定資産減価償却率">
          <a:extLst>
            <a:ext uri="{FF2B5EF4-FFF2-40B4-BE49-F238E27FC236}">
              <a16:creationId xmlns:a16="http://schemas.microsoft.com/office/drawing/2014/main" id="{BE8304D8-41D5-4CE8-871E-B19D4ED80630}"/>
            </a:ext>
          </a:extLst>
        </xdr:cNvPr>
        <xdr:cNvSpPr txBox="1"/>
      </xdr:nvSpPr>
      <xdr:spPr>
        <a:xfrm>
          <a:off x="9277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091726F-012E-4101-A10F-4A52713FE17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CA301CC-D52C-4C7F-AEA1-B38CA2039AF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DBC4006-4AC4-4423-BA20-3C9535AE7C0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7203728-EFD0-4F05-A5A9-B626C276AB1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8F42D33-5AE1-49DD-8D5D-0B83CD652FA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A1FADB0-0301-4AB6-B140-D3B8E76E152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DF871C6-5C3E-4881-8FF8-C639AC538EE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24360A-0335-4FEA-927E-72285C73DEA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5DA2ED8-E382-401B-B562-2C85B3F3692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2500D96-EAAF-45EC-8BEF-E076DA8B38F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E15CC84D-1787-45AF-BE77-89295A8A476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2ABBFCEF-6E5C-4025-910D-7B95BAAC220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68756214-66ED-454B-8A72-C57F1E81F1D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4E0E7A2E-CFB9-461E-83B8-FB990326F845}"/>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23A6DB33-8F41-442C-AE40-AC270379D19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67CA44CB-291C-4DEC-A0BC-0D3286BFD42F}"/>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F7DC9FCF-B89E-4953-B2F0-AA38F1165E1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F149BE61-486D-4A3D-9C58-C0E38CD4BE8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16781C7D-BA31-4415-8AA3-B2976B69B86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A5A42252-C0E1-42B5-9184-DC1337353D1D}"/>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961A2DD-6EFD-4232-9447-EBE843DE676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927EF05D-41A4-4C0C-9754-842825B8072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DCA89601-E4EC-453C-A909-1DBB43B4D21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80798642-5726-484D-9B9D-4B34C36027CC}"/>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E456033F-1D7F-4A16-A3DA-68A0B393912A}"/>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46B81319-3E70-435F-A65D-51D9297D1818}"/>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0E4E6E3C-0C04-4271-92B4-056774C92FF5}"/>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9C907E48-3ABE-4ABE-A3D4-9DF8839E6938}"/>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9" name="【道路】&#10;一人当たり延長平均値テキスト">
          <a:extLst>
            <a:ext uri="{FF2B5EF4-FFF2-40B4-BE49-F238E27FC236}">
              <a16:creationId xmlns:a16="http://schemas.microsoft.com/office/drawing/2014/main" id="{80BF48B4-4295-469C-9D66-F73F681F0ED9}"/>
            </a:ext>
          </a:extLst>
        </xdr:cNvPr>
        <xdr:cNvSpPr txBox="1"/>
      </xdr:nvSpPr>
      <xdr:spPr>
        <a:xfrm>
          <a:off x="10515600" y="6614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49FF4DA4-EC8E-4FA4-B0B5-2AB61D521C40}"/>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62690E71-BCEF-4DE9-878C-93E3498380FA}"/>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3EA1FD5D-45BA-481D-97A3-122EC95635E9}"/>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82431A16-9B8A-4E34-8F43-B38DC618336E}"/>
            </a:ext>
          </a:extLst>
        </xdr:cNvPr>
        <xdr:cNvSpPr/>
      </xdr:nvSpPr>
      <xdr:spPr>
        <a:xfrm>
          <a:off x="7810500" y="67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64567</xdr:rowOff>
    </xdr:from>
    <xdr:to>
      <xdr:col>36</xdr:col>
      <xdr:colOff>165100</xdr:colOff>
      <xdr:row>40</xdr:row>
      <xdr:rowOff>166167</xdr:rowOff>
    </xdr:to>
    <xdr:sp macro="" textlink="">
      <xdr:nvSpPr>
        <xdr:cNvPr id="124" name="フローチャート: 判断 123">
          <a:extLst>
            <a:ext uri="{FF2B5EF4-FFF2-40B4-BE49-F238E27FC236}">
              <a16:creationId xmlns:a16="http://schemas.microsoft.com/office/drawing/2014/main" id="{60712B10-BAB6-4846-9F94-A8D18F098CE5}"/>
            </a:ext>
          </a:extLst>
        </xdr:cNvPr>
        <xdr:cNvSpPr/>
      </xdr:nvSpPr>
      <xdr:spPr>
        <a:xfrm>
          <a:off x="6921500" y="69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1D67F91-466A-4FF0-9DCD-886306BC747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A6FAE83-988E-4059-80E0-3389A5321A0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D7FA15D-E061-44A3-9198-9005585EF1D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B06CEB2-1FE7-4037-ACB6-BC9D55942BB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9801062-90AF-4EE8-8F0F-3FCB41F0832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136906</xdr:rowOff>
    </xdr:from>
    <xdr:to>
      <xdr:col>55</xdr:col>
      <xdr:colOff>50800</xdr:colOff>
      <xdr:row>41</xdr:row>
      <xdr:rowOff>67056</xdr:rowOff>
    </xdr:to>
    <xdr:sp macro="" textlink="">
      <xdr:nvSpPr>
        <xdr:cNvPr id="130" name="楕円 129">
          <a:extLst>
            <a:ext uri="{FF2B5EF4-FFF2-40B4-BE49-F238E27FC236}">
              <a16:creationId xmlns:a16="http://schemas.microsoft.com/office/drawing/2014/main" id="{7008CC03-6781-469C-ACBB-14E95311655C}"/>
            </a:ext>
          </a:extLst>
        </xdr:cNvPr>
        <xdr:cNvSpPr/>
      </xdr:nvSpPr>
      <xdr:spPr>
        <a:xfrm>
          <a:off x="10426700" y="699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115333</xdr:rowOff>
    </xdr:from>
    <xdr:ext cx="534377" cy="259045"/>
    <xdr:sp macro="" textlink="">
      <xdr:nvSpPr>
        <xdr:cNvPr id="131" name="【道路】&#10;一人当たり延長該当値テキスト">
          <a:extLst>
            <a:ext uri="{FF2B5EF4-FFF2-40B4-BE49-F238E27FC236}">
              <a16:creationId xmlns:a16="http://schemas.microsoft.com/office/drawing/2014/main" id="{C35E2277-63CA-4E1A-AE6A-989F9DC780C4}"/>
            </a:ext>
          </a:extLst>
        </xdr:cNvPr>
        <xdr:cNvSpPr txBox="1"/>
      </xdr:nvSpPr>
      <xdr:spPr>
        <a:xfrm>
          <a:off x="10515600" y="697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139891</xdr:rowOff>
    </xdr:from>
    <xdr:to>
      <xdr:col>50</xdr:col>
      <xdr:colOff>165100</xdr:colOff>
      <xdr:row>41</xdr:row>
      <xdr:rowOff>70041</xdr:rowOff>
    </xdr:to>
    <xdr:sp macro="" textlink="">
      <xdr:nvSpPr>
        <xdr:cNvPr id="132" name="楕円 131">
          <a:extLst>
            <a:ext uri="{FF2B5EF4-FFF2-40B4-BE49-F238E27FC236}">
              <a16:creationId xmlns:a16="http://schemas.microsoft.com/office/drawing/2014/main" id="{DDE30D68-07C1-493F-8C1E-C8996C4257E9}"/>
            </a:ext>
          </a:extLst>
        </xdr:cNvPr>
        <xdr:cNvSpPr/>
      </xdr:nvSpPr>
      <xdr:spPr>
        <a:xfrm>
          <a:off x="9588500" y="699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16256</xdr:rowOff>
    </xdr:from>
    <xdr:to>
      <xdr:col>55</xdr:col>
      <xdr:colOff>0</xdr:colOff>
      <xdr:row>41</xdr:row>
      <xdr:rowOff>19241</xdr:rowOff>
    </xdr:to>
    <xdr:cxnSp macro="">
      <xdr:nvCxnSpPr>
        <xdr:cNvPr id="133" name="直線コネクタ 132">
          <a:extLst>
            <a:ext uri="{FF2B5EF4-FFF2-40B4-BE49-F238E27FC236}">
              <a16:creationId xmlns:a16="http://schemas.microsoft.com/office/drawing/2014/main" id="{56D5D5BB-ED19-43C7-94A3-1BE563998D13}"/>
            </a:ext>
          </a:extLst>
        </xdr:cNvPr>
        <xdr:cNvCxnSpPr/>
      </xdr:nvCxnSpPr>
      <xdr:spPr>
        <a:xfrm flipV="1">
          <a:off x="9639300" y="7045706"/>
          <a:ext cx="838200" cy="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145085</xdr:rowOff>
    </xdr:from>
    <xdr:to>
      <xdr:col>46</xdr:col>
      <xdr:colOff>38100</xdr:colOff>
      <xdr:row>41</xdr:row>
      <xdr:rowOff>75235</xdr:rowOff>
    </xdr:to>
    <xdr:sp macro="" textlink="">
      <xdr:nvSpPr>
        <xdr:cNvPr id="134" name="楕円 133">
          <a:extLst>
            <a:ext uri="{FF2B5EF4-FFF2-40B4-BE49-F238E27FC236}">
              <a16:creationId xmlns:a16="http://schemas.microsoft.com/office/drawing/2014/main" id="{657634A3-A399-436D-BCD9-72DAA20761C0}"/>
            </a:ext>
          </a:extLst>
        </xdr:cNvPr>
        <xdr:cNvSpPr/>
      </xdr:nvSpPr>
      <xdr:spPr>
        <a:xfrm>
          <a:off x="8699500" y="70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19241</xdr:rowOff>
    </xdr:from>
    <xdr:to>
      <xdr:col>50</xdr:col>
      <xdr:colOff>114300</xdr:colOff>
      <xdr:row>41</xdr:row>
      <xdr:rowOff>24435</xdr:rowOff>
    </xdr:to>
    <xdr:cxnSp macro="">
      <xdr:nvCxnSpPr>
        <xdr:cNvPr id="135" name="直線コネクタ 134">
          <a:extLst>
            <a:ext uri="{FF2B5EF4-FFF2-40B4-BE49-F238E27FC236}">
              <a16:creationId xmlns:a16="http://schemas.microsoft.com/office/drawing/2014/main" id="{4ECA2E20-5973-4603-9E5F-DCE66D338D8A}"/>
            </a:ext>
          </a:extLst>
        </xdr:cNvPr>
        <xdr:cNvCxnSpPr/>
      </xdr:nvCxnSpPr>
      <xdr:spPr>
        <a:xfrm flipV="1">
          <a:off x="8750300" y="7048691"/>
          <a:ext cx="889000" cy="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152616</xdr:rowOff>
    </xdr:from>
    <xdr:to>
      <xdr:col>41</xdr:col>
      <xdr:colOff>101600</xdr:colOff>
      <xdr:row>41</xdr:row>
      <xdr:rowOff>82766</xdr:rowOff>
    </xdr:to>
    <xdr:sp macro="" textlink="">
      <xdr:nvSpPr>
        <xdr:cNvPr id="136" name="楕円 135">
          <a:extLst>
            <a:ext uri="{FF2B5EF4-FFF2-40B4-BE49-F238E27FC236}">
              <a16:creationId xmlns:a16="http://schemas.microsoft.com/office/drawing/2014/main" id="{E0E83985-C854-4904-A162-07649E0A4513}"/>
            </a:ext>
          </a:extLst>
        </xdr:cNvPr>
        <xdr:cNvSpPr/>
      </xdr:nvSpPr>
      <xdr:spPr>
        <a:xfrm>
          <a:off x="7810500" y="701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24435</xdr:rowOff>
    </xdr:from>
    <xdr:to>
      <xdr:col>45</xdr:col>
      <xdr:colOff>177800</xdr:colOff>
      <xdr:row>41</xdr:row>
      <xdr:rowOff>31966</xdr:rowOff>
    </xdr:to>
    <xdr:cxnSp macro="">
      <xdr:nvCxnSpPr>
        <xdr:cNvPr id="137" name="直線コネクタ 136">
          <a:extLst>
            <a:ext uri="{FF2B5EF4-FFF2-40B4-BE49-F238E27FC236}">
              <a16:creationId xmlns:a16="http://schemas.microsoft.com/office/drawing/2014/main" id="{46009AF3-C1D4-4612-8F15-94A9D98AFED4}"/>
            </a:ext>
          </a:extLst>
        </xdr:cNvPr>
        <xdr:cNvCxnSpPr/>
      </xdr:nvCxnSpPr>
      <xdr:spPr>
        <a:xfrm flipV="1">
          <a:off x="7861300" y="7053885"/>
          <a:ext cx="889000" cy="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155473</xdr:rowOff>
    </xdr:from>
    <xdr:to>
      <xdr:col>36</xdr:col>
      <xdr:colOff>165100</xdr:colOff>
      <xdr:row>41</xdr:row>
      <xdr:rowOff>85623</xdr:rowOff>
    </xdr:to>
    <xdr:sp macro="" textlink="">
      <xdr:nvSpPr>
        <xdr:cNvPr id="138" name="楕円 137">
          <a:extLst>
            <a:ext uri="{FF2B5EF4-FFF2-40B4-BE49-F238E27FC236}">
              <a16:creationId xmlns:a16="http://schemas.microsoft.com/office/drawing/2014/main" id="{8D466857-5541-448C-AE9D-6EA9D50AED18}"/>
            </a:ext>
          </a:extLst>
        </xdr:cNvPr>
        <xdr:cNvSpPr/>
      </xdr:nvSpPr>
      <xdr:spPr>
        <a:xfrm>
          <a:off x="6921500" y="701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31966</xdr:rowOff>
    </xdr:from>
    <xdr:to>
      <xdr:col>41</xdr:col>
      <xdr:colOff>50800</xdr:colOff>
      <xdr:row>41</xdr:row>
      <xdr:rowOff>34823</xdr:rowOff>
    </xdr:to>
    <xdr:cxnSp macro="">
      <xdr:nvCxnSpPr>
        <xdr:cNvPr id="139" name="直線コネクタ 138">
          <a:extLst>
            <a:ext uri="{FF2B5EF4-FFF2-40B4-BE49-F238E27FC236}">
              <a16:creationId xmlns:a16="http://schemas.microsoft.com/office/drawing/2014/main" id="{7181EAF5-9C95-4FBB-A9DD-D3A2AF69AA85}"/>
            </a:ext>
          </a:extLst>
        </xdr:cNvPr>
        <xdr:cNvCxnSpPr/>
      </xdr:nvCxnSpPr>
      <xdr:spPr>
        <a:xfrm flipV="1">
          <a:off x="6972300" y="7061416"/>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40" name="n_1aveValue【道路】&#10;一人当たり延長">
          <a:extLst>
            <a:ext uri="{FF2B5EF4-FFF2-40B4-BE49-F238E27FC236}">
              <a16:creationId xmlns:a16="http://schemas.microsoft.com/office/drawing/2014/main" id="{D2EF64E4-74B1-478C-8BCD-499F6BA73D5A}"/>
            </a:ext>
          </a:extLst>
        </xdr:cNvPr>
        <xdr:cNvSpPr txBox="1"/>
      </xdr:nvSpPr>
      <xdr:spPr>
        <a:xfrm>
          <a:off x="9359411" y="65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41" name="n_2aveValue【道路】&#10;一人当たり延長">
          <a:extLst>
            <a:ext uri="{FF2B5EF4-FFF2-40B4-BE49-F238E27FC236}">
              <a16:creationId xmlns:a16="http://schemas.microsoft.com/office/drawing/2014/main" id="{EC8518D8-97A7-41F3-9858-FF1A13780D9F}"/>
            </a:ext>
          </a:extLst>
        </xdr:cNvPr>
        <xdr:cNvSpPr txBox="1"/>
      </xdr:nvSpPr>
      <xdr:spPr>
        <a:xfrm>
          <a:off x="8483111"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54221</xdr:rowOff>
    </xdr:from>
    <xdr:ext cx="534377" cy="259045"/>
    <xdr:sp macro="" textlink="">
      <xdr:nvSpPr>
        <xdr:cNvPr id="142" name="n_3aveValue【道路】&#10;一人当たり延長">
          <a:extLst>
            <a:ext uri="{FF2B5EF4-FFF2-40B4-BE49-F238E27FC236}">
              <a16:creationId xmlns:a16="http://schemas.microsoft.com/office/drawing/2014/main" id="{DFAAD741-F654-47BE-BF54-8AAA523A5A36}"/>
            </a:ext>
          </a:extLst>
        </xdr:cNvPr>
        <xdr:cNvSpPr txBox="1"/>
      </xdr:nvSpPr>
      <xdr:spPr>
        <a:xfrm>
          <a:off x="7594111" y="65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11244</xdr:rowOff>
    </xdr:from>
    <xdr:ext cx="534377" cy="259045"/>
    <xdr:sp macro="" textlink="">
      <xdr:nvSpPr>
        <xdr:cNvPr id="143" name="n_4aveValue【道路】&#10;一人当たり延長">
          <a:extLst>
            <a:ext uri="{FF2B5EF4-FFF2-40B4-BE49-F238E27FC236}">
              <a16:creationId xmlns:a16="http://schemas.microsoft.com/office/drawing/2014/main" id="{684E8682-DA94-4276-96A2-E2C71AFDD7F9}"/>
            </a:ext>
          </a:extLst>
        </xdr:cNvPr>
        <xdr:cNvSpPr txBox="1"/>
      </xdr:nvSpPr>
      <xdr:spPr>
        <a:xfrm>
          <a:off x="6705111" y="66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61168</xdr:rowOff>
    </xdr:from>
    <xdr:ext cx="534377" cy="259045"/>
    <xdr:sp macro="" textlink="">
      <xdr:nvSpPr>
        <xdr:cNvPr id="144" name="n_1mainValue【道路】&#10;一人当たり延長">
          <a:extLst>
            <a:ext uri="{FF2B5EF4-FFF2-40B4-BE49-F238E27FC236}">
              <a16:creationId xmlns:a16="http://schemas.microsoft.com/office/drawing/2014/main" id="{045C6F67-855D-4AC0-B9DC-164C07353599}"/>
            </a:ext>
          </a:extLst>
        </xdr:cNvPr>
        <xdr:cNvSpPr txBox="1"/>
      </xdr:nvSpPr>
      <xdr:spPr>
        <a:xfrm>
          <a:off x="9359411" y="709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66362</xdr:rowOff>
    </xdr:from>
    <xdr:ext cx="534377" cy="259045"/>
    <xdr:sp macro="" textlink="">
      <xdr:nvSpPr>
        <xdr:cNvPr id="145" name="n_2mainValue【道路】&#10;一人当たり延長">
          <a:extLst>
            <a:ext uri="{FF2B5EF4-FFF2-40B4-BE49-F238E27FC236}">
              <a16:creationId xmlns:a16="http://schemas.microsoft.com/office/drawing/2014/main" id="{61CE01ED-4CD4-4726-90A0-63E5F41F5EE6}"/>
            </a:ext>
          </a:extLst>
        </xdr:cNvPr>
        <xdr:cNvSpPr txBox="1"/>
      </xdr:nvSpPr>
      <xdr:spPr>
        <a:xfrm>
          <a:off x="8483111" y="70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73893</xdr:rowOff>
    </xdr:from>
    <xdr:ext cx="534377" cy="259045"/>
    <xdr:sp macro="" textlink="">
      <xdr:nvSpPr>
        <xdr:cNvPr id="146" name="n_3mainValue【道路】&#10;一人当たり延長">
          <a:extLst>
            <a:ext uri="{FF2B5EF4-FFF2-40B4-BE49-F238E27FC236}">
              <a16:creationId xmlns:a16="http://schemas.microsoft.com/office/drawing/2014/main" id="{4C29C65A-714A-4209-B960-55E8293FEA51}"/>
            </a:ext>
          </a:extLst>
        </xdr:cNvPr>
        <xdr:cNvSpPr txBox="1"/>
      </xdr:nvSpPr>
      <xdr:spPr>
        <a:xfrm>
          <a:off x="7594111" y="710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76750</xdr:rowOff>
    </xdr:from>
    <xdr:ext cx="534377" cy="259045"/>
    <xdr:sp macro="" textlink="">
      <xdr:nvSpPr>
        <xdr:cNvPr id="147" name="n_4mainValue【道路】&#10;一人当たり延長">
          <a:extLst>
            <a:ext uri="{FF2B5EF4-FFF2-40B4-BE49-F238E27FC236}">
              <a16:creationId xmlns:a16="http://schemas.microsoft.com/office/drawing/2014/main" id="{27125E45-AA59-4703-9AF4-C0C3857A7D01}"/>
            </a:ext>
          </a:extLst>
        </xdr:cNvPr>
        <xdr:cNvSpPr txBox="1"/>
      </xdr:nvSpPr>
      <xdr:spPr>
        <a:xfrm>
          <a:off x="6705111" y="710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1976C9A-1202-4C64-B302-5037DDD65DA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9B0E7AE-2D73-4762-A645-B6CB0E327E4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693FC8C8-5D31-4380-9267-3083E7629A8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810C6AE-030C-4607-8195-5AACB20F2C3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5E90334-BF19-4C31-9CCC-76A50466844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FBE9C78D-A887-4D94-80C9-CD924F04E2D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925F43F-A31B-4421-A056-45D859B2A68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8BF36DF8-6B84-4DC2-93D9-ECF4D001AD4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E28B2976-C38F-416E-8822-ECFF3F9B63D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CEBE64BD-97A9-4AC8-94A6-6F508D1EE54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3155C86A-0F21-4792-BE78-92976253857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444C77BE-5CE1-4425-A1C6-6DF355C80CE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E2B55676-02C1-493A-9AD4-D6D05CB4596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EEB87C3D-58C8-4FBB-A224-82A075AB0FC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12F96609-5D09-44D6-89DC-8BC7571D4B4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485B4691-788A-497B-89F1-E5118C04F60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4A3150C4-67E1-4723-8243-E6E7627432F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374F4046-FA7A-4D01-9C16-6904A832A04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A1434763-9436-4D77-A60D-412C126EC61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492A2C01-611A-4BE7-8DE2-C947FC75AAB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E1F668DB-E28F-4D66-BD14-FEB91C92E55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E336B5C7-EC0F-4EE8-AEF2-6767C230358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3E73D3B1-7BF2-4970-8D6A-457168D4EFB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82430383-1BEF-4055-911F-F9E3187813D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2C659995-381A-42CC-968D-624DDA82CF5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31EA8D14-EB8A-4FC3-BC26-F4642C95F938}"/>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7AEF600A-93F0-4EC7-8E4D-192D26F11066}"/>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6A49E05A-658B-4779-82B1-F5C22A044853}"/>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F4D96400-505D-4D07-93DE-F51DDA2B2A3E}"/>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3049F96A-F170-48F8-9A9F-3812DE6A0104}"/>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E6FDB56E-5B02-472B-A1BB-BA189329E8CE}"/>
            </a:ext>
          </a:extLst>
        </xdr:cNvPr>
        <xdr:cNvSpPr txBox="1"/>
      </xdr:nvSpPr>
      <xdr:spPr>
        <a:xfrm>
          <a:off x="46736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45194E6D-50EF-4598-82AA-E421B861FE0F}"/>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C99815D7-94E6-4280-94B8-88D8521A7B1B}"/>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0B234297-DD75-4902-81B5-05C809C8781D}"/>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21EFEFF3-0883-4E5C-B781-986AA7A6DD86}"/>
            </a:ext>
          </a:extLst>
        </xdr:cNvPr>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7DEDD704-9DAD-496B-8158-F12966D99D95}"/>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E955982-950F-4571-B811-C2CE4682BFA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2BADFCF-9BB9-40CC-9E41-B1D4537AC2A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DDC9747-B26E-4A07-9AC8-A97085CA010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7AA01E5-6A4B-4453-B84D-898D18AA6A6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E95EF29-B316-40C9-BE8C-E73C4903E05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105954</xdr:rowOff>
    </xdr:from>
    <xdr:to>
      <xdr:col>24</xdr:col>
      <xdr:colOff>114300</xdr:colOff>
      <xdr:row>61</xdr:row>
      <xdr:rowOff>36104</xdr:rowOff>
    </xdr:to>
    <xdr:sp macro="" textlink="">
      <xdr:nvSpPr>
        <xdr:cNvPr id="189" name="楕円 188">
          <a:extLst>
            <a:ext uri="{FF2B5EF4-FFF2-40B4-BE49-F238E27FC236}">
              <a16:creationId xmlns:a16="http://schemas.microsoft.com/office/drawing/2014/main" id="{CF8AE412-40CF-456C-A34D-40A2209DE01C}"/>
            </a:ext>
          </a:extLst>
        </xdr:cNvPr>
        <xdr:cNvSpPr/>
      </xdr:nvSpPr>
      <xdr:spPr>
        <a:xfrm>
          <a:off x="45847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128831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A443FD75-8F25-4673-97E7-DED6547A1634}"/>
            </a:ext>
          </a:extLst>
        </xdr:cNvPr>
        <xdr:cNvSpPr txBox="1"/>
      </xdr:nvSpPr>
      <xdr:spPr>
        <a:xfrm>
          <a:off x="4673600" y="10244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79828</xdr:rowOff>
    </xdr:from>
    <xdr:to>
      <xdr:col>20</xdr:col>
      <xdr:colOff>38100</xdr:colOff>
      <xdr:row>61</xdr:row>
      <xdr:rowOff>9978</xdr:rowOff>
    </xdr:to>
    <xdr:sp macro="" textlink="">
      <xdr:nvSpPr>
        <xdr:cNvPr id="191" name="楕円 190">
          <a:extLst>
            <a:ext uri="{FF2B5EF4-FFF2-40B4-BE49-F238E27FC236}">
              <a16:creationId xmlns:a16="http://schemas.microsoft.com/office/drawing/2014/main" id="{921C77E0-2D38-408B-8323-6A1B44B1B18A}"/>
            </a:ext>
          </a:extLst>
        </xdr:cNvPr>
        <xdr:cNvSpPr/>
      </xdr:nvSpPr>
      <xdr:spPr>
        <a:xfrm>
          <a:off x="3746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130628</xdr:rowOff>
    </xdr:from>
    <xdr:to>
      <xdr:col>24</xdr:col>
      <xdr:colOff>63500</xdr:colOff>
      <xdr:row>60</xdr:row>
      <xdr:rowOff>156754</xdr:rowOff>
    </xdr:to>
    <xdr:cxnSp macro="">
      <xdr:nvCxnSpPr>
        <xdr:cNvPr id="192" name="直線コネクタ 191">
          <a:extLst>
            <a:ext uri="{FF2B5EF4-FFF2-40B4-BE49-F238E27FC236}">
              <a16:creationId xmlns:a16="http://schemas.microsoft.com/office/drawing/2014/main" id="{A0C38F79-EDCF-4A16-A3AE-CB8FD995A647}"/>
            </a:ext>
          </a:extLst>
        </xdr:cNvPr>
        <xdr:cNvCxnSpPr/>
      </xdr:nvCxnSpPr>
      <xdr:spPr>
        <a:xfrm>
          <a:off x="3797300" y="1041762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52070</xdr:rowOff>
    </xdr:from>
    <xdr:to>
      <xdr:col>15</xdr:col>
      <xdr:colOff>101600</xdr:colOff>
      <xdr:row>60</xdr:row>
      <xdr:rowOff>153670</xdr:rowOff>
    </xdr:to>
    <xdr:sp macro="" textlink="">
      <xdr:nvSpPr>
        <xdr:cNvPr id="193" name="楕円 192">
          <a:extLst>
            <a:ext uri="{FF2B5EF4-FFF2-40B4-BE49-F238E27FC236}">
              <a16:creationId xmlns:a16="http://schemas.microsoft.com/office/drawing/2014/main" id="{56701D5D-81E2-446A-8CC7-ACF04A479A6B}"/>
            </a:ext>
          </a:extLst>
        </xdr:cNvPr>
        <xdr:cNvSpPr/>
      </xdr:nvSpPr>
      <xdr:spPr>
        <a:xfrm>
          <a:off x="2857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102870</xdr:rowOff>
    </xdr:from>
    <xdr:to>
      <xdr:col>19</xdr:col>
      <xdr:colOff>177800</xdr:colOff>
      <xdr:row>60</xdr:row>
      <xdr:rowOff>130628</xdr:rowOff>
    </xdr:to>
    <xdr:cxnSp macro="">
      <xdr:nvCxnSpPr>
        <xdr:cNvPr id="194" name="直線コネクタ 193">
          <a:extLst>
            <a:ext uri="{FF2B5EF4-FFF2-40B4-BE49-F238E27FC236}">
              <a16:creationId xmlns:a16="http://schemas.microsoft.com/office/drawing/2014/main" id="{0C5F80C5-B7FE-42BF-A1DE-662C60B5FBB8}"/>
            </a:ext>
          </a:extLst>
        </xdr:cNvPr>
        <xdr:cNvCxnSpPr/>
      </xdr:nvCxnSpPr>
      <xdr:spPr>
        <a:xfrm>
          <a:off x="2908300" y="1038987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24312</xdr:rowOff>
    </xdr:from>
    <xdr:to>
      <xdr:col>10</xdr:col>
      <xdr:colOff>165100</xdr:colOff>
      <xdr:row>60</xdr:row>
      <xdr:rowOff>125912</xdr:rowOff>
    </xdr:to>
    <xdr:sp macro="" textlink="">
      <xdr:nvSpPr>
        <xdr:cNvPr id="195" name="楕円 194">
          <a:extLst>
            <a:ext uri="{FF2B5EF4-FFF2-40B4-BE49-F238E27FC236}">
              <a16:creationId xmlns:a16="http://schemas.microsoft.com/office/drawing/2014/main" id="{D96A9824-0722-4E3D-A590-800927DD1EA4}"/>
            </a:ext>
          </a:extLst>
        </xdr:cNvPr>
        <xdr:cNvSpPr/>
      </xdr:nvSpPr>
      <xdr:spPr>
        <a:xfrm>
          <a:off x="19685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75112</xdr:rowOff>
    </xdr:from>
    <xdr:to>
      <xdr:col>15</xdr:col>
      <xdr:colOff>50800</xdr:colOff>
      <xdr:row>60</xdr:row>
      <xdr:rowOff>102870</xdr:rowOff>
    </xdr:to>
    <xdr:cxnSp macro="">
      <xdr:nvCxnSpPr>
        <xdr:cNvPr id="196" name="直線コネクタ 195">
          <a:extLst>
            <a:ext uri="{FF2B5EF4-FFF2-40B4-BE49-F238E27FC236}">
              <a16:creationId xmlns:a16="http://schemas.microsoft.com/office/drawing/2014/main" id="{19847BBC-23B6-4F82-9937-8F12786D6B11}"/>
            </a:ext>
          </a:extLst>
        </xdr:cNvPr>
        <xdr:cNvCxnSpPr/>
      </xdr:nvCxnSpPr>
      <xdr:spPr>
        <a:xfrm>
          <a:off x="2019300" y="1036211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169635</xdr:rowOff>
    </xdr:from>
    <xdr:to>
      <xdr:col>6</xdr:col>
      <xdr:colOff>38100</xdr:colOff>
      <xdr:row>60</xdr:row>
      <xdr:rowOff>99785</xdr:rowOff>
    </xdr:to>
    <xdr:sp macro="" textlink="">
      <xdr:nvSpPr>
        <xdr:cNvPr id="197" name="楕円 196">
          <a:extLst>
            <a:ext uri="{FF2B5EF4-FFF2-40B4-BE49-F238E27FC236}">
              <a16:creationId xmlns:a16="http://schemas.microsoft.com/office/drawing/2014/main" id="{ED70FC1D-66F9-4363-998F-0862BFBAEB4A}"/>
            </a:ext>
          </a:extLst>
        </xdr:cNvPr>
        <xdr:cNvSpPr/>
      </xdr:nvSpPr>
      <xdr:spPr>
        <a:xfrm>
          <a:off x="1079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48985</xdr:rowOff>
    </xdr:from>
    <xdr:to>
      <xdr:col>10</xdr:col>
      <xdr:colOff>114300</xdr:colOff>
      <xdr:row>60</xdr:row>
      <xdr:rowOff>75112</xdr:rowOff>
    </xdr:to>
    <xdr:cxnSp macro="">
      <xdr:nvCxnSpPr>
        <xdr:cNvPr id="198" name="直線コネクタ 197">
          <a:extLst>
            <a:ext uri="{FF2B5EF4-FFF2-40B4-BE49-F238E27FC236}">
              <a16:creationId xmlns:a16="http://schemas.microsoft.com/office/drawing/2014/main" id="{5F7AB6F0-5690-4792-AD53-1B62B3A7094F}"/>
            </a:ext>
          </a:extLst>
        </xdr:cNvPr>
        <xdr:cNvCxnSpPr/>
      </xdr:nvCxnSpPr>
      <xdr:spPr>
        <a:xfrm>
          <a:off x="1130300" y="10335985"/>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169290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20FA3F76-4F75-41BD-A001-1123C23458AF}"/>
            </a:ext>
          </a:extLst>
        </xdr:cNvPr>
        <xdr:cNvSpPr txBox="1"/>
      </xdr:nvSpPr>
      <xdr:spPr>
        <a:xfrm>
          <a:off x="35820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161126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FD11B923-81B1-4596-9E61-D3946B25AD14}"/>
            </a:ext>
          </a:extLst>
        </xdr:cNvPr>
        <xdr:cNvSpPr txBox="1"/>
      </xdr:nvSpPr>
      <xdr:spPr>
        <a:xfrm>
          <a:off x="2705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141531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8129794-F959-4B92-B4A8-70EFEB4BEAB2}"/>
            </a:ext>
          </a:extLst>
        </xdr:cNvPr>
        <xdr:cNvSpPr txBox="1"/>
      </xdr:nvSpPr>
      <xdr:spPr>
        <a:xfrm>
          <a:off x="1816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9CD53E91-56A9-4480-992F-E03100BACD00}"/>
            </a:ext>
          </a:extLst>
        </xdr:cNvPr>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26505</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BC3CBE8-79DC-4FEF-BE27-81A527B9D4C3}"/>
            </a:ext>
          </a:extLst>
        </xdr:cNvPr>
        <xdr:cNvSpPr txBox="1"/>
      </xdr:nvSpPr>
      <xdr:spPr>
        <a:xfrm>
          <a:off x="35820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170197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91E53638-8FF4-43CA-8347-3837AB368C07}"/>
            </a:ext>
          </a:extLst>
        </xdr:cNvPr>
        <xdr:cNvSpPr txBox="1"/>
      </xdr:nvSpPr>
      <xdr:spPr>
        <a:xfrm>
          <a:off x="2705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142439</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A7B404A0-A875-4352-9D9C-30394D28C1A0}"/>
            </a:ext>
          </a:extLst>
        </xdr:cNvPr>
        <xdr:cNvSpPr txBox="1"/>
      </xdr:nvSpPr>
      <xdr:spPr>
        <a:xfrm>
          <a:off x="1816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116312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F565CC6D-D1D5-4482-97AD-8FB057A00530}"/>
            </a:ext>
          </a:extLst>
        </xdr:cNvPr>
        <xdr:cNvSpPr txBox="1"/>
      </xdr:nvSpPr>
      <xdr:spPr>
        <a:xfrm>
          <a:off x="927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40E6438-8693-4637-8F05-BBCEC3E7F08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5B567E48-C2FE-4BDC-8B7E-4FC7EFE3A13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F3EE732-E7AB-4BCF-9657-9278495DF30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A0D9E735-FC04-40CE-8895-B26CBFD53D9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EEC0F7D-7EA2-4AF1-AA03-85BBCCFC1E4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88B6DCFA-C9F8-4E19-A742-F9D5FA16B52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B63D8F0-232A-4CF8-8655-0DDDBFF0987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C46EE055-1A42-456E-996D-80157F18275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8D3A5740-389A-445D-914B-E80A3038C02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59FEC24E-B628-4BAF-80C6-86CD83F08FB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FE1A2D8-E24E-4FD9-9D4C-37896BC3881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8534A9A7-02DB-4819-887F-4CBA766EDF39}"/>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26439190-8E43-4335-8A98-F4567B34301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D816B06E-F3BC-4165-87BA-FD740C534434}"/>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B23F3BCD-1A7F-458E-87D3-9B7671ABA6C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61817625-A1AA-413F-9A4A-7E99B88A215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100983FE-F5E3-45BE-8E8E-B508118741A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76D71746-EA66-4CD4-8328-C41ABB3010C5}"/>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869A764F-519E-435B-98E8-0E200F81A71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A1450220-9810-42DA-8FBE-AFB49ED9550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6A30B76-4DDC-4CBA-ADC1-683C7E8D071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B99C5BD2-D8D6-45B6-8ABC-4F1A756C9FD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B3FA9FF9-4F4E-45D9-8650-701ADAE43B9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893F110A-3FB9-4005-9C0C-18C6CF6E331A}"/>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67E92B44-AF85-4BFC-AAAD-99A929201B40}"/>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741E248F-5D4A-4EB5-B12E-D500E2F4B2DB}"/>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2C276C84-1CCF-41B0-940A-9E20BDFB0429}"/>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B08A2C63-87E4-448B-9545-D6531076A0AD}"/>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C7C3E6A2-3EC2-4FAA-9891-913CA64E4E75}"/>
            </a:ext>
          </a:extLst>
        </xdr:cNvPr>
        <xdr:cNvSpPr txBox="1"/>
      </xdr:nvSpPr>
      <xdr:spPr>
        <a:xfrm>
          <a:off x="10515600" y="10640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4007879E-489A-4F58-A81D-B30AC3727612}"/>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B8AE2BF7-6A71-4F2C-AF32-36BEAE0B0898}"/>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5540D12C-F106-4341-87AA-7206D54D1F25}"/>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6A3C64B8-0ACF-460A-8DA4-E34EE24A66E5}"/>
            </a:ext>
          </a:extLst>
        </xdr:cNvPr>
        <xdr:cNvSpPr/>
      </xdr:nvSpPr>
      <xdr:spPr>
        <a:xfrm>
          <a:off x="7810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89909</xdr:rowOff>
    </xdr:from>
    <xdr:to>
      <xdr:col>36</xdr:col>
      <xdr:colOff>165100</xdr:colOff>
      <xdr:row>64</xdr:row>
      <xdr:rowOff>20059</xdr:rowOff>
    </xdr:to>
    <xdr:sp macro="" textlink="">
      <xdr:nvSpPr>
        <xdr:cNvPr id="240" name="フローチャート: 判断 239">
          <a:extLst>
            <a:ext uri="{FF2B5EF4-FFF2-40B4-BE49-F238E27FC236}">
              <a16:creationId xmlns:a16="http://schemas.microsoft.com/office/drawing/2014/main" id="{FAE94F33-42C0-4336-92AB-875CA19CF8B6}"/>
            </a:ext>
          </a:extLst>
        </xdr:cNvPr>
        <xdr:cNvSpPr/>
      </xdr:nvSpPr>
      <xdr:spPr>
        <a:xfrm>
          <a:off x="6921500" y="1089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A341132-C10A-4C12-8BB9-C209819C8FD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E6DDB8B-D319-47BE-A4E2-DB9BE9B9B96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238A853-CFDA-45A9-B6E1-CE082309DC1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D95CCFE-D90F-40D1-BEFE-E357F8135B3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A28C252-6194-45B0-8AAB-EBC1831C4C7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160915</xdr:rowOff>
    </xdr:from>
    <xdr:to>
      <xdr:col>55</xdr:col>
      <xdr:colOff>50800</xdr:colOff>
      <xdr:row>63</xdr:row>
      <xdr:rowOff>91065</xdr:rowOff>
    </xdr:to>
    <xdr:sp macro="" textlink="">
      <xdr:nvSpPr>
        <xdr:cNvPr id="246" name="楕円 245">
          <a:extLst>
            <a:ext uri="{FF2B5EF4-FFF2-40B4-BE49-F238E27FC236}">
              <a16:creationId xmlns:a16="http://schemas.microsoft.com/office/drawing/2014/main" id="{7FECA3CA-8F08-4763-B071-DDA5C8284AE4}"/>
            </a:ext>
          </a:extLst>
        </xdr:cNvPr>
        <xdr:cNvSpPr/>
      </xdr:nvSpPr>
      <xdr:spPr>
        <a:xfrm>
          <a:off x="10426700" y="1079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139342</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8F51D0C2-E36E-4B88-955F-FC480F03DB7A}"/>
            </a:ext>
          </a:extLst>
        </xdr:cNvPr>
        <xdr:cNvSpPr txBox="1"/>
      </xdr:nvSpPr>
      <xdr:spPr>
        <a:xfrm>
          <a:off x="10515600" y="10769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163990</xdr:rowOff>
    </xdr:from>
    <xdr:to>
      <xdr:col>50</xdr:col>
      <xdr:colOff>165100</xdr:colOff>
      <xdr:row>63</xdr:row>
      <xdr:rowOff>94140</xdr:rowOff>
    </xdr:to>
    <xdr:sp macro="" textlink="">
      <xdr:nvSpPr>
        <xdr:cNvPr id="248" name="楕円 247">
          <a:extLst>
            <a:ext uri="{FF2B5EF4-FFF2-40B4-BE49-F238E27FC236}">
              <a16:creationId xmlns:a16="http://schemas.microsoft.com/office/drawing/2014/main" id="{9DA33011-38FE-4374-A33C-0390ADB72E85}"/>
            </a:ext>
          </a:extLst>
        </xdr:cNvPr>
        <xdr:cNvSpPr/>
      </xdr:nvSpPr>
      <xdr:spPr>
        <a:xfrm>
          <a:off x="9588500" y="107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40265</xdr:rowOff>
    </xdr:from>
    <xdr:to>
      <xdr:col>55</xdr:col>
      <xdr:colOff>0</xdr:colOff>
      <xdr:row>63</xdr:row>
      <xdr:rowOff>43340</xdr:rowOff>
    </xdr:to>
    <xdr:cxnSp macro="">
      <xdr:nvCxnSpPr>
        <xdr:cNvPr id="249" name="直線コネクタ 248">
          <a:extLst>
            <a:ext uri="{FF2B5EF4-FFF2-40B4-BE49-F238E27FC236}">
              <a16:creationId xmlns:a16="http://schemas.microsoft.com/office/drawing/2014/main" id="{DFD57ABF-EF9E-4732-874C-3A809679491D}"/>
            </a:ext>
          </a:extLst>
        </xdr:cNvPr>
        <xdr:cNvCxnSpPr/>
      </xdr:nvCxnSpPr>
      <xdr:spPr>
        <a:xfrm flipV="1">
          <a:off x="9639300" y="10841615"/>
          <a:ext cx="838200" cy="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168292</xdr:rowOff>
    </xdr:from>
    <xdr:to>
      <xdr:col>46</xdr:col>
      <xdr:colOff>38100</xdr:colOff>
      <xdr:row>63</xdr:row>
      <xdr:rowOff>98442</xdr:rowOff>
    </xdr:to>
    <xdr:sp macro="" textlink="">
      <xdr:nvSpPr>
        <xdr:cNvPr id="250" name="楕円 249">
          <a:extLst>
            <a:ext uri="{FF2B5EF4-FFF2-40B4-BE49-F238E27FC236}">
              <a16:creationId xmlns:a16="http://schemas.microsoft.com/office/drawing/2014/main" id="{33FB3910-8F41-4529-81F0-B0221354403C}"/>
            </a:ext>
          </a:extLst>
        </xdr:cNvPr>
        <xdr:cNvSpPr/>
      </xdr:nvSpPr>
      <xdr:spPr>
        <a:xfrm>
          <a:off x="8699500" y="107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43340</xdr:rowOff>
    </xdr:from>
    <xdr:to>
      <xdr:col>50</xdr:col>
      <xdr:colOff>114300</xdr:colOff>
      <xdr:row>63</xdr:row>
      <xdr:rowOff>47642</xdr:rowOff>
    </xdr:to>
    <xdr:cxnSp macro="">
      <xdr:nvCxnSpPr>
        <xdr:cNvPr id="251" name="直線コネクタ 250">
          <a:extLst>
            <a:ext uri="{FF2B5EF4-FFF2-40B4-BE49-F238E27FC236}">
              <a16:creationId xmlns:a16="http://schemas.microsoft.com/office/drawing/2014/main" id="{7FC5A841-9489-4176-9FDF-91060AAE54ED}"/>
            </a:ext>
          </a:extLst>
        </xdr:cNvPr>
        <xdr:cNvCxnSpPr/>
      </xdr:nvCxnSpPr>
      <xdr:spPr>
        <a:xfrm flipV="1">
          <a:off x="8750300" y="10844690"/>
          <a:ext cx="889000" cy="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396</xdr:rowOff>
    </xdr:from>
    <xdr:to>
      <xdr:col>41</xdr:col>
      <xdr:colOff>101600</xdr:colOff>
      <xdr:row>63</xdr:row>
      <xdr:rowOff>101996</xdr:rowOff>
    </xdr:to>
    <xdr:sp macro="" textlink="">
      <xdr:nvSpPr>
        <xdr:cNvPr id="252" name="楕円 251">
          <a:extLst>
            <a:ext uri="{FF2B5EF4-FFF2-40B4-BE49-F238E27FC236}">
              <a16:creationId xmlns:a16="http://schemas.microsoft.com/office/drawing/2014/main" id="{8923A81E-AB2F-4851-8BB6-A8C1FC074150}"/>
            </a:ext>
          </a:extLst>
        </xdr:cNvPr>
        <xdr:cNvSpPr/>
      </xdr:nvSpPr>
      <xdr:spPr>
        <a:xfrm>
          <a:off x="7810500" y="1080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47642</xdr:rowOff>
    </xdr:from>
    <xdr:to>
      <xdr:col>45</xdr:col>
      <xdr:colOff>177800</xdr:colOff>
      <xdr:row>63</xdr:row>
      <xdr:rowOff>51196</xdr:rowOff>
    </xdr:to>
    <xdr:cxnSp macro="">
      <xdr:nvCxnSpPr>
        <xdr:cNvPr id="253" name="直線コネクタ 252">
          <a:extLst>
            <a:ext uri="{FF2B5EF4-FFF2-40B4-BE49-F238E27FC236}">
              <a16:creationId xmlns:a16="http://schemas.microsoft.com/office/drawing/2014/main" id="{6A2C58C7-4F16-466D-8923-F81647EEF714}"/>
            </a:ext>
          </a:extLst>
        </xdr:cNvPr>
        <xdr:cNvCxnSpPr/>
      </xdr:nvCxnSpPr>
      <xdr:spPr>
        <a:xfrm flipV="1">
          <a:off x="7861300" y="10848992"/>
          <a:ext cx="889000" cy="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3196</xdr:rowOff>
    </xdr:from>
    <xdr:to>
      <xdr:col>36</xdr:col>
      <xdr:colOff>165100</xdr:colOff>
      <xdr:row>63</xdr:row>
      <xdr:rowOff>104796</xdr:rowOff>
    </xdr:to>
    <xdr:sp macro="" textlink="">
      <xdr:nvSpPr>
        <xdr:cNvPr id="254" name="楕円 253">
          <a:extLst>
            <a:ext uri="{FF2B5EF4-FFF2-40B4-BE49-F238E27FC236}">
              <a16:creationId xmlns:a16="http://schemas.microsoft.com/office/drawing/2014/main" id="{33D7857A-FF0A-430D-8FDA-67154639AA6A}"/>
            </a:ext>
          </a:extLst>
        </xdr:cNvPr>
        <xdr:cNvSpPr/>
      </xdr:nvSpPr>
      <xdr:spPr>
        <a:xfrm>
          <a:off x="6921500" y="1080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51196</xdr:rowOff>
    </xdr:from>
    <xdr:to>
      <xdr:col>41</xdr:col>
      <xdr:colOff>50800</xdr:colOff>
      <xdr:row>63</xdr:row>
      <xdr:rowOff>53996</xdr:rowOff>
    </xdr:to>
    <xdr:cxnSp macro="">
      <xdr:nvCxnSpPr>
        <xdr:cNvPr id="255" name="直線コネクタ 254">
          <a:extLst>
            <a:ext uri="{FF2B5EF4-FFF2-40B4-BE49-F238E27FC236}">
              <a16:creationId xmlns:a16="http://schemas.microsoft.com/office/drawing/2014/main" id="{2859A76F-461D-4125-8832-F2D0745D514A}"/>
            </a:ext>
          </a:extLst>
        </xdr:cNvPr>
        <xdr:cNvCxnSpPr/>
      </xdr:nvCxnSpPr>
      <xdr:spPr>
        <a:xfrm flipV="1">
          <a:off x="6972300" y="10852546"/>
          <a:ext cx="889000" cy="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93342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54D2614-B52E-4FDB-9410-0E8BEA5AE68F}"/>
            </a:ext>
          </a:extLst>
        </xdr:cNvPr>
        <xdr:cNvSpPr txBox="1"/>
      </xdr:nvSpPr>
      <xdr:spPr>
        <a:xfrm>
          <a:off x="9327095" y="1089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95591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D463B509-262B-4428-BD5D-2416A1DACA76}"/>
            </a:ext>
          </a:extLst>
        </xdr:cNvPr>
        <xdr:cNvSpPr txBox="1"/>
      </xdr:nvSpPr>
      <xdr:spPr>
        <a:xfrm>
          <a:off x="8450795" y="1089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100131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43F04B17-31B5-4300-94B5-1C6ACC48799A}"/>
            </a:ext>
          </a:extLst>
        </xdr:cNvPr>
        <xdr:cNvSpPr txBox="1"/>
      </xdr:nvSpPr>
      <xdr:spPr>
        <a:xfrm>
          <a:off x="7561795" y="1090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11186</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108D7CA0-568A-4DE2-BE0D-6A04FD265241}"/>
            </a:ext>
          </a:extLst>
        </xdr:cNvPr>
        <xdr:cNvSpPr txBox="1"/>
      </xdr:nvSpPr>
      <xdr:spPr>
        <a:xfrm>
          <a:off x="6672795" y="10983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110667</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F88EA3EF-45F5-409F-88EF-15860BDF405B}"/>
            </a:ext>
          </a:extLst>
        </xdr:cNvPr>
        <xdr:cNvSpPr txBox="1"/>
      </xdr:nvSpPr>
      <xdr:spPr>
        <a:xfrm>
          <a:off x="9327095" y="10569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114969</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B6D7854C-E286-4B6E-B215-BC3AC90ECA1E}"/>
            </a:ext>
          </a:extLst>
        </xdr:cNvPr>
        <xdr:cNvSpPr txBox="1"/>
      </xdr:nvSpPr>
      <xdr:spPr>
        <a:xfrm>
          <a:off x="8450795" y="1057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118523</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7C6AA1EA-D9A9-41EB-85BC-29A6F8BA591F}"/>
            </a:ext>
          </a:extLst>
        </xdr:cNvPr>
        <xdr:cNvSpPr txBox="1"/>
      </xdr:nvSpPr>
      <xdr:spPr>
        <a:xfrm>
          <a:off x="7561795" y="1057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121323</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663C977E-D89B-4B01-B5BF-98040F1D4D1A}"/>
            </a:ext>
          </a:extLst>
        </xdr:cNvPr>
        <xdr:cNvSpPr txBox="1"/>
      </xdr:nvSpPr>
      <xdr:spPr>
        <a:xfrm>
          <a:off x="6672795" y="1057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18711FCE-0499-4D2E-BD91-E825914477C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474B408-4484-4D32-BC0A-31AA75653A7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D16DE0D-F327-4FB7-A876-631BE9C4EB2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4AF37703-B3A0-4301-94B0-DA95FB53E2A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F820FB57-9C91-440B-82A0-EB7ED5A872A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F27FD0C3-4034-4162-95A6-A17A5B6944B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939BD43-81F6-4062-A95E-06C49B3102D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BCCF5431-663C-4240-A0AB-36609C39B98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408176FD-9015-413C-8193-9CBEFB79356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F18BD616-9CF8-4184-868C-854753DB18A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BDEACB6A-A46B-4111-8365-C2E738A5732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864BA7D0-9280-4E8C-9850-808386287E6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AD100407-00BF-485E-9CEB-0BC554E6A2A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F046BD4E-E1BB-4D0A-BD41-8400A99ED5D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9A17BC6A-6146-4F19-8027-15639AE680C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276F698A-72B6-4F85-847C-0A66B0A01DC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FB6569D4-3448-465D-800E-B48DAA90A9E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E780C7F5-9039-4283-87C5-76389BE9F1F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B056EC6F-9DA3-468F-B6D8-D2356B40E4A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3852EEF5-310D-4DBA-A506-8814F9ED5C1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CB6331E6-1FAF-4B33-8E30-4ABCBA7C546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3977599D-F34E-4CAE-884E-023E2DFC403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7BC3BC1C-37B4-4EFC-9FE8-BDB23CC4D5D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55868F39-D275-437A-A092-29C44E127F7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C7525B74-EBB9-4253-83E9-5D805B87434F}"/>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25E605EE-A1B9-4F12-9FD2-B534F5BC557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DCA65D03-F468-4D30-8A3F-8FD220FBD49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3B13D96D-BE83-4EA4-A258-ECACD5DEAADF}"/>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4B5BE683-9F3B-4355-A6B3-AB8F9DB8CD99}"/>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97172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34C364C6-261E-4969-9310-E42388F65222}"/>
            </a:ext>
          </a:extLst>
        </xdr:cNvPr>
        <xdr:cNvSpPr txBox="1"/>
      </xdr:nvSpPr>
      <xdr:spPr>
        <a:xfrm>
          <a:off x="4673600" y="1415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2CCD61ED-836D-4A79-83BE-9BA4FAB6C087}"/>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24F13D48-B157-477A-B51E-D32D04A8AE88}"/>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0D9F0975-9488-4661-BBAB-A7F81D881DC1}"/>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375D0441-768C-4926-BC6A-B854EC9BDAE2}"/>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4A6869D1-A799-4B11-A041-F1354157AE72}"/>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0F3699C-8F38-4259-9B56-59C4211BDB4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85028D2-1D35-4786-B2D0-51EDC19E251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D49E67E-2AA0-4F44-A27D-DBB98FD7A42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0CD5C73-AE6A-491B-A1FF-E796920E552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217CC09-2399-4291-AED4-AE09BC54A8A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304" name="楕円 303">
          <a:extLst>
            <a:ext uri="{FF2B5EF4-FFF2-40B4-BE49-F238E27FC236}">
              <a16:creationId xmlns:a16="http://schemas.microsoft.com/office/drawing/2014/main" id="{44E35007-3E05-4CEA-82B3-BCEBB6A2580C}"/>
            </a:ext>
          </a:extLst>
        </xdr:cNvPr>
        <xdr:cNvSpPr/>
      </xdr:nvSpPr>
      <xdr:spPr>
        <a:xfrm>
          <a:off x="45847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34941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9D87D423-48C5-47B4-A5DD-80BB78B7192B}"/>
            </a:ext>
          </a:extLst>
        </xdr:cNvPr>
        <xdr:cNvSpPr txBox="1"/>
      </xdr:nvSpPr>
      <xdr:spPr>
        <a:xfrm>
          <a:off x="4673600" y="1392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162561</xdr:rowOff>
    </xdr:from>
    <xdr:to>
      <xdr:col>20</xdr:col>
      <xdr:colOff>38100</xdr:colOff>
      <xdr:row>82</xdr:row>
      <xdr:rowOff>92711</xdr:rowOff>
    </xdr:to>
    <xdr:sp macro="" textlink="">
      <xdr:nvSpPr>
        <xdr:cNvPr id="306" name="楕円 305">
          <a:extLst>
            <a:ext uri="{FF2B5EF4-FFF2-40B4-BE49-F238E27FC236}">
              <a16:creationId xmlns:a16="http://schemas.microsoft.com/office/drawing/2014/main" id="{FF3739F7-13B1-4F6D-83EE-0A4BB943A746}"/>
            </a:ext>
          </a:extLst>
        </xdr:cNvPr>
        <xdr:cNvSpPr/>
      </xdr:nvSpPr>
      <xdr:spPr>
        <a:xfrm>
          <a:off x="3746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41911</xdr:rowOff>
    </xdr:from>
    <xdr:to>
      <xdr:col>24</xdr:col>
      <xdr:colOff>63500</xdr:colOff>
      <xdr:row>82</xdr:row>
      <xdr:rowOff>62864</xdr:rowOff>
    </xdr:to>
    <xdr:cxnSp macro="">
      <xdr:nvCxnSpPr>
        <xdr:cNvPr id="307" name="直線コネクタ 306">
          <a:extLst>
            <a:ext uri="{FF2B5EF4-FFF2-40B4-BE49-F238E27FC236}">
              <a16:creationId xmlns:a16="http://schemas.microsoft.com/office/drawing/2014/main" id="{2681299C-1BAE-4E87-9C83-49C4A8ACD916}"/>
            </a:ext>
          </a:extLst>
        </xdr:cNvPr>
        <xdr:cNvCxnSpPr/>
      </xdr:nvCxnSpPr>
      <xdr:spPr>
        <a:xfrm>
          <a:off x="3797300" y="14100811"/>
          <a:ext cx="8382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145414</xdr:rowOff>
    </xdr:from>
    <xdr:to>
      <xdr:col>15</xdr:col>
      <xdr:colOff>101600</xdr:colOff>
      <xdr:row>82</xdr:row>
      <xdr:rowOff>75564</xdr:rowOff>
    </xdr:to>
    <xdr:sp macro="" textlink="">
      <xdr:nvSpPr>
        <xdr:cNvPr id="308" name="楕円 307">
          <a:extLst>
            <a:ext uri="{FF2B5EF4-FFF2-40B4-BE49-F238E27FC236}">
              <a16:creationId xmlns:a16="http://schemas.microsoft.com/office/drawing/2014/main" id="{9A43501B-97A6-47DD-A02E-6B429B397943}"/>
            </a:ext>
          </a:extLst>
        </xdr:cNvPr>
        <xdr:cNvSpPr/>
      </xdr:nvSpPr>
      <xdr:spPr>
        <a:xfrm>
          <a:off x="2857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24764</xdr:rowOff>
    </xdr:from>
    <xdr:to>
      <xdr:col>19</xdr:col>
      <xdr:colOff>177800</xdr:colOff>
      <xdr:row>82</xdr:row>
      <xdr:rowOff>41911</xdr:rowOff>
    </xdr:to>
    <xdr:cxnSp macro="">
      <xdr:nvCxnSpPr>
        <xdr:cNvPr id="309" name="直線コネクタ 308">
          <a:extLst>
            <a:ext uri="{FF2B5EF4-FFF2-40B4-BE49-F238E27FC236}">
              <a16:creationId xmlns:a16="http://schemas.microsoft.com/office/drawing/2014/main" id="{038B92DC-2489-4E60-9DD6-A3AB4BF9943E}"/>
            </a:ext>
          </a:extLst>
        </xdr:cNvPr>
        <xdr:cNvCxnSpPr/>
      </xdr:nvCxnSpPr>
      <xdr:spPr>
        <a:xfrm>
          <a:off x="2908300" y="1408366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92075</xdr:rowOff>
    </xdr:from>
    <xdr:to>
      <xdr:col>10</xdr:col>
      <xdr:colOff>165100</xdr:colOff>
      <xdr:row>81</xdr:row>
      <xdr:rowOff>22225</xdr:rowOff>
    </xdr:to>
    <xdr:sp macro="" textlink="">
      <xdr:nvSpPr>
        <xdr:cNvPr id="310" name="楕円 309">
          <a:extLst>
            <a:ext uri="{FF2B5EF4-FFF2-40B4-BE49-F238E27FC236}">
              <a16:creationId xmlns:a16="http://schemas.microsoft.com/office/drawing/2014/main" id="{C027C1A7-89BD-4D24-B4DA-4E9DF3DDCF5D}"/>
            </a:ext>
          </a:extLst>
        </xdr:cNvPr>
        <xdr:cNvSpPr/>
      </xdr:nvSpPr>
      <xdr:spPr>
        <a:xfrm>
          <a:off x="19685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142875</xdr:rowOff>
    </xdr:from>
    <xdr:to>
      <xdr:col>15</xdr:col>
      <xdr:colOff>50800</xdr:colOff>
      <xdr:row>82</xdr:row>
      <xdr:rowOff>24764</xdr:rowOff>
    </xdr:to>
    <xdr:cxnSp macro="">
      <xdr:nvCxnSpPr>
        <xdr:cNvPr id="311" name="直線コネクタ 310">
          <a:extLst>
            <a:ext uri="{FF2B5EF4-FFF2-40B4-BE49-F238E27FC236}">
              <a16:creationId xmlns:a16="http://schemas.microsoft.com/office/drawing/2014/main" id="{A4A06F16-501C-40C2-AB74-2155BDCA394C}"/>
            </a:ext>
          </a:extLst>
        </xdr:cNvPr>
        <xdr:cNvCxnSpPr/>
      </xdr:nvCxnSpPr>
      <xdr:spPr>
        <a:xfrm>
          <a:off x="2019300" y="13858875"/>
          <a:ext cx="889000" cy="22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69214</xdr:rowOff>
    </xdr:from>
    <xdr:to>
      <xdr:col>6</xdr:col>
      <xdr:colOff>38100</xdr:colOff>
      <xdr:row>80</xdr:row>
      <xdr:rowOff>170814</xdr:rowOff>
    </xdr:to>
    <xdr:sp macro="" textlink="">
      <xdr:nvSpPr>
        <xdr:cNvPr id="312" name="楕円 311">
          <a:extLst>
            <a:ext uri="{FF2B5EF4-FFF2-40B4-BE49-F238E27FC236}">
              <a16:creationId xmlns:a16="http://schemas.microsoft.com/office/drawing/2014/main" id="{6A856782-FB32-4C80-B7B2-4C8A2CF1E1D3}"/>
            </a:ext>
          </a:extLst>
        </xdr:cNvPr>
        <xdr:cNvSpPr/>
      </xdr:nvSpPr>
      <xdr:spPr>
        <a:xfrm>
          <a:off x="1079500" y="1378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120014</xdr:rowOff>
    </xdr:from>
    <xdr:to>
      <xdr:col>10</xdr:col>
      <xdr:colOff>114300</xdr:colOff>
      <xdr:row>80</xdr:row>
      <xdr:rowOff>142875</xdr:rowOff>
    </xdr:to>
    <xdr:cxnSp macro="">
      <xdr:nvCxnSpPr>
        <xdr:cNvPr id="313" name="直線コネクタ 312">
          <a:extLst>
            <a:ext uri="{FF2B5EF4-FFF2-40B4-BE49-F238E27FC236}">
              <a16:creationId xmlns:a16="http://schemas.microsoft.com/office/drawing/2014/main" id="{35DB3D2B-4F84-45B8-BCEF-6110C8CDF9FD}"/>
            </a:ext>
          </a:extLst>
        </xdr:cNvPr>
        <xdr:cNvCxnSpPr/>
      </xdr:nvCxnSpPr>
      <xdr:spPr>
        <a:xfrm>
          <a:off x="1130300" y="1383601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45738</xdr:rowOff>
    </xdr:from>
    <xdr:ext cx="405111" cy="259045"/>
    <xdr:sp macro="" textlink="">
      <xdr:nvSpPr>
        <xdr:cNvPr id="314" name="n_1aveValue【公営住宅】&#10;有形固定資産減価償却率">
          <a:extLst>
            <a:ext uri="{FF2B5EF4-FFF2-40B4-BE49-F238E27FC236}">
              <a16:creationId xmlns:a16="http://schemas.microsoft.com/office/drawing/2014/main" id="{4772393B-1AF5-4727-B0F6-2F0400BEA50C}"/>
            </a:ext>
          </a:extLst>
        </xdr:cNvPr>
        <xdr:cNvSpPr txBox="1"/>
      </xdr:nvSpPr>
      <xdr:spPr>
        <a:xfrm>
          <a:off x="3582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24782</xdr:rowOff>
    </xdr:from>
    <xdr:ext cx="405111" cy="259045"/>
    <xdr:sp macro="" textlink="">
      <xdr:nvSpPr>
        <xdr:cNvPr id="315" name="n_2aveValue【公営住宅】&#10;有形固定資産減価償却率">
          <a:extLst>
            <a:ext uri="{FF2B5EF4-FFF2-40B4-BE49-F238E27FC236}">
              <a16:creationId xmlns:a16="http://schemas.microsoft.com/office/drawing/2014/main" id="{D7E42877-E714-4929-9AEC-57D1F3DB4DAE}"/>
            </a:ext>
          </a:extLst>
        </xdr:cNvPr>
        <xdr:cNvSpPr txBox="1"/>
      </xdr:nvSpPr>
      <xdr:spPr>
        <a:xfrm>
          <a:off x="2705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161941</xdr:rowOff>
    </xdr:from>
    <xdr:ext cx="405111" cy="259045"/>
    <xdr:sp macro="" textlink="">
      <xdr:nvSpPr>
        <xdr:cNvPr id="316" name="n_3aveValue【公営住宅】&#10;有形固定資産減価償却率">
          <a:extLst>
            <a:ext uri="{FF2B5EF4-FFF2-40B4-BE49-F238E27FC236}">
              <a16:creationId xmlns:a16="http://schemas.microsoft.com/office/drawing/2014/main" id="{9D8FBED8-488B-4749-9982-8CA7CAFBB9C6}"/>
            </a:ext>
          </a:extLst>
        </xdr:cNvPr>
        <xdr:cNvSpPr txBox="1"/>
      </xdr:nvSpPr>
      <xdr:spPr>
        <a:xfrm>
          <a:off x="1816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17" name="n_4aveValue【公営住宅】&#10;有形固定資産減価償却率">
          <a:extLst>
            <a:ext uri="{FF2B5EF4-FFF2-40B4-BE49-F238E27FC236}">
              <a16:creationId xmlns:a16="http://schemas.microsoft.com/office/drawing/2014/main" id="{00455220-9E0D-47E8-996F-C9623536C402}"/>
            </a:ext>
          </a:extLst>
        </xdr:cNvPr>
        <xdr:cNvSpPr txBox="1"/>
      </xdr:nvSpPr>
      <xdr:spPr>
        <a:xfrm>
          <a:off x="927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109238</xdr:rowOff>
    </xdr:from>
    <xdr:ext cx="405111" cy="259045"/>
    <xdr:sp macro="" textlink="">
      <xdr:nvSpPr>
        <xdr:cNvPr id="318" name="n_1mainValue【公営住宅】&#10;有形固定資産減価償却率">
          <a:extLst>
            <a:ext uri="{FF2B5EF4-FFF2-40B4-BE49-F238E27FC236}">
              <a16:creationId xmlns:a16="http://schemas.microsoft.com/office/drawing/2014/main" id="{EB32E82F-2E4F-4349-A7D4-E29C54AA2D31}"/>
            </a:ext>
          </a:extLst>
        </xdr:cNvPr>
        <xdr:cNvSpPr txBox="1"/>
      </xdr:nvSpPr>
      <xdr:spPr>
        <a:xfrm>
          <a:off x="35820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92091</xdr:rowOff>
    </xdr:from>
    <xdr:ext cx="405111" cy="259045"/>
    <xdr:sp macro="" textlink="">
      <xdr:nvSpPr>
        <xdr:cNvPr id="319" name="n_2mainValue【公営住宅】&#10;有形固定資産減価償却率">
          <a:extLst>
            <a:ext uri="{FF2B5EF4-FFF2-40B4-BE49-F238E27FC236}">
              <a16:creationId xmlns:a16="http://schemas.microsoft.com/office/drawing/2014/main" id="{BE898265-23D8-4CE5-94D2-4877B8CA82B3}"/>
            </a:ext>
          </a:extLst>
        </xdr:cNvPr>
        <xdr:cNvSpPr txBox="1"/>
      </xdr:nvSpPr>
      <xdr:spPr>
        <a:xfrm>
          <a:off x="2705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38752</xdr:rowOff>
    </xdr:from>
    <xdr:ext cx="405111" cy="259045"/>
    <xdr:sp macro="" textlink="">
      <xdr:nvSpPr>
        <xdr:cNvPr id="320" name="n_3mainValue【公営住宅】&#10;有形固定資産減価償却率">
          <a:extLst>
            <a:ext uri="{FF2B5EF4-FFF2-40B4-BE49-F238E27FC236}">
              <a16:creationId xmlns:a16="http://schemas.microsoft.com/office/drawing/2014/main" id="{5597D934-7253-4AF8-994C-DD00712BA845}"/>
            </a:ext>
          </a:extLst>
        </xdr:cNvPr>
        <xdr:cNvSpPr txBox="1"/>
      </xdr:nvSpPr>
      <xdr:spPr>
        <a:xfrm>
          <a:off x="1816744"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15891</xdr:rowOff>
    </xdr:from>
    <xdr:ext cx="405111" cy="259045"/>
    <xdr:sp macro="" textlink="">
      <xdr:nvSpPr>
        <xdr:cNvPr id="321" name="n_4mainValue【公営住宅】&#10;有形固定資産減価償却率">
          <a:extLst>
            <a:ext uri="{FF2B5EF4-FFF2-40B4-BE49-F238E27FC236}">
              <a16:creationId xmlns:a16="http://schemas.microsoft.com/office/drawing/2014/main" id="{7A7883E2-D838-4734-8144-313E09DD8111}"/>
            </a:ext>
          </a:extLst>
        </xdr:cNvPr>
        <xdr:cNvSpPr txBox="1"/>
      </xdr:nvSpPr>
      <xdr:spPr>
        <a:xfrm>
          <a:off x="927744"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33523753-19F9-4C33-88FB-06420990AE0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15C5134D-4E75-44C2-901D-C9D552F3C3E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B1DBCAA1-9B99-4504-A343-B7E206AAB0A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1AEF80ED-6EFF-4F3C-9F6D-AE39B42504B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5C9C3E0C-B52A-4071-AB10-B1164B47723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38DAD2E0-82DB-4D18-A60B-E4375D77A32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1F00E6E8-5D6E-4879-9BC8-E2EB1947053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FAD0E4A7-F244-4B0E-8932-9FC2A689535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28441E39-A4B9-432C-AF05-7E9B8324F7F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E914C3C-FF04-44F8-818A-EA935905A1B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45D900E8-387B-4A2D-BCAF-24795C70415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D774767B-0997-4F60-8ADC-259083890DC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96262E3A-2214-44EE-81A2-8F8E71D643D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B64C6C54-531F-4A4C-90FD-1DE4388CBDA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757D0BB3-26A8-447C-8A10-E4E5AA76F45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761B6EA1-389E-4505-8C7A-916E5E39A02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AB466776-B74F-47AB-BF08-87A0989E2B6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F7ADA340-A779-4B3F-9F21-CAC94701A7E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FFB282E6-47B7-48EF-80DE-F5DD3186EED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A859BCD3-1035-4944-A20D-9E87D28B76A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E7AB4536-4F02-4ECE-9A6D-7341016BF27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7D4BAB5D-5857-40EF-8FD2-C0ADDA7627B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FDC02B83-DBEA-404B-B9B0-66A2D6B2445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E065A25C-CF57-4769-92FF-811774771847}"/>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25B15E32-9CE9-4183-A7B9-29EED76ECAC5}"/>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A6C4C1E8-C839-4236-93C4-C26E7FF91E42}"/>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5D76945E-3E8B-43A8-BF05-66A52F0DE0F3}"/>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25115F4B-8F28-4B49-B774-14A5CDB61340}"/>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67899</xdr:rowOff>
    </xdr:from>
    <xdr:ext cx="469744" cy="259045"/>
    <xdr:sp macro="" textlink="">
      <xdr:nvSpPr>
        <xdr:cNvPr id="350" name="【公営住宅】&#10;一人当たり面積平均値テキスト">
          <a:extLst>
            <a:ext uri="{FF2B5EF4-FFF2-40B4-BE49-F238E27FC236}">
              <a16:creationId xmlns:a16="http://schemas.microsoft.com/office/drawing/2014/main" id="{3911631A-6003-4221-80F4-416CE813F28C}"/>
            </a:ext>
          </a:extLst>
        </xdr:cNvPr>
        <xdr:cNvSpPr txBox="1"/>
      </xdr:nvSpPr>
      <xdr:spPr>
        <a:xfrm>
          <a:off x="10515600" y="1429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C96E440E-8C50-4F10-8391-81FD3742BA34}"/>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0B68E301-9056-41B1-B5A9-E3B3822DAE8D}"/>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7AFC54DF-87AF-443D-9A45-6A391D7D6141}"/>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a:extLst>
            <a:ext uri="{FF2B5EF4-FFF2-40B4-BE49-F238E27FC236}">
              <a16:creationId xmlns:a16="http://schemas.microsoft.com/office/drawing/2014/main" id="{61AEDEF5-673F-4C58-8CA9-4028EAA2428C}"/>
            </a:ext>
          </a:extLst>
        </xdr:cNvPr>
        <xdr:cNvSpPr/>
      </xdr:nvSpPr>
      <xdr:spPr>
        <a:xfrm>
          <a:off x="7810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355" name="フローチャート: 判断 354">
          <a:extLst>
            <a:ext uri="{FF2B5EF4-FFF2-40B4-BE49-F238E27FC236}">
              <a16:creationId xmlns:a16="http://schemas.microsoft.com/office/drawing/2014/main" id="{32A77C9E-3FD1-4EC5-997A-4B6CE084F8D2}"/>
            </a:ext>
          </a:extLst>
        </xdr:cNvPr>
        <xdr:cNvSpPr/>
      </xdr:nvSpPr>
      <xdr:spPr>
        <a:xfrm>
          <a:off x="6921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2CE13AC-517E-4BAB-BB92-ADC111CCF62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236C13D-F5B9-446F-9A80-CF15A9DE4C5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9C2F410-E875-487D-9DE4-0E2360FB669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616563D-CC9D-4EDD-A18B-2E478079943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BD7FA2E-03E5-4B4A-853A-B65460A9345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117411</xdr:rowOff>
    </xdr:from>
    <xdr:to>
      <xdr:col>55</xdr:col>
      <xdr:colOff>50800</xdr:colOff>
      <xdr:row>85</xdr:row>
      <xdr:rowOff>47561</xdr:rowOff>
    </xdr:to>
    <xdr:sp macro="" textlink="">
      <xdr:nvSpPr>
        <xdr:cNvPr id="361" name="楕円 360">
          <a:extLst>
            <a:ext uri="{FF2B5EF4-FFF2-40B4-BE49-F238E27FC236}">
              <a16:creationId xmlns:a16="http://schemas.microsoft.com/office/drawing/2014/main" id="{5973EF62-6229-45AA-A184-F3E54C04103C}"/>
            </a:ext>
          </a:extLst>
        </xdr:cNvPr>
        <xdr:cNvSpPr/>
      </xdr:nvSpPr>
      <xdr:spPr>
        <a:xfrm>
          <a:off x="10426700" y="1451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95838</xdr:rowOff>
    </xdr:from>
    <xdr:ext cx="469744" cy="259045"/>
    <xdr:sp macro="" textlink="">
      <xdr:nvSpPr>
        <xdr:cNvPr id="362" name="【公営住宅】&#10;一人当たり面積該当値テキスト">
          <a:extLst>
            <a:ext uri="{FF2B5EF4-FFF2-40B4-BE49-F238E27FC236}">
              <a16:creationId xmlns:a16="http://schemas.microsoft.com/office/drawing/2014/main" id="{F0D931F8-5715-4A8E-89F9-C475ADFF8F21}"/>
            </a:ext>
          </a:extLst>
        </xdr:cNvPr>
        <xdr:cNvSpPr txBox="1"/>
      </xdr:nvSpPr>
      <xdr:spPr>
        <a:xfrm>
          <a:off x="10515600" y="1449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142557</xdr:rowOff>
    </xdr:from>
    <xdr:to>
      <xdr:col>50</xdr:col>
      <xdr:colOff>165100</xdr:colOff>
      <xdr:row>85</xdr:row>
      <xdr:rowOff>72707</xdr:rowOff>
    </xdr:to>
    <xdr:sp macro="" textlink="">
      <xdr:nvSpPr>
        <xdr:cNvPr id="363" name="楕円 362">
          <a:extLst>
            <a:ext uri="{FF2B5EF4-FFF2-40B4-BE49-F238E27FC236}">
              <a16:creationId xmlns:a16="http://schemas.microsoft.com/office/drawing/2014/main" id="{55EA6C3F-7F3A-4A36-BB4C-A67EF65FBC38}"/>
            </a:ext>
          </a:extLst>
        </xdr:cNvPr>
        <xdr:cNvSpPr/>
      </xdr:nvSpPr>
      <xdr:spPr>
        <a:xfrm>
          <a:off x="9588500" y="1454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168211</xdr:rowOff>
    </xdr:from>
    <xdr:to>
      <xdr:col>55</xdr:col>
      <xdr:colOff>0</xdr:colOff>
      <xdr:row>85</xdr:row>
      <xdr:rowOff>21907</xdr:rowOff>
    </xdr:to>
    <xdr:cxnSp macro="">
      <xdr:nvCxnSpPr>
        <xdr:cNvPr id="364" name="直線コネクタ 363">
          <a:extLst>
            <a:ext uri="{FF2B5EF4-FFF2-40B4-BE49-F238E27FC236}">
              <a16:creationId xmlns:a16="http://schemas.microsoft.com/office/drawing/2014/main" id="{0AE9A7C5-FC97-4022-8E36-0B163A26F252}"/>
            </a:ext>
          </a:extLst>
        </xdr:cNvPr>
        <xdr:cNvCxnSpPr/>
      </xdr:nvCxnSpPr>
      <xdr:spPr>
        <a:xfrm flipV="1">
          <a:off x="9639300" y="14570011"/>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146368</xdr:rowOff>
    </xdr:from>
    <xdr:to>
      <xdr:col>46</xdr:col>
      <xdr:colOff>38100</xdr:colOff>
      <xdr:row>85</xdr:row>
      <xdr:rowOff>76518</xdr:rowOff>
    </xdr:to>
    <xdr:sp macro="" textlink="">
      <xdr:nvSpPr>
        <xdr:cNvPr id="365" name="楕円 364">
          <a:extLst>
            <a:ext uri="{FF2B5EF4-FFF2-40B4-BE49-F238E27FC236}">
              <a16:creationId xmlns:a16="http://schemas.microsoft.com/office/drawing/2014/main" id="{ED2B931B-175D-4F99-B3A3-AFCA91A7F3D9}"/>
            </a:ext>
          </a:extLst>
        </xdr:cNvPr>
        <xdr:cNvSpPr/>
      </xdr:nvSpPr>
      <xdr:spPr>
        <a:xfrm>
          <a:off x="8699500" y="145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21907</xdr:rowOff>
    </xdr:from>
    <xdr:to>
      <xdr:col>50</xdr:col>
      <xdr:colOff>114300</xdr:colOff>
      <xdr:row>85</xdr:row>
      <xdr:rowOff>25718</xdr:rowOff>
    </xdr:to>
    <xdr:cxnSp macro="">
      <xdr:nvCxnSpPr>
        <xdr:cNvPr id="366" name="直線コネクタ 365">
          <a:extLst>
            <a:ext uri="{FF2B5EF4-FFF2-40B4-BE49-F238E27FC236}">
              <a16:creationId xmlns:a16="http://schemas.microsoft.com/office/drawing/2014/main" id="{E003E795-826D-44DA-8DC0-2936C0DD5F90}"/>
            </a:ext>
          </a:extLst>
        </xdr:cNvPr>
        <xdr:cNvCxnSpPr/>
      </xdr:nvCxnSpPr>
      <xdr:spPr>
        <a:xfrm flipV="1">
          <a:off x="8750300" y="14595157"/>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80074</xdr:rowOff>
    </xdr:from>
    <xdr:to>
      <xdr:col>41</xdr:col>
      <xdr:colOff>101600</xdr:colOff>
      <xdr:row>85</xdr:row>
      <xdr:rowOff>10224</xdr:rowOff>
    </xdr:to>
    <xdr:sp macro="" textlink="">
      <xdr:nvSpPr>
        <xdr:cNvPr id="367" name="楕円 366">
          <a:extLst>
            <a:ext uri="{FF2B5EF4-FFF2-40B4-BE49-F238E27FC236}">
              <a16:creationId xmlns:a16="http://schemas.microsoft.com/office/drawing/2014/main" id="{9B060397-1EC8-4427-A31F-4EEE5C30A4D1}"/>
            </a:ext>
          </a:extLst>
        </xdr:cNvPr>
        <xdr:cNvSpPr/>
      </xdr:nvSpPr>
      <xdr:spPr>
        <a:xfrm>
          <a:off x="7810500" y="1448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130874</xdr:rowOff>
    </xdr:from>
    <xdr:to>
      <xdr:col>45</xdr:col>
      <xdr:colOff>177800</xdr:colOff>
      <xdr:row>85</xdr:row>
      <xdr:rowOff>25718</xdr:rowOff>
    </xdr:to>
    <xdr:cxnSp macro="">
      <xdr:nvCxnSpPr>
        <xdr:cNvPr id="368" name="直線コネクタ 367">
          <a:extLst>
            <a:ext uri="{FF2B5EF4-FFF2-40B4-BE49-F238E27FC236}">
              <a16:creationId xmlns:a16="http://schemas.microsoft.com/office/drawing/2014/main" id="{DEE7E513-1FFA-4118-922E-B676354443C4}"/>
            </a:ext>
          </a:extLst>
        </xdr:cNvPr>
        <xdr:cNvCxnSpPr/>
      </xdr:nvCxnSpPr>
      <xdr:spPr>
        <a:xfrm>
          <a:off x="7861300" y="14532674"/>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162940</xdr:rowOff>
    </xdr:from>
    <xdr:to>
      <xdr:col>36</xdr:col>
      <xdr:colOff>165100</xdr:colOff>
      <xdr:row>85</xdr:row>
      <xdr:rowOff>93090</xdr:rowOff>
    </xdr:to>
    <xdr:sp macro="" textlink="">
      <xdr:nvSpPr>
        <xdr:cNvPr id="369" name="楕円 368">
          <a:extLst>
            <a:ext uri="{FF2B5EF4-FFF2-40B4-BE49-F238E27FC236}">
              <a16:creationId xmlns:a16="http://schemas.microsoft.com/office/drawing/2014/main" id="{2FF94E6B-DD9B-4C48-87C9-36A840A9FF12}"/>
            </a:ext>
          </a:extLst>
        </xdr:cNvPr>
        <xdr:cNvSpPr/>
      </xdr:nvSpPr>
      <xdr:spPr>
        <a:xfrm>
          <a:off x="6921500" y="1456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130874</xdr:rowOff>
    </xdr:from>
    <xdr:to>
      <xdr:col>41</xdr:col>
      <xdr:colOff>50800</xdr:colOff>
      <xdr:row>85</xdr:row>
      <xdr:rowOff>42290</xdr:rowOff>
    </xdr:to>
    <xdr:cxnSp macro="">
      <xdr:nvCxnSpPr>
        <xdr:cNvPr id="370" name="直線コネクタ 369">
          <a:extLst>
            <a:ext uri="{FF2B5EF4-FFF2-40B4-BE49-F238E27FC236}">
              <a16:creationId xmlns:a16="http://schemas.microsoft.com/office/drawing/2014/main" id="{24E01DC5-D1B7-4EFC-A1CA-C083FF919257}"/>
            </a:ext>
          </a:extLst>
        </xdr:cNvPr>
        <xdr:cNvCxnSpPr/>
      </xdr:nvCxnSpPr>
      <xdr:spPr>
        <a:xfrm flipV="1">
          <a:off x="6972300" y="14532674"/>
          <a:ext cx="889000" cy="8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151909</xdr:rowOff>
    </xdr:from>
    <xdr:ext cx="469744" cy="259045"/>
    <xdr:sp macro="" textlink="">
      <xdr:nvSpPr>
        <xdr:cNvPr id="371" name="n_1aveValue【公営住宅】&#10;一人当たり面積">
          <a:extLst>
            <a:ext uri="{FF2B5EF4-FFF2-40B4-BE49-F238E27FC236}">
              <a16:creationId xmlns:a16="http://schemas.microsoft.com/office/drawing/2014/main" id="{74ABB49C-0F04-4EBA-89DC-4E2FEF7C9333}"/>
            </a:ext>
          </a:extLst>
        </xdr:cNvPr>
        <xdr:cNvSpPr txBox="1"/>
      </xdr:nvSpPr>
      <xdr:spPr>
        <a:xfrm>
          <a:off x="9391727" y="1421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154385</xdr:rowOff>
    </xdr:from>
    <xdr:ext cx="469744" cy="259045"/>
    <xdr:sp macro="" textlink="">
      <xdr:nvSpPr>
        <xdr:cNvPr id="372" name="n_2aveValue【公営住宅】&#10;一人当たり面積">
          <a:extLst>
            <a:ext uri="{FF2B5EF4-FFF2-40B4-BE49-F238E27FC236}">
              <a16:creationId xmlns:a16="http://schemas.microsoft.com/office/drawing/2014/main" id="{7F59966E-2860-489D-901D-DA9ABB9A4297}"/>
            </a:ext>
          </a:extLst>
        </xdr:cNvPr>
        <xdr:cNvSpPr txBox="1"/>
      </xdr:nvSpPr>
      <xdr:spPr>
        <a:xfrm>
          <a:off x="851542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19511</xdr:rowOff>
    </xdr:from>
    <xdr:ext cx="469744" cy="259045"/>
    <xdr:sp macro="" textlink="">
      <xdr:nvSpPr>
        <xdr:cNvPr id="373" name="n_3aveValue【公営住宅】&#10;一人当たり面積">
          <a:extLst>
            <a:ext uri="{FF2B5EF4-FFF2-40B4-BE49-F238E27FC236}">
              <a16:creationId xmlns:a16="http://schemas.microsoft.com/office/drawing/2014/main" id="{DC80951B-5B90-4CAC-9BC8-798958FB7BF4}"/>
            </a:ext>
          </a:extLst>
        </xdr:cNvPr>
        <xdr:cNvSpPr txBox="1"/>
      </xdr:nvSpPr>
      <xdr:spPr>
        <a:xfrm>
          <a:off x="7626427" y="1424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72090</xdr:rowOff>
    </xdr:from>
    <xdr:ext cx="469744" cy="259045"/>
    <xdr:sp macro="" textlink="">
      <xdr:nvSpPr>
        <xdr:cNvPr id="374" name="n_4aveValue【公営住宅】&#10;一人当たり面積">
          <a:extLst>
            <a:ext uri="{FF2B5EF4-FFF2-40B4-BE49-F238E27FC236}">
              <a16:creationId xmlns:a16="http://schemas.microsoft.com/office/drawing/2014/main" id="{6BA0A209-0E84-4812-9B28-01F7CF37F4A3}"/>
            </a:ext>
          </a:extLst>
        </xdr:cNvPr>
        <xdr:cNvSpPr txBox="1"/>
      </xdr:nvSpPr>
      <xdr:spPr>
        <a:xfrm>
          <a:off x="67374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63834</xdr:rowOff>
    </xdr:from>
    <xdr:ext cx="469744" cy="259045"/>
    <xdr:sp macro="" textlink="">
      <xdr:nvSpPr>
        <xdr:cNvPr id="375" name="n_1mainValue【公営住宅】&#10;一人当たり面積">
          <a:extLst>
            <a:ext uri="{FF2B5EF4-FFF2-40B4-BE49-F238E27FC236}">
              <a16:creationId xmlns:a16="http://schemas.microsoft.com/office/drawing/2014/main" id="{112660B6-1847-47D1-8FD5-CF4C7CF55CAE}"/>
            </a:ext>
          </a:extLst>
        </xdr:cNvPr>
        <xdr:cNvSpPr txBox="1"/>
      </xdr:nvSpPr>
      <xdr:spPr>
        <a:xfrm>
          <a:off x="9391727" y="14637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67645</xdr:rowOff>
    </xdr:from>
    <xdr:ext cx="469744" cy="259045"/>
    <xdr:sp macro="" textlink="">
      <xdr:nvSpPr>
        <xdr:cNvPr id="376" name="n_2mainValue【公営住宅】&#10;一人当たり面積">
          <a:extLst>
            <a:ext uri="{FF2B5EF4-FFF2-40B4-BE49-F238E27FC236}">
              <a16:creationId xmlns:a16="http://schemas.microsoft.com/office/drawing/2014/main" id="{C20E9661-1D31-485A-8DC7-766ED959DD1B}"/>
            </a:ext>
          </a:extLst>
        </xdr:cNvPr>
        <xdr:cNvSpPr txBox="1"/>
      </xdr:nvSpPr>
      <xdr:spPr>
        <a:xfrm>
          <a:off x="8515427" y="1464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1351</xdr:rowOff>
    </xdr:from>
    <xdr:ext cx="469744" cy="259045"/>
    <xdr:sp macro="" textlink="">
      <xdr:nvSpPr>
        <xdr:cNvPr id="377" name="n_3mainValue【公営住宅】&#10;一人当たり面積">
          <a:extLst>
            <a:ext uri="{FF2B5EF4-FFF2-40B4-BE49-F238E27FC236}">
              <a16:creationId xmlns:a16="http://schemas.microsoft.com/office/drawing/2014/main" id="{19609552-A5F7-472E-8E27-E188DFDDFC38}"/>
            </a:ext>
          </a:extLst>
        </xdr:cNvPr>
        <xdr:cNvSpPr txBox="1"/>
      </xdr:nvSpPr>
      <xdr:spPr>
        <a:xfrm>
          <a:off x="7626427" y="1457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84217</xdr:rowOff>
    </xdr:from>
    <xdr:ext cx="469744" cy="259045"/>
    <xdr:sp macro="" textlink="">
      <xdr:nvSpPr>
        <xdr:cNvPr id="378" name="n_4mainValue【公営住宅】&#10;一人当たり面積">
          <a:extLst>
            <a:ext uri="{FF2B5EF4-FFF2-40B4-BE49-F238E27FC236}">
              <a16:creationId xmlns:a16="http://schemas.microsoft.com/office/drawing/2014/main" id="{FACAD902-D36B-431E-B7E1-E95D386712D3}"/>
            </a:ext>
          </a:extLst>
        </xdr:cNvPr>
        <xdr:cNvSpPr txBox="1"/>
      </xdr:nvSpPr>
      <xdr:spPr>
        <a:xfrm>
          <a:off x="6737427" y="1465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BAA10841-4DB4-47A1-A3F9-92F39C9014F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F7125800-40F4-4D4F-99EE-EACF6278603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21724C6E-6D91-45DC-BE9A-985B2711A92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3B5337D4-0BB7-4CBE-AC1B-BE80707E5A0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E29A5AE0-7EDD-4151-8B20-9864A22B30F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D72A6EB-6121-4F91-8081-67F22ABB321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BC8EB63-09F4-44C8-BE34-B07B7CBDB85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1950AC89-BB03-4AA1-B3DC-198E01C13FA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4A4AD65C-9A3B-4D34-96FF-82F9767A88F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D4C88245-10F4-415F-83FB-40F92FE3C29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87E3CA3C-C676-47CA-966E-30426C49390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E4494C6D-08D6-4A00-8A14-D4B7EAE8601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46A08D9-DB77-491D-A003-1851D0A5985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6F937E59-E6E6-4BDF-A6E2-7EB2EC3F2EB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406125E2-8C61-410E-BB95-F45E8945F45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732A223F-FAFB-4A05-9EDA-C6B28D51250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A359715F-64AF-431C-8097-E6E7A6B1EDB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90DE3B12-C245-4BFA-A962-5AF02900609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E5FE13C4-5248-4ED0-AD9E-FFE51791AB1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B7FFC43D-F519-45D6-BE99-23C5E5D6CFE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7D7A4A78-C235-4B9C-A1C6-6AE327F11E1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E4AF259C-3270-4FD8-BB57-6E80438E9EB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B6A10B48-E4CA-408E-919D-30CF7038E6A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8B0869CE-E2E9-4DCA-A2D9-AC178BA7A59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CE6EC7B1-9EBE-4854-8D3C-048DBDB8DC9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9C325202-3D31-4CAE-83EC-CFF69FBB944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64E141A5-7FF9-4E9B-AF95-ED2B7713841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B782FFBF-BB97-479E-8BAC-A0EA17E0A21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74B094AC-991C-4695-8E73-88BB013E293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33C60415-724A-473D-8E6D-7A068AA0899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788A8A9A-3A3F-4A95-8DA1-920144AB45C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75F59055-EBBE-4AE2-958D-6B39870E7FF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DB1FDBDD-7A48-48C9-A33E-07AD0D5FF35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D85D41A1-600D-42A9-84B5-D4B48A21FA7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D32C3C14-DCE6-4DEA-B145-0FF21886946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22FBBD35-26C4-479E-A45B-390DF02D0EA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BD98F2DB-D1B4-40FF-A7EF-552CE38BA4A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10F6B38C-A323-45E7-9A7C-9D14167038A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2F910731-C354-49EC-8FD3-15428A9F39C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6CB790DB-4266-4FD7-B89E-EA84DFA31FC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D9C14D6F-0AD2-4FEC-A409-8A69AD30EE5C}"/>
            </a:ext>
          </a:extLst>
        </xdr:cNvPr>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95201759-FBA7-4A2A-AAB9-00CA8D0BE8B3}"/>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E9274B97-0DCD-4FE8-978D-691F4468427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771C4338-60AF-4469-98D6-85A9D40870DA}"/>
            </a:ext>
          </a:extLst>
        </xdr:cNvPr>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23" name="直線コネクタ 422">
          <a:extLst>
            <a:ext uri="{FF2B5EF4-FFF2-40B4-BE49-F238E27FC236}">
              <a16:creationId xmlns:a16="http://schemas.microsoft.com/office/drawing/2014/main" id="{6ECC1CB2-163D-4E6E-AF2D-292BEFE1FE3C}"/>
            </a:ext>
          </a:extLst>
        </xdr:cNvPr>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3332E26B-E1C4-49C2-93A6-767C41AEDF84}"/>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5" name="フローチャート: 判断 424">
          <a:extLst>
            <a:ext uri="{FF2B5EF4-FFF2-40B4-BE49-F238E27FC236}">
              <a16:creationId xmlns:a16="http://schemas.microsoft.com/office/drawing/2014/main" id="{ED489245-6C25-4BBB-803E-34DC1D929C6D}"/>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426" name="フローチャート: 判断 425">
          <a:extLst>
            <a:ext uri="{FF2B5EF4-FFF2-40B4-BE49-F238E27FC236}">
              <a16:creationId xmlns:a16="http://schemas.microsoft.com/office/drawing/2014/main" id="{F5D0EDE6-FC7B-4258-BFED-E5708DECCFC2}"/>
            </a:ext>
          </a:extLst>
        </xdr:cNvPr>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27" name="フローチャート: 判断 426">
          <a:extLst>
            <a:ext uri="{FF2B5EF4-FFF2-40B4-BE49-F238E27FC236}">
              <a16:creationId xmlns:a16="http://schemas.microsoft.com/office/drawing/2014/main" id="{F5D2945F-DD61-4881-97E9-14908550ABDF}"/>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428" name="フローチャート: 判断 427">
          <a:extLst>
            <a:ext uri="{FF2B5EF4-FFF2-40B4-BE49-F238E27FC236}">
              <a16:creationId xmlns:a16="http://schemas.microsoft.com/office/drawing/2014/main" id="{24CE8C5C-221B-4DCF-B1DE-BF2FF7E82621}"/>
            </a:ext>
          </a:extLst>
        </xdr:cNvPr>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429" name="フローチャート: 判断 428">
          <a:extLst>
            <a:ext uri="{FF2B5EF4-FFF2-40B4-BE49-F238E27FC236}">
              <a16:creationId xmlns:a16="http://schemas.microsoft.com/office/drawing/2014/main" id="{DEE77EF3-FA6D-4BC1-BE46-8837471E3336}"/>
            </a:ext>
          </a:extLst>
        </xdr:cNvPr>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3418E2F9-8907-454E-9543-55D49A91894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983A1DC-69A6-4A61-B683-B058CAED42F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2EBE4C9-E18E-4937-A2FC-D134209C0DA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9428E96-93E2-4C1F-92D3-105827D9454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86ABC9A-55C3-467B-A6BE-C254033ED42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162560</xdr:rowOff>
    </xdr:from>
    <xdr:to>
      <xdr:col>85</xdr:col>
      <xdr:colOff>177800</xdr:colOff>
      <xdr:row>40</xdr:row>
      <xdr:rowOff>92710</xdr:rowOff>
    </xdr:to>
    <xdr:sp macro="" textlink="">
      <xdr:nvSpPr>
        <xdr:cNvPr id="435" name="楕円 434">
          <a:extLst>
            <a:ext uri="{FF2B5EF4-FFF2-40B4-BE49-F238E27FC236}">
              <a16:creationId xmlns:a16="http://schemas.microsoft.com/office/drawing/2014/main" id="{7F5DB1BA-1ADB-48A2-9DE4-D4DB2681C7DF}"/>
            </a:ext>
          </a:extLst>
        </xdr:cNvPr>
        <xdr:cNvSpPr/>
      </xdr:nvSpPr>
      <xdr:spPr>
        <a:xfrm>
          <a:off x="162687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140987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EEB76642-460C-4CDE-A8AC-B4844441D6BF}"/>
            </a:ext>
          </a:extLst>
        </xdr:cNvPr>
        <xdr:cNvSpPr txBox="1"/>
      </xdr:nvSpPr>
      <xdr:spPr>
        <a:xfrm>
          <a:off x="16357600"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124460</xdr:rowOff>
    </xdr:from>
    <xdr:to>
      <xdr:col>81</xdr:col>
      <xdr:colOff>101600</xdr:colOff>
      <xdr:row>40</xdr:row>
      <xdr:rowOff>54610</xdr:rowOff>
    </xdr:to>
    <xdr:sp macro="" textlink="">
      <xdr:nvSpPr>
        <xdr:cNvPr id="437" name="楕円 436">
          <a:extLst>
            <a:ext uri="{FF2B5EF4-FFF2-40B4-BE49-F238E27FC236}">
              <a16:creationId xmlns:a16="http://schemas.microsoft.com/office/drawing/2014/main" id="{605B660A-E067-4A09-AFE1-E9DEA4BBD734}"/>
            </a:ext>
          </a:extLst>
        </xdr:cNvPr>
        <xdr:cNvSpPr/>
      </xdr:nvSpPr>
      <xdr:spPr>
        <a:xfrm>
          <a:off x="15430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3810</xdr:rowOff>
    </xdr:from>
    <xdr:to>
      <xdr:col>85</xdr:col>
      <xdr:colOff>127000</xdr:colOff>
      <xdr:row>40</xdr:row>
      <xdr:rowOff>41910</xdr:rowOff>
    </xdr:to>
    <xdr:cxnSp macro="">
      <xdr:nvCxnSpPr>
        <xdr:cNvPr id="438" name="直線コネクタ 437">
          <a:extLst>
            <a:ext uri="{FF2B5EF4-FFF2-40B4-BE49-F238E27FC236}">
              <a16:creationId xmlns:a16="http://schemas.microsoft.com/office/drawing/2014/main" id="{BDA96502-236B-4AF4-8F06-FADCF0D8F6C6}"/>
            </a:ext>
          </a:extLst>
        </xdr:cNvPr>
        <xdr:cNvCxnSpPr/>
      </xdr:nvCxnSpPr>
      <xdr:spPr>
        <a:xfrm>
          <a:off x="15481300" y="68618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92075</xdr:rowOff>
    </xdr:from>
    <xdr:to>
      <xdr:col>76</xdr:col>
      <xdr:colOff>165100</xdr:colOff>
      <xdr:row>40</xdr:row>
      <xdr:rowOff>22225</xdr:rowOff>
    </xdr:to>
    <xdr:sp macro="" textlink="">
      <xdr:nvSpPr>
        <xdr:cNvPr id="439" name="楕円 438">
          <a:extLst>
            <a:ext uri="{FF2B5EF4-FFF2-40B4-BE49-F238E27FC236}">
              <a16:creationId xmlns:a16="http://schemas.microsoft.com/office/drawing/2014/main" id="{761EB572-447E-4089-B9B2-A2CC84DE8113}"/>
            </a:ext>
          </a:extLst>
        </xdr:cNvPr>
        <xdr:cNvSpPr/>
      </xdr:nvSpPr>
      <xdr:spPr>
        <a:xfrm>
          <a:off x="14541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142875</xdr:rowOff>
    </xdr:from>
    <xdr:to>
      <xdr:col>81</xdr:col>
      <xdr:colOff>50800</xdr:colOff>
      <xdr:row>40</xdr:row>
      <xdr:rowOff>3810</xdr:rowOff>
    </xdr:to>
    <xdr:cxnSp macro="">
      <xdr:nvCxnSpPr>
        <xdr:cNvPr id="440" name="直線コネクタ 439">
          <a:extLst>
            <a:ext uri="{FF2B5EF4-FFF2-40B4-BE49-F238E27FC236}">
              <a16:creationId xmlns:a16="http://schemas.microsoft.com/office/drawing/2014/main" id="{DBA51192-4D30-453C-9D4D-AC263C39DD11}"/>
            </a:ext>
          </a:extLst>
        </xdr:cNvPr>
        <xdr:cNvCxnSpPr/>
      </xdr:nvCxnSpPr>
      <xdr:spPr>
        <a:xfrm>
          <a:off x="14592300" y="68294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55880</xdr:rowOff>
    </xdr:from>
    <xdr:to>
      <xdr:col>72</xdr:col>
      <xdr:colOff>38100</xdr:colOff>
      <xdr:row>39</xdr:row>
      <xdr:rowOff>157480</xdr:rowOff>
    </xdr:to>
    <xdr:sp macro="" textlink="">
      <xdr:nvSpPr>
        <xdr:cNvPr id="441" name="楕円 440">
          <a:extLst>
            <a:ext uri="{FF2B5EF4-FFF2-40B4-BE49-F238E27FC236}">
              <a16:creationId xmlns:a16="http://schemas.microsoft.com/office/drawing/2014/main" id="{33121121-77E0-43E8-9401-B30DBA77E91D}"/>
            </a:ext>
          </a:extLst>
        </xdr:cNvPr>
        <xdr:cNvSpPr/>
      </xdr:nvSpPr>
      <xdr:spPr>
        <a:xfrm>
          <a:off x="136525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106680</xdr:rowOff>
    </xdr:from>
    <xdr:to>
      <xdr:col>76</xdr:col>
      <xdr:colOff>114300</xdr:colOff>
      <xdr:row>39</xdr:row>
      <xdr:rowOff>142875</xdr:rowOff>
    </xdr:to>
    <xdr:cxnSp macro="">
      <xdr:nvCxnSpPr>
        <xdr:cNvPr id="442" name="直線コネクタ 441">
          <a:extLst>
            <a:ext uri="{FF2B5EF4-FFF2-40B4-BE49-F238E27FC236}">
              <a16:creationId xmlns:a16="http://schemas.microsoft.com/office/drawing/2014/main" id="{442CAE36-1480-4C49-9A13-21689833EE11}"/>
            </a:ext>
          </a:extLst>
        </xdr:cNvPr>
        <xdr:cNvCxnSpPr/>
      </xdr:nvCxnSpPr>
      <xdr:spPr>
        <a:xfrm>
          <a:off x="13703300" y="67932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17780</xdr:rowOff>
    </xdr:from>
    <xdr:to>
      <xdr:col>67</xdr:col>
      <xdr:colOff>101600</xdr:colOff>
      <xdr:row>39</xdr:row>
      <xdr:rowOff>119380</xdr:rowOff>
    </xdr:to>
    <xdr:sp macro="" textlink="">
      <xdr:nvSpPr>
        <xdr:cNvPr id="443" name="楕円 442">
          <a:extLst>
            <a:ext uri="{FF2B5EF4-FFF2-40B4-BE49-F238E27FC236}">
              <a16:creationId xmlns:a16="http://schemas.microsoft.com/office/drawing/2014/main" id="{34D9C9D7-32E5-468D-ADA8-5535B20A4B0F}"/>
            </a:ext>
          </a:extLst>
        </xdr:cNvPr>
        <xdr:cNvSpPr/>
      </xdr:nvSpPr>
      <xdr:spPr>
        <a:xfrm>
          <a:off x="12763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68580</xdr:rowOff>
    </xdr:from>
    <xdr:to>
      <xdr:col>71</xdr:col>
      <xdr:colOff>177800</xdr:colOff>
      <xdr:row>39</xdr:row>
      <xdr:rowOff>106680</xdr:rowOff>
    </xdr:to>
    <xdr:cxnSp macro="">
      <xdr:nvCxnSpPr>
        <xdr:cNvPr id="444" name="直線コネクタ 443">
          <a:extLst>
            <a:ext uri="{FF2B5EF4-FFF2-40B4-BE49-F238E27FC236}">
              <a16:creationId xmlns:a16="http://schemas.microsoft.com/office/drawing/2014/main" id="{25C87B01-0E16-4428-8029-A22F34AFCDF1}"/>
            </a:ext>
          </a:extLst>
        </xdr:cNvPr>
        <xdr:cNvCxnSpPr/>
      </xdr:nvCxnSpPr>
      <xdr:spPr>
        <a:xfrm>
          <a:off x="12814300" y="67551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297279A3-54CB-4A25-B074-F164AA716E27}"/>
            </a:ext>
          </a:extLst>
        </xdr:cNvPr>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F55BF640-A317-47A4-B5FD-9B9933D47A4C}"/>
            </a:ext>
          </a:extLst>
        </xdr:cNvPr>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113047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979B0BB0-1577-4428-9113-E858B8013CF2}"/>
            </a:ext>
          </a:extLst>
        </xdr:cNvPr>
        <xdr:cNvSpPr txBox="1"/>
      </xdr:nvSpPr>
      <xdr:spPr>
        <a:xfrm>
          <a:off x="13500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99712</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62870038-C58B-44F2-95D0-C32769EEF7BD}"/>
            </a:ext>
          </a:extLst>
        </xdr:cNvPr>
        <xdr:cNvSpPr txBox="1"/>
      </xdr:nvSpPr>
      <xdr:spPr>
        <a:xfrm>
          <a:off x="12611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45737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EAB0BABC-F4A0-45D0-9865-C3FA51466737}"/>
            </a:ext>
          </a:extLst>
        </xdr:cNvPr>
        <xdr:cNvSpPr txBox="1"/>
      </xdr:nvSpPr>
      <xdr:spPr>
        <a:xfrm>
          <a:off x="15266044" y="690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13352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591BB7E5-480E-4366-9418-4DF734AA4347}"/>
            </a:ext>
          </a:extLst>
        </xdr:cNvPr>
        <xdr:cNvSpPr txBox="1"/>
      </xdr:nvSpPr>
      <xdr:spPr>
        <a:xfrm>
          <a:off x="14389744" y="687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148607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125D67AA-AEE6-4D81-AE5C-DA0DB375A0CE}"/>
            </a:ext>
          </a:extLst>
        </xdr:cNvPr>
        <xdr:cNvSpPr txBox="1"/>
      </xdr:nvSpPr>
      <xdr:spPr>
        <a:xfrm>
          <a:off x="13500744"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110507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5AEE7F70-8D34-48CA-81B9-3D30C41CC8EB}"/>
            </a:ext>
          </a:extLst>
        </xdr:cNvPr>
        <xdr:cNvSpPr txBox="1"/>
      </xdr:nvSpPr>
      <xdr:spPr>
        <a:xfrm>
          <a:off x="12611744" y="679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9586C817-A0D4-4316-9FED-B59EB4D7BEF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86AC69BE-D58D-4DE7-A400-0EC08BC58E8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7490405B-7D05-4CD7-9BAC-6CB24113772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B71C63FC-9D78-47B4-BFBA-C757F97162E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ACDA2E89-D133-46BA-8C72-591E477F65E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5C772D7B-7E53-4558-A5BD-804AE7594E8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AA7476EE-3AB9-4D85-A3F2-E941C53F339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91A8630-3B34-4384-89D9-3E8B54D9000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B2E246CC-B274-4D28-86AE-EA35A1930A5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A999EED5-0FF3-4C2D-8B47-09553CF20C6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D4415443-EC34-45E1-82D4-85CC5943E48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8F6A4BF4-2722-4E53-8F4A-8844B95B1C41}"/>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274AA40D-CFF5-4E97-8C59-1D6FB4E4203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EE206958-D53B-429D-8262-B8F3E142D1CD}"/>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BC8FED2F-7FC7-4C3A-8AD3-E4D8738D37C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D1F8F733-97FF-42D2-99F4-09C102FB13C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208639B5-056E-4A98-8D8C-01B86BAE452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45B589B0-634E-4DCB-A594-46483770456B}"/>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949BCE5E-7FD8-4956-B9F9-7794625A684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84E5679E-A00A-459D-8B64-BB53B060D96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12C6EABE-7048-4AFA-BDFD-DAB463D2C44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12567AD3-F8E5-4991-903F-DA16AD596FC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E68F72A4-0B31-4D3D-8A7D-7A772A5AACC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76" name="直線コネクタ 475">
          <a:extLst>
            <a:ext uri="{FF2B5EF4-FFF2-40B4-BE49-F238E27FC236}">
              <a16:creationId xmlns:a16="http://schemas.microsoft.com/office/drawing/2014/main" id="{602670F9-CC5B-47CE-B378-2D55B0B4E880}"/>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FAD664D5-8969-4880-8A83-538134A16F09}"/>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78" name="直線コネクタ 477">
          <a:extLst>
            <a:ext uri="{FF2B5EF4-FFF2-40B4-BE49-F238E27FC236}">
              <a16:creationId xmlns:a16="http://schemas.microsoft.com/office/drawing/2014/main" id="{6D5681DE-408A-479E-9E63-19A924A09248}"/>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C9BC13B-92E7-4177-B716-5BD869846B20}"/>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80" name="直線コネクタ 479">
          <a:extLst>
            <a:ext uri="{FF2B5EF4-FFF2-40B4-BE49-F238E27FC236}">
              <a16:creationId xmlns:a16="http://schemas.microsoft.com/office/drawing/2014/main" id="{47D93BC8-32A1-4D9C-859C-43AF93088CA0}"/>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106697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20A52AE8-2E73-4B9D-BE6E-508B5E78C76A}"/>
            </a:ext>
          </a:extLst>
        </xdr:cNvPr>
        <xdr:cNvSpPr txBox="1"/>
      </xdr:nvSpPr>
      <xdr:spPr>
        <a:xfrm>
          <a:off x="221996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82" name="フローチャート: 判断 481">
          <a:extLst>
            <a:ext uri="{FF2B5EF4-FFF2-40B4-BE49-F238E27FC236}">
              <a16:creationId xmlns:a16="http://schemas.microsoft.com/office/drawing/2014/main" id="{361B5BF5-4665-4662-B455-F4676330A73B}"/>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83" name="フローチャート: 判断 482">
          <a:extLst>
            <a:ext uri="{FF2B5EF4-FFF2-40B4-BE49-F238E27FC236}">
              <a16:creationId xmlns:a16="http://schemas.microsoft.com/office/drawing/2014/main" id="{BE22BD51-97F6-405E-ABC6-7C50B2CFFBD4}"/>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84" name="フローチャート: 判断 483">
          <a:extLst>
            <a:ext uri="{FF2B5EF4-FFF2-40B4-BE49-F238E27FC236}">
              <a16:creationId xmlns:a16="http://schemas.microsoft.com/office/drawing/2014/main" id="{F3A5C889-1D38-4296-BF82-C5D21E5FEF36}"/>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485" name="フローチャート: 判断 484">
          <a:extLst>
            <a:ext uri="{FF2B5EF4-FFF2-40B4-BE49-F238E27FC236}">
              <a16:creationId xmlns:a16="http://schemas.microsoft.com/office/drawing/2014/main" id="{5A5CB65E-FAD4-4B37-B227-402324FE4E54}"/>
            </a:ext>
          </a:extLst>
        </xdr:cNvPr>
        <xdr:cNvSpPr/>
      </xdr:nvSpPr>
      <xdr:spPr>
        <a:xfrm>
          <a:off x="19494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59690</xdr:rowOff>
    </xdr:from>
    <xdr:to>
      <xdr:col>98</xdr:col>
      <xdr:colOff>38100</xdr:colOff>
      <xdr:row>40</xdr:row>
      <xdr:rowOff>161290</xdr:rowOff>
    </xdr:to>
    <xdr:sp macro="" textlink="">
      <xdr:nvSpPr>
        <xdr:cNvPr id="486" name="フローチャート: 判断 485">
          <a:extLst>
            <a:ext uri="{FF2B5EF4-FFF2-40B4-BE49-F238E27FC236}">
              <a16:creationId xmlns:a16="http://schemas.microsoft.com/office/drawing/2014/main" id="{6335D6F9-F2E8-498B-8B87-F1E41CFAF873}"/>
            </a:ext>
          </a:extLst>
        </xdr:cNvPr>
        <xdr:cNvSpPr/>
      </xdr:nvSpPr>
      <xdr:spPr>
        <a:xfrm>
          <a:off x="186055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2C58B1BF-9B50-4C61-B8E2-3417DE7A726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F3806CA1-6E57-4D31-BBED-FD045274279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AEE5EDA5-A32B-41EF-87CB-EEB57ACA3DD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B59A0ED-BC2C-4BD7-BA7E-183FA341468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54047CA5-B4B9-454D-BC03-43662E21F55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102870</xdr:rowOff>
    </xdr:from>
    <xdr:to>
      <xdr:col>116</xdr:col>
      <xdr:colOff>114300</xdr:colOff>
      <xdr:row>40</xdr:row>
      <xdr:rowOff>33020</xdr:rowOff>
    </xdr:to>
    <xdr:sp macro="" textlink="">
      <xdr:nvSpPr>
        <xdr:cNvPr id="492" name="楕円 491">
          <a:extLst>
            <a:ext uri="{FF2B5EF4-FFF2-40B4-BE49-F238E27FC236}">
              <a16:creationId xmlns:a16="http://schemas.microsoft.com/office/drawing/2014/main" id="{26A7E899-57E2-4E7E-9A88-F51FA5956800}"/>
            </a:ext>
          </a:extLst>
        </xdr:cNvPr>
        <xdr:cNvSpPr/>
      </xdr:nvSpPr>
      <xdr:spPr>
        <a:xfrm>
          <a:off x="221107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81297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B201C79-66C2-4657-9B2E-323F5A6C9EFD}"/>
            </a:ext>
          </a:extLst>
        </xdr:cNvPr>
        <xdr:cNvSpPr txBox="1"/>
      </xdr:nvSpPr>
      <xdr:spPr>
        <a:xfrm>
          <a:off x="22199600" y="676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107950</xdr:rowOff>
    </xdr:from>
    <xdr:to>
      <xdr:col>112</xdr:col>
      <xdr:colOff>38100</xdr:colOff>
      <xdr:row>40</xdr:row>
      <xdr:rowOff>38100</xdr:rowOff>
    </xdr:to>
    <xdr:sp macro="" textlink="">
      <xdr:nvSpPr>
        <xdr:cNvPr id="494" name="楕円 493">
          <a:extLst>
            <a:ext uri="{FF2B5EF4-FFF2-40B4-BE49-F238E27FC236}">
              <a16:creationId xmlns:a16="http://schemas.microsoft.com/office/drawing/2014/main" id="{1A21BF6D-B6FB-40F5-9BB0-05C770ACA4CF}"/>
            </a:ext>
          </a:extLst>
        </xdr:cNvPr>
        <xdr:cNvSpPr/>
      </xdr:nvSpPr>
      <xdr:spPr>
        <a:xfrm>
          <a:off x="212725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153670</xdr:rowOff>
    </xdr:from>
    <xdr:to>
      <xdr:col>116</xdr:col>
      <xdr:colOff>63500</xdr:colOff>
      <xdr:row>39</xdr:row>
      <xdr:rowOff>158750</xdr:rowOff>
    </xdr:to>
    <xdr:cxnSp macro="">
      <xdr:nvCxnSpPr>
        <xdr:cNvPr id="495" name="直線コネクタ 494">
          <a:extLst>
            <a:ext uri="{FF2B5EF4-FFF2-40B4-BE49-F238E27FC236}">
              <a16:creationId xmlns:a16="http://schemas.microsoft.com/office/drawing/2014/main" id="{615A706C-C004-43A2-A379-BF9F4E7544BB}"/>
            </a:ext>
          </a:extLst>
        </xdr:cNvPr>
        <xdr:cNvCxnSpPr/>
      </xdr:nvCxnSpPr>
      <xdr:spPr>
        <a:xfrm flipV="1">
          <a:off x="21323300" y="684022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116840</xdr:rowOff>
    </xdr:from>
    <xdr:to>
      <xdr:col>107</xdr:col>
      <xdr:colOff>101600</xdr:colOff>
      <xdr:row>40</xdr:row>
      <xdr:rowOff>46990</xdr:rowOff>
    </xdr:to>
    <xdr:sp macro="" textlink="">
      <xdr:nvSpPr>
        <xdr:cNvPr id="496" name="楕円 495">
          <a:extLst>
            <a:ext uri="{FF2B5EF4-FFF2-40B4-BE49-F238E27FC236}">
              <a16:creationId xmlns:a16="http://schemas.microsoft.com/office/drawing/2014/main" id="{99E737BE-6CB4-450D-9A5E-F081BA722299}"/>
            </a:ext>
          </a:extLst>
        </xdr:cNvPr>
        <xdr:cNvSpPr/>
      </xdr:nvSpPr>
      <xdr:spPr>
        <a:xfrm>
          <a:off x="20383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158750</xdr:rowOff>
    </xdr:from>
    <xdr:to>
      <xdr:col>111</xdr:col>
      <xdr:colOff>177800</xdr:colOff>
      <xdr:row>39</xdr:row>
      <xdr:rowOff>167640</xdr:rowOff>
    </xdr:to>
    <xdr:cxnSp macro="">
      <xdr:nvCxnSpPr>
        <xdr:cNvPr id="497" name="直線コネクタ 496">
          <a:extLst>
            <a:ext uri="{FF2B5EF4-FFF2-40B4-BE49-F238E27FC236}">
              <a16:creationId xmlns:a16="http://schemas.microsoft.com/office/drawing/2014/main" id="{D90C33B3-14F5-4599-91F4-A99063257195}"/>
            </a:ext>
          </a:extLst>
        </xdr:cNvPr>
        <xdr:cNvCxnSpPr/>
      </xdr:nvCxnSpPr>
      <xdr:spPr>
        <a:xfrm flipV="1">
          <a:off x="20434300" y="684530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123190</xdr:rowOff>
    </xdr:from>
    <xdr:to>
      <xdr:col>102</xdr:col>
      <xdr:colOff>165100</xdr:colOff>
      <xdr:row>40</xdr:row>
      <xdr:rowOff>53340</xdr:rowOff>
    </xdr:to>
    <xdr:sp macro="" textlink="">
      <xdr:nvSpPr>
        <xdr:cNvPr id="498" name="楕円 497">
          <a:extLst>
            <a:ext uri="{FF2B5EF4-FFF2-40B4-BE49-F238E27FC236}">
              <a16:creationId xmlns:a16="http://schemas.microsoft.com/office/drawing/2014/main" id="{CCCC184E-FA63-46AF-A024-FE8B807E342C}"/>
            </a:ext>
          </a:extLst>
        </xdr:cNvPr>
        <xdr:cNvSpPr/>
      </xdr:nvSpPr>
      <xdr:spPr>
        <a:xfrm>
          <a:off x="19494500" y="680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167640</xdr:rowOff>
    </xdr:from>
    <xdr:to>
      <xdr:col>107</xdr:col>
      <xdr:colOff>50800</xdr:colOff>
      <xdr:row>40</xdr:row>
      <xdr:rowOff>2540</xdr:rowOff>
    </xdr:to>
    <xdr:cxnSp macro="">
      <xdr:nvCxnSpPr>
        <xdr:cNvPr id="499" name="直線コネクタ 498">
          <a:extLst>
            <a:ext uri="{FF2B5EF4-FFF2-40B4-BE49-F238E27FC236}">
              <a16:creationId xmlns:a16="http://schemas.microsoft.com/office/drawing/2014/main" id="{90C160A6-DF66-4F25-8E27-F423776CAE10}"/>
            </a:ext>
          </a:extLst>
        </xdr:cNvPr>
        <xdr:cNvCxnSpPr/>
      </xdr:nvCxnSpPr>
      <xdr:spPr>
        <a:xfrm flipV="1">
          <a:off x="19545300" y="685419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129540</xdr:rowOff>
    </xdr:from>
    <xdr:to>
      <xdr:col>98</xdr:col>
      <xdr:colOff>38100</xdr:colOff>
      <xdr:row>40</xdr:row>
      <xdr:rowOff>59690</xdr:rowOff>
    </xdr:to>
    <xdr:sp macro="" textlink="">
      <xdr:nvSpPr>
        <xdr:cNvPr id="500" name="楕円 499">
          <a:extLst>
            <a:ext uri="{FF2B5EF4-FFF2-40B4-BE49-F238E27FC236}">
              <a16:creationId xmlns:a16="http://schemas.microsoft.com/office/drawing/2014/main" id="{7AFA30B3-0AD6-4877-969E-F9799C21C448}"/>
            </a:ext>
          </a:extLst>
        </xdr:cNvPr>
        <xdr:cNvSpPr/>
      </xdr:nvSpPr>
      <xdr:spPr>
        <a:xfrm>
          <a:off x="18605500" y="681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2540</xdr:rowOff>
    </xdr:from>
    <xdr:to>
      <xdr:col>102</xdr:col>
      <xdr:colOff>114300</xdr:colOff>
      <xdr:row>40</xdr:row>
      <xdr:rowOff>8890</xdr:rowOff>
    </xdr:to>
    <xdr:cxnSp macro="">
      <xdr:nvCxnSpPr>
        <xdr:cNvPr id="501" name="直線コネクタ 500">
          <a:extLst>
            <a:ext uri="{FF2B5EF4-FFF2-40B4-BE49-F238E27FC236}">
              <a16:creationId xmlns:a16="http://schemas.microsoft.com/office/drawing/2014/main" id="{2C724849-A3C3-4834-A8CB-F2F5CBB2009C}"/>
            </a:ext>
          </a:extLst>
        </xdr:cNvPr>
        <xdr:cNvCxnSpPr/>
      </xdr:nvCxnSpPr>
      <xdr:spPr>
        <a:xfrm flipV="1">
          <a:off x="18656300" y="686054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33037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7E818419-38A7-4F31-BD58-A605C8A187E0}"/>
            </a:ext>
          </a:extLst>
        </xdr:cNvPr>
        <xdr:cNvSpPr txBox="1"/>
      </xdr:nvSpPr>
      <xdr:spPr>
        <a:xfrm>
          <a:off x="21075727"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47007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767CC8E1-6F17-4092-AA24-314D44B87C70}"/>
            </a:ext>
          </a:extLst>
        </xdr:cNvPr>
        <xdr:cNvSpPr txBox="1"/>
      </xdr:nvSpPr>
      <xdr:spPr>
        <a:xfrm>
          <a:off x="20199427" y="65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54627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F2AD1F0D-D012-49CF-AAE1-8ED1A83ED6F3}"/>
            </a:ext>
          </a:extLst>
        </xdr:cNvPr>
        <xdr:cNvSpPr txBox="1"/>
      </xdr:nvSpPr>
      <xdr:spPr>
        <a:xfrm>
          <a:off x="19310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152417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990E7490-D1EA-4142-B14A-E43AB233D2C2}"/>
            </a:ext>
          </a:extLst>
        </xdr:cNvPr>
        <xdr:cNvSpPr txBox="1"/>
      </xdr:nvSpPr>
      <xdr:spPr>
        <a:xfrm>
          <a:off x="18421427"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29227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741CE0C5-9DB2-4B2B-BE39-77D5F273CA5F}"/>
            </a:ext>
          </a:extLst>
        </xdr:cNvPr>
        <xdr:cNvSpPr txBox="1"/>
      </xdr:nvSpPr>
      <xdr:spPr>
        <a:xfrm>
          <a:off x="210757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38117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EF74ECA7-9910-41EF-B0E1-0218C25E3989}"/>
            </a:ext>
          </a:extLst>
        </xdr:cNvPr>
        <xdr:cNvSpPr txBox="1"/>
      </xdr:nvSpPr>
      <xdr:spPr>
        <a:xfrm>
          <a:off x="201994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69867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D046ED85-B81C-4965-A72C-EB0B38F8CBC3}"/>
            </a:ext>
          </a:extLst>
        </xdr:cNvPr>
        <xdr:cNvSpPr txBox="1"/>
      </xdr:nvSpPr>
      <xdr:spPr>
        <a:xfrm>
          <a:off x="19310427" y="658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76217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DA4B32D0-3A08-4BB3-B19A-6908E58441AA}"/>
            </a:ext>
          </a:extLst>
        </xdr:cNvPr>
        <xdr:cNvSpPr txBox="1"/>
      </xdr:nvSpPr>
      <xdr:spPr>
        <a:xfrm>
          <a:off x="18421427" y="659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FDFC556A-BC5C-484D-BBE5-68B7F5243A3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23A0354A-4978-4520-89F0-22BE439A912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5F542FF8-1B15-4E64-9915-EB4AAB0F2DC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764E14D8-BD28-406E-B4C8-1D41182514B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611A187E-42B5-4EFD-BFEF-5EF569A6F13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177DB1DA-5AD9-45E1-9512-326821AA978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AD1A5810-0C31-49F7-BF01-6F3C30435E2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F7AC60D0-5960-4C1C-9495-8D94BED14BE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2A4A379E-B74F-43F2-A056-AD79D212D98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650DC63A-B199-48D8-A47B-A9E3F552537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547E0171-74FD-44CA-8AF8-8F251D44974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12874B4A-F4CD-4A8A-83A2-34F40B20C86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02EDED02-7E1F-4813-A346-4B9C0D48C43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1662DA98-6E17-47CB-85DD-0E66991F0D4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BE36E5D6-80E4-42DA-8F7B-0869D7C291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27D69FAF-2EF1-4101-AA9D-0CC8138A6BD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6D86992B-9EDD-4903-BA43-1D0A1DC1023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BA5544DF-0470-463B-917A-253862221B7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B077C464-A423-4C92-9958-CD22488E261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C946BD25-BD23-4154-A8E0-3F8C45DE675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9FD39CD9-17CB-4837-928F-1AA5DC68968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637CA823-C968-42C4-BB72-5DB931FB995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D01F2D45-4A78-4019-9044-FBFA4C67311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2DC0E3D0-5A07-4173-B81C-CD2D70DFFB5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34" name="直線コネクタ 533">
          <a:extLst>
            <a:ext uri="{FF2B5EF4-FFF2-40B4-BE49-F238E27FC236}">
              <a16:creationId xmlns:a16="http://schemas.microsoft.com/office/drawing/2014/main" id="{B0729EC7-2523-4A5C-8B54-93AE7425FB6C}"/>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8DBDB874-8FEF-4269-BA36-F77A210D13B0}"/>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36" name="直線コネクタ 535">
          <a:extLst>
            <a:ext uri="{FF2B5EF4-FFF2-40B4-BE49-F238E27FC236}">
              <a16:creationId xmlns:a16="http://schemas.microsoft.com/office/drawing/2014/main" id="{B0DE6234-CEC7-411A-9D38-4DAEBC3A04D2}"/>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D429A48F-F78F-4284-BCC5-BDE4C764CBB7}"/>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8" name="直線コネクタ 537">
          <a:extLst>
            <a:ext uri="{FF2B5EF4-FFF2-40B4-BE49-F238E27FC236}">
              <a16:creationId xmlns:a16="http://schemas.microsoft.com/office/drawing/2014/main" id="{F81BD79C-118B-4480-BD06-339BA0652AE5}"/>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53992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DDB5552B-92AB-4CC9-934D-F2184C0AEE38}"/>
            </a:ext>
          </a:extLst>
        </xdr:cNvPr>
        <xdr:cNvSpPr txBox="1"/>
      </xdr:nvSpPr>
      <xdr:spPr>
        <a:xfrm>
          <a:off x="16357600" y="1016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40" name="フローチャート: 判断 539">
          <a:extLst>
            <a:ext uri="{FF2B5EF4-FFF2-40B4-BE49-F238E27FC236}">
              <a16:creationId xmlns:a16="http://schemas.microsoft.com/office/drawing/2014/main" id="{9ED64128-D12D-4E67-974D-B22166C4AF9E}"/>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41" name="フローチャート: 判断 540">
          <a:extLst>
            <a:ext uri="{FF2B5EF4-FFF2-40B4-BE49-F238E27FC236}">
              <a16:creationId xmlns:a16="http://schemas.microsoft.com/office/drawing/2014/main" id="{D93915D7-5B9C-4ECA-8090-30C0A38829D0}"/>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42" name="フローチャート: 判断 541">
          <a:extLst>
            <a:ext uri="{FF2B5EF4-FFF2-40B4-BE49-F238E27FC236}">
              <a16:creationId xmlns:a16="http://schemas.microsoft.com/office/drawing/2014/main" id="{BAE45A80-D399-44D1-9DE2-B33AB567B12D}"/>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43" name="フローチャート: 判断 542">
          <a:extLst>
            <a:ext uri="{FF2B5EF4-FFF2-40B4-BE49-F238E27FC236}">
              <a16:creationId xmlns:a16="http://schemas.microsoft.com/office/drawing/2014/main" id="{85B7F9DD-748E-4CB5-8845-80E4612A5ACB}"/>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4" name="フローチャート: 判断 543">
          <a:extLst>
            <a:ext uri="{FF2B5EF4-FFF2-40B4-BE49-F238E27FC236}">
              <a16:creationId xmlns:a16="http://schemas.microsoft.com/office/drawing/2014/main" id="{0DF49A6C-765C-434F-8B24-37386ABDCCDE}"/>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3B3AD74C-1683-4137-90D0-6A8A3009711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8D5B13F9-C676-477B-A6C4-8ECDAC2F56C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4133D63B-867E-44A5-A10B-7F35308A9FE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B0BE898F-E2A1-4513-B001-1AA4B82BA2F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6097E39C-EBCE-4521-A968-F490D0F37A1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29210</xdr:rowOff>
    </xdr:from>
    <xdr:to>
      <xdr:col>85</xdr:col>
      <xdr:colOff>177800</xdr:colOff>
      <xdr:row>61</xdr:row>
      <xdr:rowOff>130810</xdr:rowOff>
    </xdr:to>
    <xdr:sp macro="" textlink="">
      <xdr:nvSpPr>
        <xdr:cNvPr id="550" name="楕円 549">
          <a:extLst>
            <a:ext uri="{FF2B5EF4-FFF2-40B4-BE49-F238E27FC236}">
              <a16:creationId xmlns:a16="http://schemas.microsoft.com/office/drawing/2014/main" id="{17BED0A7-8891-46DF-9ECB-703A7C97731D}"/>
            </a:ext>
          </a:extLst>
        </xdr:cNvPr>
        <xdr:cNvSpPr/>
      </xdr:nvSpPr>
      <xdr:spPr>
        <a:xfrm>
          <a:off x="16268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7637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B28D0457-90DA-4350-AA8D-51D6E43A36A0}"/>
            </a:ext>
          </a:extLst>
        </xdr:cNvPr>
        <xdr:cNvSpPr txBox="1"/>
      </xdr:nvSpPr>
      <xdr:spPr>
        <a:xfrm>
          <a:off x="16357600"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151130</xdr:rowOff>
    </xdr:from>
    <xdr:to>
      <xdr:col>81</xdr:col>
      <xdr:colOff>101600</xdr:colOff>
      <xdr:row>61</xdr:row>
      <xdr:rowOff>81280</xdr:rowOff>
    </xdr:to>
    <xdr:sp macro="" textlink="">
      <xdr:nvSpPr>
        <xdr:cNvPr id="552" name="楕円 551">
          <a:extLst>
            <a:ext uri="{FF2B5EF4-FFF2-40B4-BE49-F238E27FC236}">
              <a16:creationId xmlns:a16="http://schemas.microsoft.com/office/drawing/2014/main" id="{5B8CDC1F-A4B9-4C6B-B3BB-9A5E5450E91C}"/>
            </a:ext>
          </a:extLst>
        </xdr:cNvPr>
        <xdr:cNvSpPr/>
      </xdr:nvSpPr>
      <xdr:spPr>
        <a:xfrm>
          <a:off x="15430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30480</xdr:rowOff>
    </xdr:from>
    <xdr:to>
      <xdr:col>85</xdr:col>
      <xdr:colOff>127000</xdr:colOff>
      <xdr:row>61</xdr:row>
      <xdr:rowOff>80010</xdr:rowOff>
    </xdr:to>
    <xdr:cxnSp macro="">
      <xdr:nvCxnSpPr>
        <xdr:cNvPr id="553" name="直線コネクタ 552">
          <a:extLst>
            <a:ext uri="{FF2B5EF4-FFF2-40B4-BE49-F238E27FC236}">
              <a16:creationId xmlns:a16="http://schemas.microsoft.com/office/drawing/2014/main" id="{E0C11DA3-3CE9-4A56-93AE-29C1D903CC5C}"/>
            </a:ext>
          </a:extLst>
        </xdr:cNvPr>
        <xdr:cNvCxnSpPr/>
      </xdr:nvCxnSpPr>
      <xdr:spPr>
        <a:xfrm>
          <a:off x="15481300" y="1048893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99695</xdr:rowOff>
    </xdr:from>
    <xdr:to>
      <xdr:col>76</xdr:col>
      <xdr:colOff>165100</xdr:colOff>
      <xdr:row>61</xdr:row>
      <xdr:rowOff>29845</xdr:rowOff>
    </xdr:to>
    <xdr:sp macro="" textlink="">
      <xdr:nvSpPr>
        <xdr:cNvPr id="554" name="楕円 553">
          <a:extLst>
            <a:ext uri="{FF2B5EF4-FFF2-40B4-BE49-F238E27FC236}">
              <a16:creationId xmlns:a16="http://schemas.microsoft.com/office/drawing/2014/main" id="{43B28DEB-34D3-4B29-AF94-C3B4BC19314E}"/>
            </a:ext>
          </a:extLst>
        </xdr:cNvPr>
        <xdr:cNvSpPr/>
      </xdr:nvSpPr>
      <xdr:spPr>
        <a:xfrm>
          <a:off x="14541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150495</xdr:rowOff>
    </xdr:from>
    <xdr:to>
      <xdr:col>81</xdr:col>
      <xdr:colOff>50800</xdr:colOff>
      <xdr:row>61</xdr:row>
      <xdr:rowOff>30480</xdr:rowOff>
    </xdr:to>
    <xdr:cxnSp macro="">
      <xdr:nvCxnSpPr>
        <xdr:cNvPr id="555" name="直線コネクタ 554">
          <a:extLst>
            <a:ext uri="{FF2B5EF4-FFF2-40B4-BE49-F238E27FC236}">
              <a16:creationId xmlns:a16="http://schemas.microsoft.com/office/drawing/2014/main" id="{6755DA21-7B94-4404-9B60-5C48421C158F}"/>
            </a:ext>
          </a:extLst>
        </xdr:cNvPr>
        <xdr:cNvCxnSpPr/>
      </xdr:nvCxnSpPr>
      <xdr:spPr>
        <a:xfrm>
          <a:off x="14592300" y="104374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56" name="楕円 555">
          <a:extLst>
            <a:ext uri="{FF2B5EF4-FFF2-40B4-BE49-F238E27FC236}">
              <a16:creationId xmlns:a16="http://schemas.microsoft.com/office/drawing/2014/main" id="{EBC83CEE-41B5-43C5-B772-682DBAE18E5A}"/>
            </a:ext>
          </a:extLst>
        </xdr:cNvPr>
        <xdr:cNvSpPr/>
      </xdr:nvSpPr>
      <xdr:spPr>
        <a:xfrm>
          <a:off x="13652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99060</xdr:rowOff>
    </xdr:from>
    <xdr:to>
      <xdr:col>76</xdr:col>
      <xdr:colOff>114300</xdr:colOff>
      <xdr:row>60</xdr:row>
      <xdr:rowOff>150495</xdr:rowOff>
    </xdr:to>
    <xdr:cxnSp macro="">
      <xdr:nvCxnSpPr>
        <xdr:cNvPr id="557" name="直線コネクタ 556">
          <a:extLst>
            <a:ext uri="{FF2B5EF4-FFF2-40B4-BE49-F238E27FC236}">
              <a16:creationId xmlns:a16="http://schemas.microsoft.com/office/drawing/2014/main" id="{733E1CCD-58B8-4156-A421-5730DD047EB5}"/>
            </a:ext>
          </a:extLst>
        </xdr:cNvPr>
        <xdr:cNvCxnSpPr/>
      </xdr:nvCxnSpPr>
      <xdr:spPr>
        <a:xfrm>
          <a:off x="13703300" y="103860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168275</xdr:rowOff>
    </xdr:from>
    <xdr:to>
      <xdr:col>67</xdr:col>
      <xdr:colOff>101600</xdr:colOff>
      <xdr:row>60</xdr:row>
      <xdr:rowOff>98425</xdr:rowOff>
    </xdr:to>
    <xdr:sp macro="" textlink="">
      <xdr:nvSpPr>
        <xdr:cNvPr id="558" name="楕円 557">
          <a:extLst>
            <a:ext uri="{FF2B5EF4-FFF2-40B4-BE49-F238E27FC236}">
              <a16:creationId xmlns:a16="http://schemas.microsoft.com/office/drawing/2014/main" id="{2237CDA9-D54C-4306-BEEE-CD0FDD6ACEFF}"/>
            </a:ext>
          </a:extLst>
        </xdr:cNvPr>
        <xdr:cNvSpPr/>
      </xdr:nvSpPr>
      <xdr:spPr>
        <a:xfrm>
          <a:off x="12763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47625</xdr:rowOff>
    </xdr:from>
    <xdr:to>
      <xdr:col>71</xdr:col>
      <xdr:colOff>177800</xdr:colOff>
      <xdr:row>60</xdr:row>
      <xdr:rowOff>99060</xdr:rowOff>
    </xdr:to>
    <xdr:cxnSp macro="">
      <xdr:nvCxnSpPr>
        <xdr:cNvPr id="559" name="直線コネクタ 558">
          <a:extLst>
            <a:ext uri="{FF2B5EF4-FFF2-40B4-BE49-F238E27FC236}">
              <a16:creationId xmlns:a16="http://schemas.microsoft.com/office/drawing/2014/main" id="{E3E6E76A-8242-4026-91EA-E75E297244A3}"/>
            </a:ext>
          </a:extLst>
        </xdr:cNvPr>
        <xdr:cNvCxnSpPr/>
      </xdr:nvCxnSpPr>
      <xdr:spPr>
        <a:xfrm>
          <a:off x="12814300" y="103346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107332</xdr:rowOff>
    </xdr:from>
    <xdr:ext cx="405111" cy="259045"/>
    <xdr:sp macro="" textlink="">
      <xdr:nvSpPr>
        <xdr:cNvPr id="560" name="n_1aveValue【学校施設】&#10;有形固定資産減価償却率">
          <a:extLst>
            <a:ext uri="{FF2B5EF4-FFF2-40B4-BE49-F238E27FC236}">
              <a16:creationId xmlns:a16="http://schemas.microsoft.com/office/drawing/2014/main" id="{EAC6D361-3AD1-43DD-836F-E7A371E3D717}"/>
            </a:ext>
          </a:extLst>
        </xdr:cNvPr>
        <xdr:cNvSpPr txBox="1"/>
      </xdr:nvSpPr>
      <xdr:spPr>
        <a:xfrm>
          <a:off x="152660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561" name="n_2aveValue【学校施設】&#10;有形固定資産減価償却率">
          <a:extLst>
            <a:ext uri="{FF2B5EF4-FFF2-40B4-BE49-F238E27FC236}">
              <a16:creationId xmlns:a16="http://schemas.microsoft.com/office/drawing/2014/main" id="{7B4F2B08-16E2-489A-A252-35166ED1B10C}"/>
            </a:ext>
          </a:extLst>
        </xdr:cNvPr>
        <xdr:cNvSpPr txBox="1"/>
      </xdr:nvSpPr>
      <xdr:spPr>
        <a:xfrm>
          <a:off x="14389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562" name="n_3aveValue【学校施設】&#10;有形固定資産減価償却率">
          <a:extLst>
            <a:ext uri="{FF2B5EF4-FFF2-40B4-BE49-F238E27FC236}">
              <a16:creationId xmlns:a16="http://schemas.microsoft.com/office/drawing/2014/main" id="{B02893F8-4995-47A7-9284-D938063FF895}"/>
            </a:ext>
          </a:extLst>
        </xdr:cNvPr>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563" name="n_4aveValue【学校施設】&#10;有形固定資産減価償却率">
          <a:extLst>
            <a:ext uri="{FF2B5EF4-FFF2-40B4-BE49-F238E27FC236}">
              <a16:creationId xmlns:a16="http://schemas.microsoft.com/office/drawing/2014/main" id="{D3AD1D8D-B536-4B20-8EE4-864DC9FA821E}"/>
            </a:ext>
          </a:extLst>
        </xdr:cNvPr>
        <xdr:cNvSpPr txBox="1"/>
      </xdr:nvSpPr>
      <xdr:spPr>
        <a:xfrm>
          <a:off x="12611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72407</xdr:rowOff>
    </xdr:from>
    <xdr:ext cx="405111" cy="259045"/>
    <xdr:sp macro="" textlink="">
      <xdr:nvSpPr>
        <xdr:cNvPr id="564" name="n_1mainValue【学校施設】&#10;有形固定資産減価償却率">
          <a:extLst>
            <a:ext uri="{FF2B5EF4-FFF2-40B4-BE49-F238E27FC236}">
              <a16:creationId xmlns:a16="http://schemas.microsoft.com/office/drawing/2014/main" id="{B17A35DD-1462-4124-9A1C-9CB17C084B34}"/>
            </a:ext>
          </a:extLst>
        </xdr:cNvPr>
        <xdr:cNvSpPr txBox="1"/>
      </xdr:nvSpPr>
      <xdr:spPr>
        <a:xfrm>
          <a:off x="1526604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20972</xdr:rowOff>
    </xdr:from>
    <xdr:ext cx="405111" cy="259045"/>
    <xdr:sp macro="" textlink="">
      <xdr:nvSpPr>
        <xdr:cNvPr id="565" name="n_2mainValue【学校施設】&#10;有形固定資産減価償却率">
          <a:extLst>
            <a:ext uri="{FF2B5EF4-FFF2-40B4-BE49-F238E27FC236}">
              <a16:creationId xmlns:a16="http://schemas.microsoft.com/office/drawing/2014/main" id="{2E3590A3-1389-4FA5-B89E-C4AD61350F57}"/>
            </a:ext>
          </a:extLst>
        </xdr:cNvPr>
        <xdr:cNvSpPr txBox="1"/>
      </xdr:nvSpPr>
      <xdr:spPr>
        <a:xfrm>
          <a:off x="1438974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macro="" textlink="">
      <xdr:nvSpPr>
        <xdr:cNvPr id="566" name="n_3mainValue【学校施設】&#10;有形固定資産減価償却率">
          <a:extLst>
            <a:ext uri="{FF2B5EF4-FFF2-40B4-BE49-F238E27FC236}">
              <a16:creationId xmlns:a16="http://schemas.microsoft.com/office/drawing/2014/main" id="{BCAD845B-D034-45FC-B922-81940C521A3C}"/>
            </a:ext>
          </a:extLst>
        </xdr:cNvPr>
        <xdr:cNvSpPr txBox="1"/>
      </xdr:nvSpPr>
      <xdr:spPr>
        <a:xfrm>
          <a:off x="13500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89552</xdr:rowOff>
    </xdr:from>
    <xdr:ext cx="405111" cy="259045"/>
    <xdr:sp macro="" textlink="">
      <xdr:nvSpPr>
        <xdr:cNvPr id="567" name="n_4mainValue【学校施設】&#10;有形固定資産減価償却率">
          <a:extLst>
            <a:ext uri="{FF2B5EF4-FFF2-40B4-BE49-F238E27FC236}">
              <a16:creationId xmlns:a16="http://schemas.microsoft.com/office/drawing/2014/main" id="{1EB43017-66DE-4C61-AFB9-679900A606B0}"/>
            </a:ext>
          </a:extLst>
        </xdr:cNvPr>
        <xdr:cNvSpPr txBox="1"/>
      </xdr:nvSpPr>
      <xdr:spPr>
        <a:xfrm>
          <a:off x="12611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69D2674D-056C-4B84-A102-B83A6DECE38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DF300003-02DD-49DC-B369-C6ABDD96277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C75146E4-8BF3-4C63-9111-813AAFE0F86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1CCE18-C93D-4A08-8196-4159C134A66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FF0BE3D0-D8B8-4DEF-8AB6-2B408D5BA41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E2BEE42F-C395-4750-8FC4-BBC108E4F42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F78B3FFD-7720-4573-AB79-B731880C92B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83B11FB9-EE9B-4526-8A81-8F1E734F7A0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652243C9-A17A-4567-9AF2-49FB0E7A79C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7BE84202-B6AD-4DD7-8F86-FD428BABD18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D835CCF9-1B8F-4FED-AF8F-FBBA2152640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4C757522-EAE9-4A23-A061-FE7E1576955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0084AAD5-C388-4C62-B755-F606A195C73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E617F9CB-6526-4CB6-BF14-87C9779D9AC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A4CD8DC2-C193-4B2D-962A-8B5C7DE17FC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D369B2F9-667E-40F3-B6B4-DEB87DFF7D9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A5E3B9F8-A335-4BAB-B2CD-C15F4B4D906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9E003FE2-8809-4D3B-9A74-91917CC33FB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933BB5CE-6A2C-46BA-B518-3E366B38860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6E348481-5236-4DFD-B6FD-143274F0944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286FFBA7-893E-4869-BFB2-FB1A7A50A40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EEA91F05-FAE9-49E7-9C8A-B15B1F41E98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9FC31007-3661-46D1-9E60-FF61D83753D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68D7DBC0-CE92-43DE-AB8A-6ABB0637F79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92" name="直線コネクタ 591">
          <a:extLst>
            <a:ext uri="{FF2B5EF4-FFF2-40B4-BE49-F238E27FC236}">
              <a16:creationId xmlns:a16="http://schemas.microsoft.com/office/drawing/2014/main" id="{FDB208A4-7DB0-4282-863F-A128857D0EEC}"/>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93" name="【学校施設】&#10;一人当たり面積最小値テキスト">
          <a:extLst>
            <a:ext uri="{FF2B5EF4-FFF2-40B4-BE49-F238E27FC236}">
              <a16:creationId xmlns:a16="http://schemas.microsoft.com/office/drawing/2014/main" id="{67B69213-3B58-4504-9E90-80883C82465D}"/>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94" name="直線コネクタ 593">
          <a:extLst>
            <a:ext uri="{FF2B5EF4-FFF2-40B4-BE49-F238E27FC236}">
              <a16:creationId xmlns:a16="http://schemas.microsoft.com/office/drawing/2014/main" id="{3ED77793-7589-41F8-9992-BA0CA8139DF1}"/>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95" name="【学校施設】&#10;一人当たり面積最大値テキスト">
          <a:extLst>
            <a:ext uri="{FF2B5EF4-FFF2-40B4-BE49-F238E27FC236}">
              <a16:creationId xmlns:a16="http://schemas.microsoft.com/office/drawing/2014/main" id="{CD7EB4CA-2AEC-44DF-A5F6-C30ED7C94312}"/>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96" name="直線コネクタ 595">
          <a:extLst>
            <a:ext uri="{FF2B5EF4-FFF2-40B4-BE49-F238E27FC236}">
              <a16:creationId xmlns:a16="http://schemas.microsoft.com/office/drawing/2014/main" id="{3C5E7C05-8916-40F7-AEEB-16A7A2A76270}"/>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3700</xdr:rowOff>
    </xdr:from>
    <xdr:ext cx="469744" cy="259045"/>
    <xdr:sp macro="" textlink="">
      <xdr:nvSpPr>
        <xdr:cNvPr id="597" name="【学校施設】&#10;一人当たり面積平均値テキスト">
          <a:extLst>
            <a:ext uri="{FF2B5EF4-FFF2-40B4-BE49-F238E27FC236}">
              <a16:creationId xmlns:a16="http://schemas.microsoft.com/office/drawing/2014/main" id="{FEDAEEF2-6EC0-4FDD-B62F-5590AFC608B8}"/>
            </a:ext>
          </a:extLst>
        </xdr:cNvPr>
        <xdr:cNvSpPr txBox="1"/>
      </xdr:nvSpPr>
      <xdr:spPr>
        <a:xfrm>
          <a:off x="22199600" y="10290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98" name="フローチャート: 判断 597">
          <a:extLst>
            <a:ext uri="{FF2B5EF4-FFF2-40B4-BE49-F238E27FC236}">
              <a16:creationId xmlns:a16="http://schemas.microsoft.com/office/drawing/2014/main" id="{20FE661E-EBE2-4FBC-841C-D573CB50E0F5}"/>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99" name="フローチャート: 判断 598">
          <a:extLst>
            <a:ext uri="{FF2B5EF4-FFF2-40B4-BE49-F238E27FC236}">
              <a16:creationId xmlns:a16="http://schemas.microsoft.com/office/drawing/2014/main" id="{BD8AC491-9043-4C93-9AE7-6F5A1C8B3217}"/>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600" name="フローチャート: 判断 599">
          <a:extLst>
            <a:ext uri="{FF2B5EF4-FFF2-40B4-BE49-F238E27FC236}">
              <a16:creationId xmlns:a16="http://schemas.microsoft.com/office/drawing/2014/main" id="{0BBC9146-991B-4792-A341-FB4FCF2B8AF8}"/>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601" name="フローチャート: 判断 600">
          <a:extLst>
            <a:ext uri="{FF2B5EF4-FFF2-40B4-BE49-F238E27FC236}">
              <a16:creationId xmlns:a16="http://schemas.microsoft.com/office/drawing/2014/main" id="{3DCC4CB7-D287-4DC7-BDE7-7C9EA70AC043}"/>
            </a:ext>
          </a:extLst>
        </xdr:cNvPr>
        <xdr:cNvSpPr/>
      </xdr:nvSpPr>
      <xdr:spPr>
        <a:xfrm>
          <a:off x="19494500" y="104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602" name="フローチャート: 判断 601">
          <a:extLst>
            <a:ext uri="{FF2B5EF4-FFF2-40B4-BE49-F238E27FC236}">
              <a16:creationId xmlns:a16="http://schemas.microsoft.com/office/drawing/2014/main" id="{4A63F159-4284-4FB8-A11C-DDED22B5F084}"/>
            </a:ext>
          </a:extLst>
        </xdr:cNvPr>
        <xdr:cNvSpPr/>
      </xdr:nvSpPr>
      <xdr:spPr>
        <a:xfrm>
          <a:off x="18605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EBDF5118-64EA-4548-822A-F0869E594B3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D50D350B-55BC-49F3-B978-2B9C0C3983A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BF2A96F1-2F15-479A-B5EB-08992218666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BA6C2206-A875-46EB-BB18-426E890A0EB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3A3C8F24-D5AB-436E-A68E-F1B38E05821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46355</xdr:rowOff>
    </xdr:from>
    <xdr:to>
      <xdr:col>116</xdr:col>
      <xdr:colOff>114300</xdr:colOff>
      <xdr:row>63</xdr:row>
      <xdr:rowOff>147955</xdr:rowOff>
    </xdr:to>
    <xdr:sp macro="" textlink="">
      <xdr:nvSpPr>
        <xdr:cNvPr id="608" name="楕円 607">
          <a:extLst>
            <a:ext uri="{FF2B5EF4-FFF2-40B4-BE49-F238E27FC236}">
              <a16:creationId xmlns:a16="http://schemas.microsoft.com/office/drawing/2014/main" id="{363DFFB4-6D46-4F09-99F8-B082A5B73E03}"/>
            </a:ext>
          </a:extLst>
        </xdr:cNvPr>
        <xdr:cNvSpPr/>
      </xdr:nvSpPr>
      <xdr:spPr>
        <a:xfrm>
          <a:off x="22110700" y="108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24782</xdr:rowOff>
    </xdr:from>
    <xdr:ext cx="469744" cy="259045"/>
    <xdr:sp macro="" textlink="">
      <xdr:nvSpPr>
        <xdr:cNvPr id="609" name="【学校施設】&#10;一人当たり面積該当値テキスト">
          <a:extLst>
            <a:ext uri="{FF2B5EF4-FFF2-40B4-BE49-F238E27FC236}">
              <a16:creationId xmlns:a16="http://schemas.microsoft.com/office/drawing/2014/main" id="{C4AD0CA5-E3E2-46EB-BEED-E020332E690A}"/>
            </a:ext>
          </a:extLst>
        </xdr:cNvPr>
        <xdr:cNvSpPr txBox="1"/>
      </xdr:nvSpPr>
      <xdr:spPr>
        <a:xfrm>
          <a:off x="22199600" y="1082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53975</xdr:rowOff>
    </xdr:from>
    <xdr:to>
      <xdr:col>112</xdr:col>
      <xdr:colOff>38100</xdr:colOff>
      <xdr:row>63</xdr:row>
      <xdr:rowOff>155575</xdr:rowOff>
    </xdr:to>
    <xdr:sp macro="" textlink="">
      <xdr:nvSpPr>
        <xdr:cNvPr id="610" name="楕円 609">
          <a:extLst>
            <a:ext uri="{FF2B5EF4-FFF2-40B4-BE49-F238E27FC236}">
              <a16:creationId xmlns:a16="http://schemas.microsoft.com/office/drawing/2014/main" id="{6AD3DFC8-3E8F-469F-BA19-5718FABC6684}"/>
            </a:ext>
          </a:extLst>
        </xdr:cNvPr>
        <xdr:cNvSpPr/>
      </xdr:nvSpPr>
      <xdr:spPr>
        <a:xfrm>
          <a:off x="21272500" y="1085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97155</xdr:rowOff>
    </xdr:from>
    <xdr:to>
      <xdr:col>116</xdr:col>
      <xdr:colOff>63500</xdr:colOff>
      <xdr:row>63</xdr:row>
      <xdr:rowOff>104775</xdr:rowOff>
    </xdr:to>
    <xdr:cxnSp macro="">
      <xdr:nvCxnSpPr>
        <xdr:cNvPr id="611" name="直線コネクタ 610">
          <a:extLst>
            <a:ext uri="{FF2B5EF4-FFF2-40B4-BE49-F238E27FC236}">
              <a16:creationId xmlns:a16="http://schemas.microsoft.com/office/drawing/2014/main" id="{CCE0CE15-8F12-4E9D-BD9D-296FE4B2133D}"/>
            </a:ext>
          </a:extLst>
        </xdr:cNvPr>
        <xdr:cNvCxnSpPr/>
      </xdr:nvCxnSpPr>
      <xdr:spPr>
        <a:xfrm flipV="1">
          <a:off x="21323300" y="1089850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65024</xdr:rowOff>
    </xdr:from>
    <xdr:to>
      <xdr:col>107</xdr:col>
      <xdr:colOff>101600</xdr:colOff>
      <xdr:row>63</xdr:row>
      <xdr:rowOff>166624</xdr:rowOff>
    </xdr:to>
    <xdr:sp macro="" textlink="">
      <xdr:nvSpPr>
        <xdr:cNvPr id="612" name="楕円 611">
          <a:extLst>
            <a:ext uri="{FF2B5EF4-FFF2-40B4-BE49-F238E27FC236}">
              <a16:creationId xmlns:a16="http://schemas.microsoft.com/office/drawing/2014/main" id="{447ED29E-99FC-41ED-8762-1298C4D5EEE4}"/>
            </a:ext>
          </a:extLst>
        </xdr:cNvPr>
        <xdr:cNvSpPr/>
      </xdr:nvSpPr>
      <xdr:spPr>
        <a:xfrm>
          <a:off x="20383500" y="1086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104775</xdr:rowOff>
    </xdr:from>
    <xdr:to>
      <xdr:col>111</xdr:col>
      <xdr:colOff>177800</xdr:colOff>
      <xdr:row>63</xdr:row>
      <xdr:rowOff>115824</xdr:rowOff>
    </xdr:to>
    <xdr:cxnSp macro="">
      <xdr:nvCxnSpPr>
        <xdr:cNvPr id="613" name="直線コネクタ 612">
          <a:extLst>
            <a:ext uri="{FF2B5EF4-FFF2-40B4-BE49-F238E27FC236}">
              <a16:creationId xmlns:a16="http://schemas.microsoft.com/office/drawing/2014/main" id="{3796C393-1CD1-4AC7-ABC1-7533B4610047}"/>
            </a:ext>
          </a:extLst>
        </xdr:cNvPr>
        <xdr:cNvCxnSpPr/>
      </xdr:nvCxnSpPr>
      <xdr:spPr>
        <a:xfrm flipV="1">
          <a:off x="20434300" y="10906125"/>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74168</xdr:rowOff>
    </xdr:from>
    <xdr:to>
      <xdr:col>102</xdr:col>
      <xdr:colOff>165100</xdr:colOff>
      <xdr:row>64</xdr:row>
      <xdr:rowOff>4318</xdr:rowOff>
    </xdr:to>
    <xdr:sp macro="" textlink="">
      <xdr:nvSpPr>
        <xdr:cNvPr id="614" name="楕円 613">
          <a:extLst>
            <a:ext uri="{FF2B5EF4-FFF2-40B4-BE49-F238E27FC236}">
              <a16:creationId xmlns:a16="http://schemas.microsoft.com/office/drawing/2014/main" id="{84820BFA-ED55-4C3A-AC9B-C285A07533B5}"/>
            </a:ext>
          </a:extLst>
        </xdr:cNvPr>
        <xdr:cNvSpPr/>
      </xdr:nvSpPr>
      <xdr:spPr>
        <a:xfrm>
          <a:off x="19494500" y="1087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115824</xdr:rowOff>
    </xdr:from>
    <xdr:to>
      <xdr:col>107</xdr:col>
      <xdr:colOff>50800</xdr:colOff>
      <xdr:row>63</xdr:row>
      <xdr:rowOff>124968</xdr:rowOff>
    </xdr:to>
    <xdr:cxnSp macro="">
      <xdr:nvCxnSpPr>
        <xdr:cNvPr id="615" name="直線コネクタ 614">
          <a:extLst>
            <a:ext uri="{FF2B5EF4-FFF2-40B4-BE49-F238E27FC236}">
              <a16:creationId xmlns:a16="http://schemas.microsoft.com/office/drawing/2014/main" id="{B5B257F0-3ADD-4277-AFC0-79CDF414D7FB}"/>
            </a:ext>
          </a:extLst>
        </xdr:cNvPr>
        <xdr:cNvCxnSpPr/>
      </xdr:nvCxnSpPr>
      <xdr:spPr>
        <a:xfrm flipV="1">
          <a:off x="19545300" y="1091717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81407</xdr:rowOff>
    </xdr:from>
    <xdr:to>
      <xdr:col>98</xdr:col>
      <xdr:colOff>38100</xdr:colOff>
      <xdr:row>64</xdr:row>
      <xdr:rowOff>11557</xdr:rowOff>
    </xdr:to>
    <xdr:sp macro="" textlink="">
      <xdr:nvSpPr>
        <xdr:cNvPr id="616" name="楕円 615">
          <a:extLst>
            <a:ext uri="{FF2B5EF4-FFF2-40B4-BE49-F238E27FC236}">
              <a16:creationId xmlns:a16="http://schemas.microsoft.com/office/drawing/2014/main" id="{3B726EB6-F92C-402B-AB05-0681EA56C753}"/>
            </a:ext>
          </a:extLst>
        </xdr:cNvPr>
        <xdr:cNvSpPr/>
      </xdr:nvSpPr>
      <xdr:spPr>
        <a:xfrm>
          <a:off x="18605500" y="1088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124968</xdr:rowOff>
    </xdr:from>
    <xdr:to>
      <xdr:col>102</xdr:col>
      <xdr:colOff>114300</xdr:colOff>
      <xdr:row>63</xdr:row>
      <xdr:rowOff>132207</xdr:rowOff>
    </xdr:to>
    <xdr:cxnSp macro="">
      <xdr:nvCxnSpPr>
        <xdr:cNvPr id="617" name="直線コネクタ 616">
          <a:extLst>
            <a:ext uri="{FF2B5EF4-FFF2-40B4-BE49-F238E27FC236}">
              <a16:creationId xmlns:a16="http://schemas.microsoft.com/office/drawing/2014/main" id="{F992108D-EB3D-4127-8ED4-E57E800EADF5}"/>
            </a:ext>
          </a:extLst>
        </xdr:cNvPr>
        <xdr:cNvCxnSpPr/>
      </xdr:nvCxnSpPr>
      <xdr:spPr>
        <a:xfrm flipV="1">
          <a:off x="18656300" y="1092631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111142</xdr:rowOff>
    </xdr:from>
    <xdr:ext cx="469744" cy="259045"/>
    <xdr:sp macro="" textlink="">
      <xdr:nvSpPr>
        <xdr:cNvPr id="618" name="n_1aveValue【学校施設】&#10;一人当たり面積">
          <a:extLst>
            <a:ext uri="{FF2B5EF4-FFF2-40B4-BE49-F238E27FC236}">
              <a16:creationId xmlns:a16="http://schemas.microsoft.com/office/drawing/2014/main" id="{89797E7A-9727-4729-804D-24F52CA49F67}"/>
            </a:ext>
          </a:extLst>
        </xdr:cNvPr>
        <xdr:cNvSpPr txBox="1"/>
      </xdr:nvSpPr>
      <xdr:spPr>
        <a:xfrm>
          <a:off x="21075727"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116095</xdr:rowOff>
    </xdr:from>
    <xdr:ext cx="469744" cy="259045"/>
    <xdr:sp macro="" textlink="">
      <xdr:nvSpPr>
        <xdr:cNvPr id="619" name="n_2aveValue【学校施設】&#10;一人当たり面積">
          <a:extLst>
            <a:ext uri="{FF2B5EF4-FFF2-40B4-BE49-F238E27FC236}">
              <a16:creationId xmlns:a16="http://schemas.microsoft.com/office/drawing/2014/main" id="{430D2655-9322-40C4-A8CE-7D210A7D9B61}"/>
            </a:ext>
          </a:extLst>
        </xdr:cNvPr>
        <xdr:cNvSpPr txBox="1"/>
      </xdr:nvSpPr>
      <xdr:spPr>
        <a:xfrm>
          <a:off x="20199427"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144670</xdr:rowOff>
    </xdr:from>
    <xdr:ext cx="469744" cy="259045"/>
    <xdr:sp macro="" textlink="">
      <xdr:nvSpPr>
        <xdr:cNvPr id="620" name="n_3aveValue【学校施設】&#10;一人当たり面積">
          <a:extLst>
            <a:ext uri="{FF2B5EF4-FFF2-40B4-BE49-F238E27FC236}">
              <a16:creationId xmlns:a16="http://schemas.microsoft.com/office/drawing/2014/main" id="{2371F50E-B7C8-41D5-8AA0-6D1EB8C0452E}"/>
            </a:ext>
          </a:extLst>
        </xdr:cNvPr>
        <xdr:cNvSpPr txBox="1"/>
      </xdr:nvSpPr>
      <xdr:spPr>
        <a:xfrm>
          <a:off x="19310427" y="1026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109999</xdr:rowOff>
    </xdr:from>
    <xdr:ext cx="469744" cy="259045"/>
    <xdr:sp macro="" textlink="">
      <xdr:nvSpPr>
        <xdr:cNvPr id="621" name="n_4aveValue【学校施設】&#10;一人当たり面積">
          <a:extLst>
            <a:ext uri="{FF2B5EF4-FFF2-40B4-BE49-F238E27FC236}">
              <a16:creationId xmlns:a16="http://schemas.microsoft.com/office/drawing/2014/main" id="{D7D632AA-BC6B-4EE7-9431-F539C1BD2682}"/>
            </a:ext>
          </a:extLst>
        </xdr:cNvPr>
        <xdr:cNvSpPr txBox="1"/>
      </xdr:nvSpPr>
      <xdr:spPr>
        <a:xfrm>
          <a:off x="18421427" y="103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146702</xdr:rowOff>
    </xdr:from>
    <xdr:ext cx="469744" cy="259045"/>
    <xdr:sp macro="" textlink="">
      <xdr:nvSpPr>
        <xdr:cNvPr id="622" name="n_1mainValue【学校施設】&#10;一人当たり面積">
          <a:extLst>
            <a:ext uri="{FF2B5EF4-FFF2-40B4-BE49-F238E27FC236}">
              <a16:creationId xmlns:a16="http://schemas.microsoft.com/office/drawing/2014/main" id="{DDC70BD4-EB46-41F3-A301-318567AFFF7C}"/>
            </a:ext>
          </a:extLst>
        </xdr:cNvPr>
        <xdr:cNvSpPr txBox="1"/>
      </xdr:nvSpPr>
      <xdr:spPr>
        <a:xfrm>
          <a:off x="21075727" y="1094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157751</xdr:rowOff>
    </xdr:from>
    <xdr:ext cx="469744" cy="259045"/>
    <xdr:sp macro="" textlink="">
      <xdr:nvSpPr>
        <xdr:cNvPr id="623" name="n_2mainValue【学校施設】&#10;一人当たり面積">
          <a:extLst>
            <a:ext uri="{FF2B5EF4-FFF2-40B4-BE49-F238E27FC236}">
              <a16:creationId xmlns:a16="http://schemas.microsoft.com/office/drawing/2014/main" id="{AF99DBAE-4AA7-4E6C-B388-C7FC4C3730CA}"/>
            </a:ext>
          </a:extLst>
        </xdr:cNvPr>
        <xdr:cNvSpPr txBox="1"/>
      </xdr:nvSpPr>
      <xdr:spPr>
        <a:xfrm>
          <a:off x="201994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166895</xdr:rowOff>
    </xdr:from>
    <xdr:ext cx="469744" cy="259045"/>
    <xdr:sp macro="" textlink="">
      <xdr:nvSpPr>
        <xdr:cNvPr id="624" name="n_3mainValue【学校施設】&#10;一人当たり面積">
          <a:extLst>
            <a:ext uri="{FF2B5EF4-FFF2-40B4-BE49-F238E27FC236}">
              <a16:creationId xmlns:a16="http://schemas.microsoft.com/office/drawing/2014/main" id="{E889390C-1F8C-48D9-AF0D-44C1BBFD90E9}"/>
            </a:ext>
          </a:extLst>
        </xdr:cNvPr>
        <xdr:cNvSpPr txBox="1"/>
      </xdr:nvSpPr>
      <xdr:spPr>
        <a:xfrm>
          <a:off x="19310427" y="1096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2684</xdr:rowOff>
    </xdr:from>
    <xdr:ext cx="469744" cy="259045"/>
    <xdr:sp macro="" textlink="">
      <xdr:nvSpPr>
        <xdr:cNvPr id="625" name="n_4mainValue【学校施設】&#10;一人当たり面積">
          <a:extLst>
            <a:ext uri="{FF2B5EF4-FFF2-40B4-BE49-F238E27FC236}">
              <a16:creationId xmlns:a16="http://schemas.microsoft.com/office/drawing/2014/main" id="{12316A86-4727-4A59-BBD7-E632D7A3DDE4}"/>
            </a:ext>
          </a:extLst>
        </xdr:cNvPr>
        <xdr:cNvSpPr txBox="1"/>
      </xdr:nvSpPr>
      <xdr:spPr>
        <a:xfrm>
          <a:off x="18421427" y="1097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DC36E357-6558-480F-ACAA-8E20544B46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45B0EF72-BA01-4BDD-9BEF-FC7744A44F3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17465D81-C18E-4819-B690-1494E258E29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819BF689-9A4F-4729-8A80-053DBF1FEC3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535A18C-EBD7-46CB-8950-A55E105975A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65B91894-5931-440C-A91B-58F1935917F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4B5FB06-2B53-454E-95C1-6F3FBFADAC7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48FFC1D8-F5C9-4EF2-9671-A3BA4E0A672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10E06416-847B-49E8-996D-2098B581B4D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DCB4D6A2-32FA-43E2-9827-F60D490B003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4140AC3E-DCB1-48F9-BB4F-ED75D28AB12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E4035EC9-40B9-44F8-9118-96316A53F5F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id="{B44351B4-15A8-419C-97E0-E9BCB06A074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B1745389-18EE-43A4-B72C-178A570CC18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8B1F5481-E56A-42AC-A241-0CB209D6FA9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77E3E422-A574-4CE1-AF42-806AAC9C947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6DF591E6-9D94-4ED2-A413-0234D007568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DB3F82CA-3A56-4EE5-B5BF-A7970AC2DE8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B606A109-A42B-4F43-9E9C-BC90132D1A8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9A9274D1-F38E-4AD5-B69B-715A1B146DD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a:extLst>
            <a:ext uri="{FF2B5EF4-FFF2-40B4-BE49-F238E27FC236}">
              <a16:creationId xmlns:a16="http://schemas.microsoft.com/office/drawing/2014/main" id="{845B3EC6-A13E-4153-B224-606DC0B8051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4B3E67B8-4B70-4483-B81E-77AC8E53F60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a:extLst>
            <a:ext uri="{FF2B5EF4-FFF2-40B4-BE49-F238E27FC236}">
              <a16:creationId xmlns:a16="http://schemas.microsoft.com/office/drawing/2014/main" id="{9E85FE85-0340-4A9B-AD6B-86DF0ABE023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EB593F97-0C58-4008-BE18-1EADB035F77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86</xdr:row>
      <xdr:rowOff>114300</xdr:rowOff>
    </xdr:to>
    <xdr:cxnSp macro="">
      <xdr:nvCxnSpPr>
        <xdr:cNvPr id="650" name="直線コネクタ 649">
          <a:extLst>
            <a:ext uri="{FF2B5EF4-FFF2-40B4-BE49-F238E27FC236}">
              <a16:creationId xmlns:a16="http://schemas.microsoft.com/office/drawing/2014/main" id="{BC47EC44-96EF-4E35-B2CE-E65F536FA006}"/>
            </a:ext>
          </a:extLst>
        </xdr:cNvPr>
        <xdr:cNvCxnSpPr/>
      </xdr:nvCxnSpPr>
      <xdr:spPr>
        <a:xfrm flipV="1">
          <a:off x="16318864" y="1332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1" name="【児童館】&#10;有形固定資産減価償却率最小値テキスト">
          <a:extLst>
            <a:ext uri="{FF2B5EF4-FFF2-40B4-BE49-F238E27FC236}">
              <a16:creationId xmlns:a16="http://schemas.microsoft.com/office/drawing/2014/main" id="{0D2A267E-CCE6-4FC3-BEC6-DE2CF927C71D}"/>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2" name="直線コネクタ 651">
          <a:extLst>
            <a:ext uri="{FF2B5EF4-FFF2-40B4-BE49-F238E27FC236}">
              <a16:creationId xmlns:a16="http://schemas.microsoft.com/office/drawing/2014/main" id="{558D7035-044F-48F6-B0EB-4FB562E1779F}"/>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53" name="【児童館】&#10;有形固定資産減価償却率最大値テキスト">
          <a:extLst>
            <a:ext uri="{FF2B5EF4-FFF2-40B4-BE49-F238E27FC236}">
              <a16:creationId xmlns:a16="http://schemas.microsoft.com/office/drawing/2014/main" id="{6BEBD70A-DB5D-4639-8B95-E33DDB23575F}"/>
            </a:ext>
          </a:extLst>
        </xdr:cNvPr>
        <xdr:cNvSpPr txBox="1"/>
      </xdr:nvSpPr>
      <xdr:spPr>
        <a:xfrm>
          <a:off x="16357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54" name="直線コネクタ 653">
          <a:extLst>
            <a:ext uri="{FF2B5EF4-FFF2-40B4-BE49-F238E27FC236}">
              <a16:creationId xmlns:a16="http://schemas.microsoft.com/office/drawing/2014/main" id="{2CE49452-00E4-46E4-A415-B0892AC0FC09}"/>
            </a:ext>
          </a:extLst>
        </xdr:cNvPr>
        <xdr:cNvCxnSpPr/>
      </xdr:nvCxnSpPr>
      <xdr:spPr>
        <a:xfrm>
          <a:off x="16230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166388</xdr:rowOff>
    </xdr:from>
    <xdr:ext cx="405111" cy="259045"/>
    <xdr:sp macro="" textlink="">
      <xdr:nvSpPr>
        <xdr:cNvPr id="655" name="【児童館】&#10;有形固定資産減価償却率平均値テキスト">
          <a:extLst>
            <a:ext uri="{FF2B5EF4-FFF2-40B4-BE49-F238E27FC236}">
              <a16:creationId xmlns:a16="http://schemas.microsoft.com/office/drawing/2014/main" id="{44E617FA-10F2-4A5D-B365-8E8CF3CC229E}"/>
            </a:ext>
          </a:extLst>
        </xdr:cNvPr>
        <xdr:cNvSpPr txBox="1"/>
      </xdr:nvSpPr>
      <xdr:spPr>
        <a:xfrm>
          <a:off x="16357600" y="14225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143511</xdr:rowOff>
    </xdr:from>
    <xdr:to>
      <xdr:col>85</xdr:col>
      <xdr:colOff>177800</xdr:colOff>
      <xdr:row>84</xdr:row>
      <xdr:rowOff>73661</xdr:rowOff>
    </xdr:to>
    <xdr:sp macro="" textlink="">
      <xdr:nvSpPr>
        <xdr:cNvPr id="656" name="フローチャート: 判断 655">
          <a:extLst>
            <a:ext uri="{FF2B5EF4-FFF2-40B4-BE49-F238E27FC236}">
              <a16:creationId xmlns:a16="http://schemas.microsoft.com/office/drawing/2014/main" id="{D280250E-1B36-4A83-A1C5-290276CCE8A1}"/>
            </a:ext>
          </a:extLst>
        </xdr:cNvPr>
        <xdr:cNvSpPr/>
      </xdr:nvSpPr>
      <xdr:spPr>
        <a:xfrm>
          <a:off x="16268700" y="1437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8255</xdr:rowOff>
    </xdr:from>
    <xdr:to>
      <xdr:col>81</xdr:col>
      <xdr:colOff>101600</xdr:colOff>
      <xdr:row>83</xdr:row>
      <xdr:rowOff>109855</xdr:rowOff>
    </xdr:to>
    <xdr:sp macro="" textlink="">
      <xdr:nvSpPr>
        <xdr:cNvPr id="657" name="フローチャート: 判断 656">
          <a:extLst>
            <a:ext uri="{FF2B5EF4-FFF2-40B4-BE49-F238E27FC236}">
              <a16:creationId xmlns:a16="http://schemas.microsoft.com/office/drawing/2014/main" id="{AB57DF28-35BF-4B83-872B-48CE0EB9A658}"/>
            </a:ext>
          </a:extLst>
        </xdr:cNvPr>
        <xdr:cNvSpPr/>
      </xdr:nvSpPr>
      <xdr:spPr>
        <a:xfrm>
          <a:off x="15430500" y="1423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12064</xdr:rowOff>
    </xdr:from>
    <xdr:to>
      <xdr:col>76</xdr:col>
      <xdr:colOff>165100</xdr:colOff>
      <xdr:row>83</xdr:row>
      <xdr:rowOff>113664</xdr:rowOff>
    </xdr:to>
    <xdr:sp macro="" textlink="">
      <xdr:nvSpPr>
        <xdr:cNvPr id="658" name="フローチャート: 判断 657">
          <a:extLst>
            <a:ext uri="{FF2B5EF4-FFF2-40B4-BE49-F238E27FC236}">
              <a16:creationId xmlns:a16="http://schemas.microsoft.com/office/drawing/2014/main" id="{949EFF6B-68CB-4EFA-82DB-3C0C933A4854}"/>
            </a:ext>
          </a:extLst>
        </xdr:cNvPr>
        <xdr:cNvSpPr/>
      </xdr:nvSpPr>
      <xdr:spPr>
        <a:xfrm>
          <a:off x="14541500" y="1424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76836</xdr:rowOff>
    </xdr:from>
    <xdr:to>
      <xdr:col>72</xdr:col>
      <xdr:colOff>38100</xdr:colOff>
      <xdr:row>84</xdr:row>
      <xdr:rowOff>6986</xdr:rowOff>
    </xdr:to>
    <xdr:sp macro="" textlink="">
      <xdr:nvSpPr>
        <xdr:cNvPr id="659" name="フローチャート: 判断 658">
          <a:extLst>
            <a:ext uri="{FF2B5EF4-FFF2-40B4-BE49-F238E27FC236}">
              <a16:creationId xmlns:a16="http://schemas.microsoft.com/office/drawing/2014/main" id="{2DB83265-9979-4580-9EE1-B15DD2277B11}"/>
            </a:ext>
          </a:extLst>
        </xdr:cNvPr>
        <xdr:cNvSpPr/>
      </xdr:nvSpPr>
      <xdr:spPr>
        <a:xfrm>
          <a:off x="13652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67311</xdr:rowOff>
    </xdr:from>
    <xdr:to>
      <xdr:col>67</xdr:col>
      <xdr:colOff>101600</xdr:colOff>
      <xdr:row>82</xdr:row>
      <xdr:rowOff>168911</xdr:rowOff>
    </xdr:to>
    <xdr:sp macro="" textlink="">
      <xdr:nvSpPr>
        <xdr:cNvPr id="660" name="フローチャート: 判断 659">
          <a:extLst>
            <a:ext uri="{FF2B5EF4-FFF2-40B4-BE49-F238E27FC236}">
              <a16:creationId xmlns:a16="http://schemas.microsoft.com/office/drawing/2014/main" id="{33E6A245-A91B-4275-95BA-8767CC34F09C}"/>
            </a:ext>
          </a:extLst>
        </xdr:cNvPr>
        <xdr:cNvSpPr/>
      </xdr:nvSpPr>
      <xdr:spPr>
        <a:xfrm>
          <a:off x="12763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1D25D0AF-655C-4DF3-AF01-9CD2556F8AD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AD11E060-5ACC-4ABD-A139-D4CBCA71092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1AD73B49-6E89-4213-BDA1-2D7E244EB9C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2268F288-8CA7-448B-B84B-0EF594264A2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62A7EF89-D2D5-405D-83EC-095CDFFDFE4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57786</xdr:rowOff>
    </xdr:from>
    <xdr:to>
      <xdr:col>85</xdr:col>
      <xdr:colOff>177800</xdr:colOff>
      <xdr:row>86</xdr:row>
      <xdr:rowOff>159386</xdr:rowOff>
    </xdr:to>
    <xdr:sp macro="" textlink="">
      <xdr:nvSpPr>
        <xdr:cNvPr id="666" name="楕円 665">
          <a:extLst>
            <a:ext uri="{FF2B5EF4-FFF2-40B4-BE49-F238E27FC236}">
              <a16:creationId xmlns:a16="http://schemas.microsoft.com/office/drawing/2014/main" id="{D4BFCF1F-6BD0-4E59-ACE1-05E55B2F4B7D}"/>
            </a:ext>
          </a:extLst>
        </xdr:cNvPr>
        <xdr:cNvSpPr/>
      </xdr:nvSpPr>
      <xdr:spPr>
        <a:xfrm>
          <a:off x="16268700" y="1480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144163</xdr:rowOff>
    </xdr:from>
    <xdr:ext cx="405111" cy="259045"/>
    <xdr:sp macro="" textlink="">
      <xdr:nvSpPr>
        <xdr:cNvPr id="667" name="【児童館】&#10;有形固定資産減価償却率該当値テキスト">
          <a:extLst>
            <a:ext uri="{FF2B5EF4-FFF2-40B4-BE49-F238E27FC236}">
              <a16:creationId xmlns:a16="http://schemas.microsoft.com/office/drawing/2014/main" id="{41105ECC-FD54-4EC4-BCE3-03A1D5BFEBD8}"/>
            </a:ext>
          </a:extLst>
        </xdr:cNvPr>
        <xdr:cNvSpPr txBox="1"/>
      </xdr:nvSpPr>
      <xdr:spPr>
        <a:xfrm>
          <a:off x="16357600" y="14717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57786</xdr:rowOff>
    </xdr:from>
    <xdr:to>
      <xdr:col>81</xdr:col>
      <xdr:colOff>101600</xdr:colOff>
      <xdr:row>86</xdr:row>
      <xdr:rowOff>159386</xdr:rowOff>
    </xdr:to>
    <xdr:sp macro="" textlink="">
      <xdr:nvSpPr>
        <xdr:cNvPr id="668" name="楕円 667">
          <a:extLst>
            <a:ext uri="{FF2B5EF4-FFF2-40B4-BE49-F238E27FC236}">
              <a16:creationId xmlns:a16="http://schemas.microsoft.com/office/drawing/2014/main" id="{8869C3C4-13B6-4B86-B14F-A108C988131A}"/>
            </a:ext>
          </a:extLst>
        </xdr:cNvPr>
        <xdr:cNvSpPr/>
      </xdr:nvSpPr>
      <xdr:spPr>
        <a:xfrm>
          <a:off x="15430500" y="1480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108586</xdr:rowOff>
    </xdr:from>
    <xdr:to>
      <xdr:col>85</xdr:col>
      <xdr:colOff>127000</xdr:colOff>
      <xdr:row>86</xdr:row>
      <xdr:rowOff>108586</xdr:rowOff>
    </xdr:to>
    <xdr:cxnSp macro="">
      <xdr:nvCxnSpPr>
        <xdr:cNvPr id="669" name="直線コネクタ 668">
          <a:extLst>
            <a:ext uri="{FF2B5EF4-FFF2-40B4-BE49-F238E27FC236}">
              <a16:creationId xmlns:a16="http://schemas.microsoft.com/office/drawing/2014/main" id="{03070492-8FEB-4957-97AD-5CABC6F2D666}"/>
            </a:ext>
          </a:extLst>
        </xdr:cNvPr>
        <xdr:cNvCxnSpPr/>
      </xdr:nvCxnSpPr>
      <xdr:spPr>
        <a:xfrm>
          <a:off x="15481300" y="148532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57786</xdr:rowOff>
    </xdr:from>
    <xdr:to>
      <xdr:col>76</xdr:col>
      <xdr:colOff>165100</xdr:colOff>
      <xdr:row>86</xdr:row>
      <xdr:rowOff>159386</xdr:rowOff>
    </xdr:to>
    <xdr:sp macro="" textlink="">
      <xdr:nvSpPr>
        <xdr:cNvPr id="670" name="楕円 669">
          <a:extLst>
            <a:ext uri="{FF2B5EF4-FFF2-40B4-BE49-F238E27FC236}">
              <a16:creationId xmlns:a16="http://schemas.microsoft.com/office/drawing/2014/main" id="{C060F544-3506-497B-AA97-125E595D6A7A}"/>
            </a:ext>
          </a:extLst>
        </xdr:cNvPr>
        <xdr:cNvSpPr/>
      </xdr:nvSpPr>
      <xdr:spPr>
        <a:xfrm>
          <a:off x="14541500" y="1480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108586</xdr:rowOff>
    </xdr:from>
    <xdr:to>
      <xdr:col>81</xdr:col>
      <xdr:colOff>50800</xdr:colOff>
      <xdr:row>86</xdr:row>
      <xdr:rowOff>108586</xdr:rowOff>
    </xdr:to>
    <xdr:cxnSp macro="">
      <xdr:nvCxnSpPr>
        <xdr:cNvPr id="671" name="直線コネクタ 670">
          <a:extLst>
            <a:ext uri="{FF2B5EF4-FFF2-40B4-BE49-F238E27FC236}">
              <a16:creationId xmlns:a16="http://schemas.microsoft.com/office/drawing/2014/main" id="{7D02774C-D579-4B82-B0E7-55458E5B2489}"/>
            </a:ext>
          </a:extLst>
        </xdr:cNvPr>
        <xdr:cNvCxnSpPr/>
      </xdr:nvCxnSpPr>
      <xdr:spPr>
        <a:xfrm>
          <a:off x="14592300" y="14853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55880</xdr:rowOff>
    </xdr:from>
    <xdr:to>
      <xdr:col>72</xdr:col>
      <xdr:colOff>38100</xdr:colOff>
      <xdr:row>86</xdr:row>
      <xdr:rowOff>157480</xdr:rowOff>
    </xdr:to>
    <xdr:sp macro="" textlink="">
      <xdr:nvSpPr>
        <xdr:cNvPr id="672" name="楕円 671">
          <a:extLst>
            <a:ext uri="{FF2B5EF4-FFF2-40B4-BE49-F238E27FC236}">
              <a16:creationId xmlns:a16="http://schemas.microsoft.com/office/drawing/2014/main" id="{092665AB-8ABB-42A4-80D4-4E7C846CBA5D}"/>
            </a:ext>
          </a:extLst>
        </xdr:cNvPr>
        <xdr:cNvSpPr/>
      </xdr:nvSpPr>
      <xdr:spPr>
        <a:xfrm>
          <a:off x="13652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106680</xdr:rowOff>
    </xdr:from>
    <xdr:to>
      <xdr:col>76</xdr:col>
      <xdr:colOff>114300</xdr:colOff>
      <xdr:row>86</xdr:row>
      <xdr:rowOff>108586</xdr:rowOff>
    </xdr:to>
    <xdr:cxnSp macro="">
      <xdr:nvCxnSpPr>
        <xdr:cNvPr id="673" name="直線コネクタ 672">
          <a:extLst>
            <a:ext uri="{FF2B5EF4-FFF2-40B4-BE49-F238E27FC236}">
              <a16:creationId xmlns:a16="http://schemas.microsoft.com/office/drawing/2014/main" id="{82CBA23A-7B16-43B7-96DE-BF771CE08EDC}"/>
            </a:ext>
          </a:extLst>
        </xdr:cNvPr>
        <xdr:cNvCxnSpPr/>
      </xdr:nvCxnSpPr>
      <xdr:spPr>
        <a:xfrm>
          <a:off x="13703300" y="148513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55880</xdr:rowOff>
    </xdr:from>
    <xdr:to>
      <xdr:col>67</xdr:col>
      <xdr:colOff>101600</xdr:colOff>
      <xdr:row>86</xdr:row>
      <xdr:rowOff>157480</xdr:rowOff>
    </xdr:to>
    <xdr:sp macro="" textlink="">
      <xdr:nvSpPr>
        <xdr:cNvPr id="674" name="楕円 673">
          <a:extLst>
            <a:ext uri="{FF2B5EF4-FFF2-40B4-BE49-F238E27FC236}">
              <a16:creationId xmlns:a16="http://schemas.microsoft.com/office/drawing/2014/main" id="{CB0A172E-00A1-4652-B652-97C52C7E0900}"/>
            </a:ext>
          </a:extLst>
        </xdr:cNvPr>
        <xdr:cNvSpPr/>
      </xdr:nvSpPr>
      <xdr:spPr>
        <a:xfrm>
          <a:off x="12763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106680</xdr:rowOff>
    </xdr:from>
    <xdr:to>
      <xdr:col>71</xdr:col>
      <xdr:colOff>177800</xdr:colOff>
      <xdr:row>86</xdr:row>
      <xdr:rowOff>106680</xdr:rowOff>
    </xdr:to>
    <xdr:cxnSp macro="">
      <xdr:nvCxnSpPr>
        <xdr:cNvPr id="675" name="直線コネクタ 674">
          <a:extLst>
            <a:ext uri="{FF2B5EF4-FFF2-40B4-BE49-F238E27FC236}">
              <a16:creationId xmlns:a16="http://schemas.microsoft.com/office/drawing/2014/main" id="{41EB75AD-51EF-4616-B967-A09D5208A5D5}"/>
            </a:ext>
          </a:extLst>
        </xdr:cNvPr>
        <xdr:cNvCxnSpPr/>
      </xdr:nvCxnSpPr>
      <xdr:spPr>
        <a:xfrm>
          <a:off x="12814300" y="1485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126382</xdr:rowOff>
    </xdr:from>
    <xdr:ext cx="405111" cy="259045"/>
    <xdr:sp macro="" textlink="">
      <xdr:nvSpPr>
        <xdr:cNvPr id="676" name="n_1aveValue【児童館】&#10;有形固定資産減価償却率">
          <a:extLst>
            <a:ext uri="{FF2B5EF4-FFF2-40B4-BE49-F238E27FC236}">
              <a16:creationId xmlns:a16="http://schemas.microsoft.com/office/drawing/2014/main" id="{F5FCB79F-33C1-4B87-A784-3E7B09448FCC}"/>
            </a:ext>
          </a:extLst>
        </xdr:cNvPr>
        <xdr:cNvSpPr txBox="1"/>
      </xdr:nvSpPr>
      <xdr:spPr>
        <a:xfrm>
          <a:off x="15266044" y="1401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130191</xdr:rowOff>
    </xdr:from>
    <xdr:ext cx="405111" cy="259045"/>
    <xdr:sp macro="" textlink="">
      <xdr:nvSpPr>
        <xdr:cNvPr id="677" name="n_2aveValue【児童館】&#10;有形固定資産減価償却率">
          <a:extLst>
            <a:ext uri="{FF2B5EF4-FFF2-40B4-BE49-F238E27FC236}">
              <a16:creationId xmlns:a16="http://schemas.microsoft.com/office/drawing/2014/main" id="{0ACAC03C-10D3-4EAA-8F40-C65C5967EE9E}"/>
            </a:ext>
          </a:extLst>
        </xdr:cNvPr>
        <xdr:cNvSpPr txBox="1"/>
      </xdr:nvSpPr>
      <xdr:spPr>
        <a:xfrm>
          <a:off x="14389744" y="1401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23513</xdr:rowOff>
    </xdr:from>
    <xdr:ext cx="405111" cy="259045"/>
    <xdr:sp macro="" textlink="">
      <xdr:nvSpPr>
        <xdr:cNvPr id="678" name="n_3aveValue【児童館】&#10;有形固定資産減価償却率">
          <a:extLst>
            <a:ext uri="{FF2B5EF4-FFF2-40B4-BE49-F238E27FC236}">
              <a16:creationId xmlns:a16="http://schemas.microsoft.com/office/drawing/2014/main" id="{989DBBA3-8A1F-49C3-9C1C-6026BE227439}"/>
            </a:ext>
          </a:extLst>
        </xdr:cNvPr>
        <xdr:cNvSpPr txBox="1"/>
      </xdr:nvSpPr>
      <xdr:spPr>
        <a:xfrm>
          <a:off x="13500744" y="14082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13988</xdr:rowOff>
    </xdr:from>
    <xdr:ext cx="405111" cy="259045"/>
    <xdr:sp macro="" textlink="">
      <xdr:nvSpPr>
        <xdr:cNvPr id="679" name="n_4aveValue【児童館】&#10;有形固定資産減価償却率">
          <a:extLst>
            <a:ext uri="{FF2B5EF4-FFF2-40B4-BE49-F238E27FC236}">
              <a16:creationId xmlns:a16="http://schemas.microsoft.com/office/drawing/2014/main" id="{154E23DE-3EFB-4A31-B466-52FFFC8349B6}"/>
            </a:ext>
          </a:extLst>
        </xdr:cNvPr>
        <xdr:cNvSpPr txBox="1"/>
      </xdr:nvSpPr>
      <xdr:spPr>
        <a:xfrm>
          <a:off x="12611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150513</xdr:rowOff>
    </xdr:from>
    <xdr:ext cx="405111" cy="259045"/>
    <xdr:sp macro="" textlink="">
      <xdr:nvSpPr>
        <xdr:cNvPr id="680" name="n_1mainValue【児童館】&#10;有形固定資産減価償却率">
          <a:extLst>
            <a:ext uri="{FF2B5EF4-FFF2-40B4-BE49-F238E27FC236}">
              <a16:creationId xmlns:a16="http://schemas.microsoft.com/office/drawing/2014/main" id="{5D0EDC9D-ED20-4547-8C75-E9B9F904627C}"/>
            </a:ext>
          </a:extLst>
        </xdr:cNvPr>
        <xdr:cNvSpPr txBox="1"/>
      </xdr:nvSpPr>
      <xdr:spPr>
        <a:xfrm>
          <a:off x="15266044" y="1489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150513</xdr:rowOff>
    </xdr:from>
    <xdr:ext cx="405111" cy="259045"/>
    <xdr:sp macro="" textlink="">
      <xdr:nvSpPr>
        <xdr:cNvPr id="681" name="n_2mainValue【児童館】&#10;有形固定資産減価償却率">
          <a:extLst>
            <a:ext uri="{FF2B5EF4-FFF2-40B4-BE49-F238E27FC236}">
              <a16:creationId xmlns:a16="http://schemas.microsoft.com/office/drawing/2014/main" id="{1A552408-2DBC-4290-9014-E74367425B3C}"/>
            </a:ext>
          </a:extLst>
        </xdr:cNvPr>
        <xdr:cNvSpPr txBox="1"/>
      </xdr:nvSpPr>
      <xdr:spPr>
        <a:xfrm>
          <a:off x="14389744" y="1489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148607</xdr:rowOff>
    </xdr:from>
    <xdr:ext cx="405111" cy="259045"/>
    <xdr:sp macro="" textlink="">
      <xdr:nvSpPr>
        <xdr:cNvPr id="682" name="n_3mainValue【児童館】&#10;有形固定資産減価償却率">
          <a:extLst>
            <a:ext uri="{FF2B5EF4-FFF2-40B4-BE49-F238E27FC236}">
              <a16:creationId xmlns:a16="http://schemas.microsoft.com/office/drawing/2014/main" id="{372FC14C-5061-4BE7-8870-721BBAF557C7}"/>
            </a:ext>
          </a:extLst>
        </xdr:cNvPr>
        <xdr:cNvSpPr txBox="1"/>
      </xdr:nvSpPr>
      <xdr:spPr>
        <a:xfrm>
          <a:off x="13500744"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148607</xdr:rowOff>
    </xdr:from>
    <xdr:ext cx="405111" cy="259045"/>
    <xdr:sp macro="" textlink="">
      <xdr:nvSpPr>
        <xdr:cNvPr id="683" name="n_4mainValue【児童館】&#10;有形固定資産減価償却率">
          <a:extLst>
            <a:ext uri="{FF2B5EF4-FFF2-40B4-BE49-F238E27FC236}">
              <a16:creationId xmlns:a16="http://schemas.microsoft.com/office/drawing/2014/main" id="{8DB91A2A-4BAF-46AF-AC16-557F679A6161}"/>
            </a:ext>
          </a:extLst>
        </xdr:cNvPr>
        <xdr:cNvSpPr txBox="1"/>
      </xdr:nvSpPr>
      <xdr:spPr>
        <a:xfrm>
          <a:off x="12611744"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559B4022-D5F1-464E-BDB8-F29AC4AB255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11D9A98C-1818-4D6D-B1D8-27A899B692B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7CEA6BF1-B7FB-454A-8290-88B4CF793BF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95984553-025E-4B07-B02F-E4B1AABF78C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76262D70-748B-408E-8B35-E13FB467FAD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1B117255-3F1D-447F-BC4E-2FEC435B133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770A15DB-085C-4281-9FC2-63CD2932C8A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5CA5488D-5134-488C-AE73-A79B0BBE7E3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12F5D75A-04B4-4652-BF9A-DD46BF0313D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7890E768-25AF-49B9-93DF-02910AC5012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1D4BCD70-C6ED-4B63-9AA7-ABCF5095FD3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C5ED72F7-70AE-4A68-93DB-9DAE222CD7D5}"/>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49E652B1-FE0C-4F6C-B397-A271591F7F0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13EF6B97-8821-4D5C-8DCE-D798EF39291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1E853699-B09E-4E99-A10C-EA29B08E661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CFA99CE2-E7EC-48FB-98A5-8F532874D032}"/>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E5A967C3-B229-46F5-AC9A-B20CBCA1D0D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F30A77B4-F154-464D-91B3-F5AB20F6978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F5B73BA5-EAE7-4BA1-A4EC-3201D5B66F3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F58A34F5-71B0-4D20-B140-A34D419895B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C175A17C-3B31-4B2D-A47E-0D96D57BA47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95250</xdr:rowOff>
    </xdr:from>
    <xdr:to>
      <xdr:col>116</xdr:col>
      <xdr:colOff>62864</xdr:colOff>
      <xdr:row>85</xdr:row>
      <xdr:rowOff>81535</xdr:rowOff>
    </xdr:to>
    <xdr:cxnSp macro="">
      <xdr:nvCxnSpPr>
        <xdr:cNvPr id="705" name="直線コネクタ 704">
          <a:extLst>
            <a:ext uri="{FF2B5EF4-FFF2-40B4-BE49-F238E27FC236}">
              <a16:creationId xmlns:a16="http://schemas.microsoft.com/office/drawing/2014/main" id="{7EC301FC-4534-4CB7-B123-659698A7AA56}"/>
            </a:ext>
          </a:extLst>
        </xdr:cNvPr>
        <xdr:cNvCxnSpPr/>
      </xdr:nvCxnSpPr>
      <xdr:spPr>
        <a:xfrm flipV="1">
          <a:off x="22160864" y="13639800"/>
          <a:ext cx="0" cy="1014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85362</xdr:rowOff>
    </xdr:from>
    <xdr:ext cx="469744" cy="259045"/>
    <xdr:sp macro="" textlink="">
      <xdr:nvSpPr>
        <xdr:cNvPr id="706" name="【児童館】&#10;一人当たり面積最小値テキスト">
          <a:extLst>
            <a:ext uri="{FF2B5EF4-FFF2-40B4-BE49-F238E27FC236}">
              <a16:creationId xmlns:a16="http://schemas.microsoft.com/office/drawing/2014/main" id="{71F1C4EE-9E25-4DAB-86FA-B4999878BFD0}"/>
            </a:ext>
          </a:extLst>
        </xdr:cNvPr>
        <xdr:cNvSpPr txBox="1"/>
      </xdr:nvSpPr>
      <xdr:spPr>
        <a:xfrm>
          <a:off x="22199600" y="146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81535</xdr:rowOff>
    </xdr:from>
    <xdr:to>
      <xdr:col>116</xdr:col>
      <xdr:colOff>152400</xdr:colOff>
      <xdr:row>85</xdr:row>
      <xdr:rowOff>81535</xdr:rowOff>
    </xdr:to>
    <xdr:cxnSp macro="">
      <xdr:nvCxnSpPr>
        <xdr:cNvPr id="707" name="直線コネクタ 706">
          <a:extLst>
            <a:ext uri="{FF2B5EF4-FFF2-40B4-BE49-F238E27FC236}">
              <a16:creationId xmlns:a16="http://schemas.microsoft.com/office/drawing/2014/main" id="{07695CF4-3F2C-455C-8ACC-C11D440126AD}"/>
            </a:ext>
          </a:extLst>
        </xdr:cNvPr>
        <xdr:cNvCxnSpPr/>
      </xdr:nvCxnSpPr>
      <xdr:spPr>
        <a:xfrm>
          <a:off x="22072600" y="1465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41927</xdr:rowOff>
    </xdr:from>
    <xdr:ext cx="469744" cy="259045"/>
    <xdr:sp macro="" textlink="">
      <xdr:nvSpPr>
        <xdr:cNvPr id="708" name="【児童館】&#10;一人当たり面積最大値テキスト">
          <a:extLst>
            <a:ext uri="{FF2B5EF4-FFF2-40B4-BE49-F238E27FC236}">
              <a16:creationId xmlns:a16="http://schemas.microsoft.com/office/drawing/2014/main" id="{24CFE0B1-6144-418B-8A3D-EB319E504E81}"/>
            </a:ext>
          </a:extLst>
        </xdr:cNvPr>
        <xdr:cNvSpPr txBox="1"/>
      </xdr:nvSpPr>
      <xdr:spPr>
        <a:xfrm>
          <a:off x="22199600" y="134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95250</xdr:rowOff>
    </xdr:from>
    <xdr:to>
      <xdr:col>116</xdr:col>
      <xdr:colOff>152400</xdr:colOff>
      <xdr:row>79</xdr:row>
      <xdr:rowOff>95250</xdr:rowOff>
    </xdr:to>
    <xdr:cxnSp macro="">
      <xdr:nvCxnSpPr>
        <xdr:cNvPr id="709" name="直線コネクタ 708">
          <a:extLst>
            <a:ext uri="{FF2B5EF4-FFF2-40B4-BE49-F238E27FC236}">
              <a16:creationId xmlns:a16="http://schemas.microsoft.com/office/drawing/2014/main" id="{91AFFF90-3663-4670-8EA5-2618E8197CBD}"/>
            </a:ext>
          </a:extLst>
        </xdr:cNvPr>
        <xdr:cNvCxnSpPr/>
      </xdr:nvCxnSpPr>
      <xdr:spPr>
        <a:xfrm>
          <a:off x="220726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117619</xdr:rowOff>
    </xdr:from>
    <xdr:ext cx="469744" cy="259045"/>
    <xdr:sp macro="" textlink="">
      <xdr:nvSpPr>
        <xdr:cNvPr id="710" name="【児童館】&#10;一人当たり面積平均値テキスト">
          <a:extLst>
            <a:ext uri="{FF2B5EF4-FFF2-40B4-BE49-F238E27FC236}">
              <a16:creationId xmlns:a16="http://schemas.microsoft.com/office/drawing/2014/main" id="{C8287130-D464-4D2A-8FDC-F6249561AC10}"/>
            </a:ext>
          </a:extLst>
        </xdr:cNvPr>
        <xdr:cNvSpPr txBox="1"/>
      </xdr:nvSpPr>
      <xdr:spPr>
        <a:xfrm>
          <a:off x="22199600" y="14176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94742</xdr:rowOff>
    </xdr:from>
    <xdr:to>
      <xdr:col>116</xdr:col>
      <xdr:colOff>114300</xdr:colOff>
      <xdr:row>84</xdr:row>
      <xdr:rowOff>24892</xdr:rowOff>
    </xdr:to>
    <xdr:sp macro="" textlink="">
      <xdr:nvSpPr>
        <xdr:cNvPr id="711" name="フローチャート: 判断 710">
          <a:extLst>
            <a:ext uri="{FF2B5EF4-FFF2-40B4-BE49-F238E27FC236}">
              <a16:creationId xmlns:a16="http://schemas.microsoft.com/office/drawing/2014/main" id="{1FA95517-58C6-4EC5-8621-529D659857F8}"/>
            </a:ext>
          </a:extLst>
        </xdr:cNvPr>
        <xdr:cNvSpPr/>
      </xdr:nvSpPr>
      <xdr:spPr>
        <a:xfrm>
          <a:off x="22110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712" name="フローチャート: 判断 711">
          <a:extLst>
            <a:ext uri="{FF2B5EF4-FFF2-40B4-BE49-F238E27FC236}">
              <a16:creationId xmlns:a16="http://schemas.microsoft.com/office/drawing/2014/main" id="{E97A02CA-CAFB-4ACE-9C5E-691A393DDE62}"/>
            </a:ext>
          </a:extLst>
        </xdr:cNvPr>
        <xdr:cNvSpPr/>
      </xdr:nvSpPr>
      <xdr:spPr>
        <a:xfrm>
          <a:off x="21272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122174</xdr:rowOff>
    </xdr:from>
    <xdr:to>
      <xdr:col>107</xdr:col>
      <xdr:colOff>101600</xdr:colOff>
      <xdr:row>84</xdr:row>
      <xdr:rowOff>52324</xdr:rowOff>
    </xdr:to>
    <xdr:sp macro="" textlink="">
      <xdr:nvSpPr>
        <xdr:cNvPr id="713" name="フローチャート: 判断 712">
          <a:extLst>
            <a:ext uri="{FF2B5EF4-FFF2-40B4-BE49-F238E27FC236}">
              <a16:creationId xmlns:a16="http://schemas.microsoft.com/office/drawing/2014/main" id="{FD17C66D-E18B-47CF-A124-58D7C51DE946}"/>
            </a:ext>
          </a:extLst>
        </xdr:cNvPr>
        <xdr:cNvSpPr/>
      </xdr:nvSpPr>
      <xdr:spPr>
        <a:xfrm>
          <a:off x="20383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131318</xdr:rowOff>
    </xdr:from>
    <xdr:to>
      <xdr:col>102</xdr:col>
      <xdr:colOff>165100</xdr:colOff>
      <xdr:row>84</xdr:row>
      <xdr:rowOff>61468</xdr:rowOff>
    </xdr:to>
    <xdr:sp macro="" textlink="">
      <xdr:nvSpPr>
        <xdr:cNvPr id="714" name="フローチャート: 判断 713">
          <a:extLst>
            <a:ext uri="{FF2B5EF4-FFF2-40B4-BE49-F238E27FC236}">
              <a16:creationId xmlns:a16="http://schemas.microsoft.com/office/drawing/2014/main" id="{E8415066-508C-4FD0-B3D1-B7904250DB19}"/>
            </a:ext>
          </a:extLst>
        </xdr:cNvPr>
        <xdr:cNvSpPr/>
      </xdr:nvSpPr>
      <xdr:spPr>
        <a:xfrm>
          <a:off x="19494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110744</xdr:rowOff>
    </xdr:from>
    <xdr:to>
      <xdr:col>98</xdr:col>
      <xdr:colOff>38100</xdr:colOff>
      <xdr:row>85</xdr:row>
      <xdr:rowOff>40894</xdr:rowOff>
    </xdr:to>
    <xdr:sp macro="" textlink="">
      <xdr:nvSpPr>
        <xdr:cNvPr id="715" name="フローチャート: 判断 714">
          <a:extLst>
            <a:ext uri="{FF2B5EF4-FFF2-40B4-BE49-F238E27FC236}">
              <a16:creationId xmlns:a16="http://schemas.microsoft.com/office/drawing/2014/main" id="{A0BCB2DA-3124-4A4A-9F7E-136192B66466}"/>
            </a:ext>
          </a:extLst>
        </xdr:cNvPr>
        <xdr:cNvSpPr/>
      </xdr:nvSpPr>
      <xdr:spPr>
        <a:xfrm>
          <a:off x="18605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7F32817B-795A-48DA-A0A7-E2F3944D851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DE92928F-0863-4E11-B830-FB21C7C9977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2ABD06C7-A020-45CB-AC4A-174801D2AF9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D17ECFC-335D-4D43-A554-44C886CB626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84190F69-B680-423F-AC59-400A6995A1F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721" name="楕円 720">
          <a:extLst>
            <a:ext uri="{FF2B5EF4-FFF2-40B4-BE49-F238E27FC236}">
              <a16:creationId xmlns:a16="http://schemas.microsoft.com/office/drawing/2014/main" id="{E37DC030-2C8C-4234-82E8-04A3C3CB49D0}"/>
            </a:ext>
          </a:extLst>
        </xdr:cNvPr>
        <xdr:cNvSpPr/>
      </xdr:nvSpPr>
      <xdr:spPr>
        <a:xfrm>
          <a:off x="221107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96029</xdr:rowOff>
    </xdr:from>
    <xdr:ext cx="469744" cy="259045"/>
    <xdr:sp macro="" textlink="">
      <xdr:nvSpPr>
        <xdr:cNvPr id="722" name="【児童館】&#10;一人当たり面積該当値テキスト">
          <a:extLst>
            <a:ext uri="{FF2B5EF4-FFF2-40B4-BE49-F238E27FC236}">
              <a16:creationId xmlns:a16="http://schemas.microsoft.com/office/drawing/2014/main" id="{D31A86E6-FDE7-4F8A-9A8C-DAFB85B01451}"/>
            </a:ext>
          </a:extLst>
        </xdr:cNvPr>
        <xdr:cNvSpPr txBox="1"/>
      </xdr:nvSpPr>
      <xdr:spPr>
        <a:xfrm>
          <a:off x="22199600" y="1432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122174</xdr:rowOff>
    </xdr:from>
    <xdr:to>
      <xdr:col>112</xdr:col>
      <xdr:colOff>38100</xdr:colOff>
      <xdr:row>84</xdr:row>
      <xdr:rowOff>52324</xdr:rowOff>
    </xdr:to>
    <xdr:sp macro="" textlink="">
      <xdr:nvSpPr>
        <xdr:cNvPr id="723" name="楕円 722">
          <a:extLst>
            <a:ext uri="{FF2B5EF4-FFF2-40B4-BE49-F238E27FC236}">
              <a16:creationId xmlns:a16="http://schemas.microsoft.com/office/drawing/2014/main" id="{32454095-05C5-498B-8707-758BB9589FC9}"/>
            </a:ext>
          </a:extLst>
        </xdr:cNvPr>
        <xdr:cNvSpPr/>
      </xdr:nvSpPr>
      <xdr:spPr>
        <a:xfrm>
          <a:off x="21272500" y="143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168402</xdr:rowOff>
    </xdr:from>
    <xdr:to>
      <xdr:col>116</xdr:col>
      <xdr:colOff>63500</xdr:colOff>
      <xdr:row>84</xdr:row>
      <xdr:rowOff>1524</xdr:rowOff>
    </xdr:to>
    <xdr:cxnSp macro="">
      <xdr:nvCxnSpPr>
        <xdr:cNvPr id="724" name="直線コネクタ 723">
          <a:extLst>
            <a:ext uri="{FF2B5EF4-FFF2-40B4-BE49-F238E27FC236}">
              <a16:creationId xmlns:a16="http://schemas.microsoft.com/office/drawing/2014/main" id="{0278C618-BD31-4E52-8A4C-306C840A9950}"/>
            </a:ext>
          </a:extLst>
        </xdr:cNvPr>
        <xdr:cNvCxnSpPr/>
      </xdr:nvCxnSpPr>
      <xdr:spPr>
        <a:xfrm flipV="1">
          <a:off x="21323300" y="143987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131318</xdr:rowOff>
    </xdr:from>
    <xdr:to>
      <xdr:col>107</xdr:col>
      <xdr:colOff>101600</xdr:colOff>
      <xdr:row>84</xdr:row>
      <xdr:rowOff>61468</xdr:rowOff>
    </xdr:to>
    <xdr:sp macro="" textlink="">
      <xdr:nvSpPr>
        <xdr:cNvPr id="725" name="楕円 724">
          <a:extLst>
            <a:ext uri="{FF2B5EF4-FFF2-40B4-BE49-F238E27FC236}">
              <a16:creationId xmlns:a16="http://schemas.microsoft.com/office/drawing/2014/main" id="{3F063026-A9A3-43EA-BF9A-1DA11741D72B}"/>
            </a:ext>
          </a:extLst>
        </xdr:cNvPr>
        <xdr:cNvSpPr/>
      </xdr:nvSpPr>
      <xdr:spPr>
        <a:xfrm>
          <a:off x="20383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xdr:rowOff>
    </xdr:from>
    <xdr:to>
      <xdr:col>111</xdr:col>
      <xdr:colOff>177800</xdr:colOff>
      <xdr:row>84</xdr:row>
      <xdr:rowOff>10668</xdr:rowOff>
    </xdr:to>
    <xdr:cxnSp macro="">
      <xdr:nvCxnSpPr>
        <xdr:cNvPr id="726" name="直線コネクタ 725">
          <a:extLst>
            <a:ext uri="{FF2B5EF4-FFF2-40B4-BE49-F238E27FC236}">
              <a16:creationId xmlns:a16="http://schemas.microsoft.com/office/drawing/2014/main" id="{4BB208F7-3F32-4399-B812-4F6F5447E8F2}"/>
            </a:ext>
          </a:extLst>
        </xdr:cNvPr>
        <xdr:cNvCxnSpPr/>
      </xdr:nvCxnSpPr>
      <xdr:spPr>
        <a:xfrm flipV="1">
          <a:off x="20434300" y="144033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727" name="楕円 726">
          <a:extLst>
            <a:ext uri="{FF2B5EF4-FFF2-40B4-BE49-F238E27FC236}">
              <a16:creationId xmlns:a16="http://schemas.microsoft.com/office/drawing/2014/main" id="{3BF8E7BF-F889-4DF8-AF3F-43B0D254C2F8}"/>
            </a:ext>
          </a:extLst>
        </xdr:cNvPr>
        <xdr:cNvSpPr/>
      </xdr:nvSpPr>
      <xdr:spPr>
        <a:xfrm>
          <a:off x="19494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xdr:rowOff>
    </xdr:from>
    <xdr:to>
      <xdr:col>107</xdr:col>
      <xdr:colOff>50800</xdr:colOff>
      <xdr:row>84</xdr:row>
      <xdr:rowOff>15239</xdr:rowOff>
    </xdr:to>
    <xdr:cxnSp macro="">
      <xdr:nvCxnSpPr>
        <xdr:cNvPr id="728" name="直線コネクタ 727">
          <a:extLst>
            <a:ext uri="{FF2B5EF4-FFF2-40B4-BE49-F238E27FC236}">
              <a16:creationId xmlns:a16="http://schemas.microsoft.com/office/drawing/2014/main" id="{EE107E6C-9D09-4694-8E5B-8FE5D8D58F1C}"/>
            </a:ext>
          </a:extLst>
        </xdr:cNvPr>
        <xdr:cNvCxnSpPr/>
      </xdr:nvCxnSpPr>
      <xdr:spPr>
        <a:xfrm flipV="1">
          <a:off x="19545300" y="144124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140463</xdr:rowOff>
    </xdr:from>
    <xdr:to>
      <xdr:col>98</xdr:col>
      <xdr:colOff>38100</xdr:colOff>
      <xdr:row>84</xdr:row>
      <xdr:rowOff>70613</xdr:rowOff>
    </xdr:to>
    <xdr:sp macro="" textlink="">
      <xdr:nvSpPr>
        <xdr:cNvPr id="729" name="楕円 728">
          <a:extLst>
            <a:ext uri="{FF2B5EF4-FFF2-40B4-BE49-F238E27FC236}">
              <a16:creationId xmlns:a16="http://schemas.microsoft.com/office/drawing/2014/main" id="{8400FF6B-463F-4115-82EA-DAC8584BBC94}"/>
            </a:ext>
          </a:extLst>
        </xdr:cNvPr>
        <xdr:cNvSpPr/>
      </xdr:nvSpPr>
      <xdr:spPr>
        <a:xfrm>
          <a:off x="186055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15239</xdr:rowOff>
    </xdr:from>
    <xdr:to>
      <xdr:col>102</xdr:col>
      <xdr:colOff>114300</xdr:colOff>
      <xdr:row>84</xdr:row>
      <xdr:rowOff>19813</xdr:rowOff>
    </xdr:to>
    <xdr:cxnSp macro="">
      <xdr:nvCxnSpPr>
        <xdr:cNvPr id="730" name="直線コネクタ 729">
          <a:extLst>
            <a:ext uri="{FF2B5EF4-FFF2-40B4-BE49-F238E27FC236}">
              <a16:creationId xmlns:a16="http://schemas.microsoft.com/office/drawing/2014/main" id="{91395509-69D8-4E83-AFC5-B1D350D23749}"/>
            </a:ext>
          </a:extLst>
        </xdr:cNvPr>
        <xdr:cNvCxnSpPr/>
      </xdr:nvCxnSpPr>
      <xdr:spPr>
        <a:xfrm flipV="1">
          <a:off x="18656300" y="144170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64279</xdr:rowOff>
    </xdr:from>
    <xdr:ext cx="469744" cy="259045"/>
    <xdr:sp macro="" textlink="">
      <xdr:nvSpPr>
        <xdr:cNvPr id="731" name="n_1aveValue【児童館】&#10;一人当たり面積">
          <a:extLst>
            <a:ext uri="{FF2B5EF4-FFF2-40B4-BE49-F238E27FC236}">
              <a16:creationId xmlns:a16="http://schemas.microsoft.com/office/drawing/2014/main" id="{7D41CE6E-9989-4F1C-ABC4-E94B38632752}"/>
            </a:ext>
          </a:extLst>
        </xdr:cNvPr>
        <xdr:cNvSpPr txBox="1"/>
      </xdr:nvSpPr>
      <xdr:spPr>
        <a:xfrm>
          <a:off x="21075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68851</xdr:rowOff>
    </xdr:from>
    <xdr:ext cx="469744" cy="259045"/>
    <xdr:sp macro="" textlink="">
      <xdr:nvSpPr>
        <xdr:cNvPr id="732" name="n_2aveValue【児童館】&#10;一人当たり面積">
          <a:extLst>
            <a:ext uri="{FF2B5EF4-FFF2-40B4-BE49-F238E27FC236}">
              <a16:creationId xmlns:a16="http://schemas.microsoft.com/office/drawing/2014/main" id="{A4F87061-BE6F-48EB-AEA2-5F37C802788D}"/>
            </a:ext>
          </a:extLst>
        </xdr:cNvPr>
        <xdr:cNvSpPr txBox="1"/>
      </xdr:nvSpPr>
      <xdr:spPr>
        <a:xfrm>
          <a:off x="201994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77995</xdr:rowOff>
    </xdr:from>
    <xdr:ext cx="469744" cy="259045"/>
    <xdr:sp macro="" textlink="">
      <xdr:nvSpPr>
        <xdr:cNvPr id="733" name="n_3aveValue【児童館】&#10;一人当たり面積">
          <a:extLst>
            <a:ext uri="{FF2B5EF4-FFF2-40B4-BE49-F238E27FC236}">
              <a16:creationId xmlns:a16="http://schemas.microsoft.com/office/drawing/2014/main" id="{A1C0124D-1244-4A33-BBCE-88BFBE07E07E}"/>
            </a:ext>
          </a:extLst>
        </xdr:cNvPr>
        <xdr:cNvSpPr txBox="1"/>
      </xdr:nvSpPr>
      <xdr:spPr>
        <a:xfrm>
          <a:off x="19310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32021</xdr:rowOff>
    </xdr:from>
    <xdr:ext cx="469744" cy="259045"/>
    <xdr:sp macro="" textlink="">
      <xdr:nvSpPr>
        <xdr:cNvPr id="734" name="n_4aveValue【児童館】&#10;一人当たり面積">
          <a:extLst>
            <a:ext uri="{FF2B5EF4-FFF2-40B4-BE49-F238E27FC236}">
              <a16:creationId xmlns:a16="http://schemas.microsoft.com/office/drawing/2014/main" id="{5A6F38B7-5937-40C9-BC0F-FBADCAD45280}"/>
            </a:ext>
          </a:extLst>
        </xdr:cNvPr>
        <xdr:cNvSpPr txBox="1"/>
      </xdr:nvSpPr>
      <xdr:spPr>
        <a:xfrm>
          <a:off x="18421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43451</xdr:rowOff>
    </xdr:from>
    <xdr:ext cx="469744" cy="259045"/>
    <xdr:sp macro="" textlink="">
      <xdr:nvSpPr>
        <xdr:cNvPr id="735" name="n_1mainValue【児童館】&#10;一人当たり面積">
          <a:extLst>
            <a:ext uri="{FF2B5EF4-FFF2-40B4-BE49-F238E27FC236}">
              <a16:creationId xmlns:a16="http://schemas.microsoft.com/office/drawing/2014/main" id="{5D0239D0-7F3C-42B6-9580-E088DFA95E66}"/>
            </a:ext>
          </a:extLst>
        </xdr:cNvPr>
        <xdr:cNvSpPr txBox="1"/>
      </xdr:nvSpPr>
      <xdr:spPr>
        <a:xfrm>
          <a:off x="21075727"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52595</xdr:rowOff>
    </xdr:from>
    <xdr:ext cx="469744" cy="259045"/>
    <xdr:sp macro="" textlink="">
      <xdr:nvSpPr>
        <xdr:cNvPr id="736" name="n_2mainValue【児童館】&#10;一人当たり面積">
          <a:extLst>
            <a:ext uri="{FF2B5EF4-FFF2-40B4-BE49-F238E27FC236}">
              <a16:creationId xmlns:a16="http://schemas.microsoft.com/office/drawing/2014/main" id="{FA9A4C64-9EAC-450D-BAA3-3196816D5E82}"/>
            </a:ext>
          </a:extLst>
        </xdr:cNvPr>
        <xdr:cNvSpPr txBox="1"/>
      </xdr:nvSpPr>
      <xdr:spPr>
        <a:xfrm>
          <a:off x="201994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57166</xdr:rowOff>
    </xdr:from>
    <xdr:ext cx="469744" cy="259045"/>
    <xdr:sp macro="" textlink="">
      <xdr:nvSpPr>
        <xdr:cNvPr id="737" name="n_3mainValue【児童館】&#10;一人当たり面積">
          <a:extLst>
            <a:ext uri="{FF2B5EF4-FFF2-40B4-BE49-F238E27FC236}">
              <a16:creationId xmlns:a16="http://schemas.microsoft.com/office/drawing/2014/main" id="{C47D4D02-22D9-4E27-A11B-DA0FBA998DF9}"/>
            </a:ext>
          </a:extLst>
        </xdr:cNvPr>
        <xdr:cNvSpPr txBox="1"/>
      </xdr:nvSpPr>
      <xdr:spPr>
        <a:xfrm>
          <a:off x="19310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87140</xdr:rowOff>
    </xdr:from>
    <xdr:ext cx="469744" cy="259045"/>
    <xdr:sp macro="" textlink="">
      <xdr:nvSpPr>
        <xdr:cNvPr id="738" name="n_4mainValue【児童館】&#10;一人当たり面積">
          <a:extLst>
            <a:ext uri="{FF2B5EF4-FFF2-40B4-BE49-F238E27FC236}">
              <a16:creationId xmlns:a16="http://schemas.microsoft.com/office/drawing/2014/main" id="{CB4AAA25-116A-4710-A0C7-EC0AA4418A51}"/>
            </a:ext>
          </a:extLst>
        </xdr:cNvPr>
        <xdr:cNvSpPr txBox="1"/>
      </xdr:nvSpPr>
      <xdr:spPr>
        <a:xfrm>
          <a:off x="18421427" y="1414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FAC162B1-07AD-493B-AA3F-80037F08AD2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3E42C71D-7D7E-4D3F-820E-E7A25C95A63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21842C6C-651B-449B-B378-76B0F82E5BE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EDC769A7-5E6D-4E73-BA2A-A3A8710078C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53B238D5-1873-4171-8B96-36B470A3173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A6A47A23-B4F2-4B79-9FA2-ABBE37F5DFF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79D3EA06-8337-4D67-9AFD-09A8675A019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5D0ECE1D-AE96-4C65-A254-CC6231B24439}"/>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7" name="正方形/長方形 746">
          <a:extLst>
            <a:ext uri="{FF2B5EF4-FFF2-40B4-BE49-F238E27FC236}">
              <a16:creationId xmlns:a16="http://schemas.microsoft.com/office/drawing/2014/main" id="{418A944C-DFC7-4CC8-9B7D-DFADB8C632A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8" name="正方形/長方形 747">
          <a:extLst>
            <a:ext uri="{FF2B5EF4-FFF2-40B4-BE49-F238E27FC236}">
              <a16:creationId xmlns:a16="http://schemas.microsoft.com/office/drawing/2014/main" id="{C3DB5016-AE4F-4C4F-BE91-CE665927899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9" name="正方形/長方形 748">
          <a:extLst>
            <a:ext uri="{FF2B5EF4-FFF2-40B4-BE49-F238E27FC236}">
              <a16:creationId xmlns:a16="http://schemas.microsoft.com/office/drawing/2014/main" id="{CF3D576F-BCFF-4C6F-9C8C-E5140F704E1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0" name="正方形/長方形 749">
          <a:extLst>
            <a:ext uri="{FF2B5EF4-FFF2-40B4-BE49-F238E27FC236}">
              <a16:creationId xmlns:a16="http://schemas.microsoft.com/office/drawing/2014/main" id="{59B9A1D9-FC01-4272-AF59-E9881CB17A6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1" name="正方形/長方形 750">
          <a:extLst>
            <a:ext uri="{FF2B5EF4-FFF2-40B4-BE49-F238E27FC236}">
              <a16:creationId xmlns:a16="http://schemas.microsoft.com/office/drawing/2014/main" id="{3E63C76F-9D93-4830-B028-D2DA50C2BB6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2" name="正方形/長方形 751">
          <a:extLst>
            <a:ext uri="{FF2B5EF4-FFF2-40B4-BE49-F238E27FC236}">
              <a16:creationId xmlns:a16="http://schemas.microsoft.com/office/drawing/2014/main" id="{5C173C49-A3C7-41A9-9E82-9E458A47A9B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3" name="正方形/長方形 752">
          <a:extLst>
            <a:ext uri="{FF2B5EF4-FFF2-40B4-BE49-F238E27FC236}">
              <a16:creationId xmlns:a16="http://schemas.microsoft.com/office/drawing/2014/main" id="{C1EEA4A4-A5D1-40CB-88E3-D73BA9725CB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a:extLst>
            <a:ext uri="{FF2B5EF4-FFF2-40B4-BE49-F238E27FC236}">
              <a16:creationId xmlns:a16="http://schemas.microsoft.com/office/drawing/2014/main" id="{E3E17AF3-8E00-4ABB-AFB4-AB1DA057C8D4}"/>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3BD5CA83-574D-4237-B3D2-283B7919F01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57010AB8-6645-4F2B-921C-35C8BF79F97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69CEE8DF-B843-42DB-897D-E83D0BF8DEC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児童館について、類似団体と比較して特に有形固定資産減価償却率が高くなっているため、個別施設計画に基づいて老朽化対策に取り組んでいく。</a:t>
          </a:r>
          <a:endParaRPr lang="ja-JP" altLang="ja-JP">
            <a:effectLst/>
          </a:endParaRPr>
        </a:p>
        <a:p>
          <a:r>
            <a:rPr kumimoji="1" lang="ja-JP" altLang="ja-JP" sz="1100">
              <a:solidFill>
                <a:schemeClr val="dk1"/>
              </a:solidFill>
              <a:effectLst/>
              <a:latin typeface="+mn-lt"/>
              <a:ea typeface="+mn-ea"/>
              <a:cs typeface="+mn-cs"/>
            </a:rPr>
            <a:t>また、認定こども園・幼稚園・保育所についても類似団体と比較して有形固定資産減価償却率が高く推移しているため、個別施設計画に基づいて適切に管理していく。</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19EA2AB-1625-4BC0-AE35-E03FAE22E0D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B2718A5-2320-4EEE-909C-00C9E9B76B4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8BC5DB2-4F55-4E1E-A890-D1D2E911B55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09C371F-258A-4731-B6FD-38ED171BC58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神奈川県山北町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E0F309C-1741-4434-A5C7-EC14D6B3826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EEE1BC1-D022-4662-B422-9B059D4114B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29235E7-08CF-4551-88D8-994D915D336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CB288B6-1DD3-4A4E-BBB0-40D39AB1680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2CA7AD6-2843-4038-B004-1EBCD94BEC1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4BD0B4F-70C4-46D0-BA10-E28101091D4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9,435
9,305
224.61
5,814,847
5,597,169
212,919
3,685,623
3,441,973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F2543B7-D2E4-48CE-8BF0-D72E7328A61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FD76080-9EDC-475C-90AB-AF9BCAAEA9B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64F40A3-BEFC-4A34-905D-09526BB04F0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70BD42E-A617-474F-A229-A3B5BF78558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F070165-F551-4713-9EE0-8F5E5C7AB52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3657E72-A8EF-4232-9309-31F70AE9772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D9A50B9-A8B4-4BFE-B3D0-324C53CA6FF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9227B00-676F-491F-A7E2-267385FECDC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AACAC95-AF93-45C5-86C6-48AFB56BB85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5795EA9-2E68-4A5D-A8F8-1B0C9F6AF26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FCFE228-A479-4BDE-A480-3D136ED095D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4327B75-E588-4396-BED2-F37B7014986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70C8CD0-64DA-4026-B150-BCADD6A35EB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D0F7E49-EC8D-4596-9FAC-4C6EEA6F787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9D201D8-190D-484A-9A72-6915812C446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8DF2D12-C4F4-4429-B86B-A50242B34B1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BA9CBDD-74F0-44BB-B341-F5C1DC6EAA6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AEF63FD-B8CD-4E3C-A6FD-409A7D55960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418CD69-0A05-454B-BD4A-76062055406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F5B63B6-3A61-4006-B103-918FD493626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1CF57A3-2940-4C7B-9381-CF8EB922569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33F9E3B-1D51-40ED-9E84-9A0BF178185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7B5533B-0135-4C67-A08E-F92B5AA4DC1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E74F4D1-941E-4238-BE02-3C5F57BCA70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B9E128C-7574-4CFF-9852-256631EA63F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8895B4B-501F-4469-AF91-612D9543B65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CDF3C7E-92AE-46D2-BB5A-0238A69B92B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BDD6B6A-12BB-477C-9539-348E951F62D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40F9416-84B1-46F4-B3A0-0EC9A5F4BB05}"/>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2FE84701-6DD8-4D2F-B362-FEB06E21EE1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7A2581B5-2B1E-48AB-AB91-6E52D9F8AE8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26B9E189-0006-42D9-9AE4-5E39E10CE07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714F68C-F145-4939-B09B-0EDC7A537E8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3AB6E525-E5D8-4271-BE9E-90A5DD51D0C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E25E2911-7D3E-465F-8E5E-2D131039683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7F5FACC4-9EC4-48E1-9F79-5F0AA2B521A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A386871-DCC3-4ABE-BAEB-E6611C9AFF0C}"/>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D5D2253D-9FFD-4532-A70F-3A2D559E0F8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78914A0A-3AA8-4E5A-8FF3-DAE12960FCF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D4F3865D-417B-4FB4-AD01-F4A1E77BD17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B7E60EF7-A3FA-4A98-A8D3-3F4890CC667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B6B30BE4-F036-4343-B41F-596A394D388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9F15F7A4-5F62-4339-B6CC-4C5021DFFE4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9B215236-DD9E-4800-AA8B-46A5CEDF72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377654C5-661C-44DC-A523-E23044D0523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193FABFF-C1CE-42A6-BA39-1CE5C963F04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D0B8F299-361A-4837-A6A7-83EC44C96F8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CD490E96-102B-4561-81CC-AE7DA81B3EF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8805A69F-20FB-41D0-A2BD-0FA1E8466606}"/>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D407CAE0-1761-4824-94A9-363B40E00802}"/>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6D1581D3-63DD-4ACB-9221-3739D129CC39}"/>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D27931DC-0B9D-4117-9482-D3106EC3B9EC}"/>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9FD10AAA-3A66-41C7-BEC2-9E87CFB3C55C}"/>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E53B673F-E03A-4E18-BA36-ACDC373381E1}"/>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D27032F2-8B14-4E2E-986A-27498F2EAB36}"/>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1F53A9E7-DFDA-4142-83D2-F56BF275365E}"/>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5F28CA5D-A4D0-40B5-A6ED-35B6F2337BF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F74DC3F3-E522-4756-8972-2BFA42FC8A86}"/>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7C7E9655-CAB0-49B2-93D8-C9299B124D7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id="{FAEF83DA-7438-4548-B8F5-4B3A1470A24E}"/>
            </a:ext>
          </a:extLst>
        </xdr:cNvPr>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id="{07EA035D-9565-4EB3-9074-2EAA7C2B5809}"/>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id="{60120ACE-3CC1-439D-820A-88F5D4C16A48}"/>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016437DD-FC1F-4E04-AD18-79E94CB8EFD5}"/>
            </a:ext>
          </a:extLst>
        </xdr:cNvPr>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75" name="直線コネクタ 74">
          <a:extLst>
            <a:ext uri="{FF2B5EF4-FFF2-40B4-BE49-F238E27FC236}">
              <a16:creationId xmlns:a16="http://schemas.microsoft.com/office/drawing/2014/main" id="{4D65E979-3980-452F-929F-4FDE01B7056B}"/>
            </a:ext>
          </a:extLst>
        </xdr:cNvPr>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29227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537C5FF8-0007-403E-859A-A6EC03442FAD}"/>
            </a:ext>
          </a:extLst>
        </xdr:cNvPr>
        <xdr:cNvSpPr txBox="1"/>
      </xdr:nvSpPr>
      <xdr:spPr>
        <a:xfrm>
          <a:off x="4673600" y="1014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77" name="フローチャート: 判断 76">
          <a:extLst>
            <a:ext uri="{FF2B5EF4-FFF2-40B4-BE49-F238E27FC236}">
              <a16:creationId xmlns:a16="http://schemas.microsoft.com/office/drawing/2014/main" id="{9E1312AE-4B5E-4442-8E7E-66F92CB60FF5}"/>
            </a:ext>
          </a:extLst>
        </xdr:cNvPr>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78" name="フローチャート: 判断 77">
          <a:extLst>
            <a:ext uri="{FF2B5EF4-FFF2-40B4-BE49-F238E27FC236}">
              <a16:creationId xmlns:a16="http://schemas.microsoft.com/office/drawing/2014/main" id="{76E17289-3F0C-4F44-B2DE-062DABBC2186}"/>
            </a:ext>
          </a:extLst>
        </xdr:cNvPr>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79" name="フローチャート: 判断 78">
          <a:extLst>
            <a:ext uri="{FF2B5EF4-FFF2-40B4-BE49-F238E27FC236}">
              <a16:creationId xmlns:a16="http://schemas.microsoft.com/office/drawing/2014/main" id="{98B7BFC4-10DD-4564-8459-CB7393E04919}"/>
            </a:ext>
          </a:extLst>
        </xdr:cNvPr>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80" name="フローチャート: 判断 79">
          <a:extLst>
            <a:ext uri="{FF2B5EF4-FFF2-40B4-BE49-F238E27FC236}">
              <a16:creationId xmlns:a16="http://schemas.microsoft.com/office/drawing/2014/main" id="{B455C015-23F1-4B16-AFD6-8D6CDC99EB79}"/>
            </a:ext>
          </a:extLst>
        </xdr:cNvPr>
        <xdr:cNvSpPr/>
      </xdr:nvSpPr>
      <xdr:spPr>
        <a:xfrm>
          <a:off x="1968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116078</xdr:rowOff>
    </xdr:from>
    <xdr:to>
      <xdr:col>6</xdr:col>
      <xdr:colOff>38100</xdr:colOff>
      <xdr:row>59</xdr:row>
      <xdr:rowOff>46228</xdr:rowOff>
    </xdr:to>
    <xdr:sp macro="" textlink="">
      <xdr:nvSpPr>
        <xdr:cNvPr id="81" name="フローチャート: 判断 80">
          <a:extLst>
            <a:ext uri="{FF2B5EF4-FFF2-40B4-BE49-F238E27FC236}">
              <a16:creationId xmlns:a16="http://schemas.microsoft.com/office/drawing/2014/main" id="{71DBAE4F-991C-44B2-9C2D-629358E4CE65}"/>
            </a:ext>
          </a:extLst>
        </xdr:cNvPr>
        <xdr:cNvSpPr/>
      </xdr:nvSpPr>
      <xdr:spPr>
        <a:xfrm>
          <a:off x="10795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26054C27-9276-4B70-BBC9-9252C14D84D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D7F0B17E-9283-4885-90E3-472985860A0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F1C0456D-EF4F-4B91-A1B5-1B23057E5F3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B59AD01-2B9C-4400-8716-F087F38054F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11872051-B448-4199-A5A4-8E840AD3CA1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120650</xdr:rowOff>
    </xdr:from>
    <xdr:to>
      <xdr:col>24</xdr:col>
      <xdr:colOff>114300</xdr:colOff>
      <xdr:row>64</xdr:row>
      <xdr:rowOff>50800</xdr:rowOff>
    </xdr:to>
    <xdr:sp macro="" textlink="">
      <xdr:nvSpPr>
        <xdr:cNvPr id="87" name="楕円 86">
          <a:extLst>
            <a:ext uri="{FF2B5EF4-FFF2-40B4-BE49-F238E27FC236}">
              <a16:creationId xmlns:a16="http://schemas.microsoft.com/office/drawing/2014/main" id="{13EFCD36-2ED6-4B81-A943-204E213A42CB}"/>
            </a:ext>
          </a:extLst>
        </xdr:cNvPr>
        <xdr:cNvSpPr/>
      </xdr:nvSpPr>
      <xdr:spPr>
        <a:xfrm>
          <a:off x="4584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35577</xdr:rowOff>
    </xdr:from>
    <xdr:ext cx="469744" cy="259045"/>
    <xdr:sp macro="" textlink="">
      <xdr:nvSpPr>
        <xdr:cNvPr id="88" name="【体育館・プール】&#10;有形固定資産減価償却率該当値テキスト">
          <a:extLst>
            <a:ext uri="{FF2B5EF4-FFF2-40B4-BE49-F238E27FC236}">
              <a16:creationId xmlns:a16="http://schemas.microsoft.com/office/drawing/2014/main" id="{177D2FFE-EF80-42C8-AE3F-FE4B77CDD70E}"/>
            </a:ext>
          </a:extLst>
        </xdr:cNvPr>
        <xdr:cNvSpPr txBox="1"/>
      </xdr:nvSpPr>
      <xdr:spPr>
        <a:xfrm>
          <a:off x="4673600"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120650</xdr:rowOff>
    </xdr:from>
    <xdr:to>
      <xdr:col>20</xdr:col>
      <xdr:colOff>38100</xdr:colOff>
      <xdr:row>64</xdr:row>
      <xdr:rowOff>50800</xdr:rowOff>
    </xdr:to>
    <xdr:sp macro="" textlink="">
      <xdr:nvSpPr>
        <xdr:cNvPr id="89" name="楕円 88">
          <a:extLst>
            <a:ext uri="{FF2B5EF4-FFF2-40B4-BE49-F238E27FC236}">
              <a16:creationId xmlns:a16="http://schemas.microsoft.com/office/drawing/2014/main" id="{BCCBF006-E045-46BB-A4BB-10FBBA692612}"/>
            </a:ext>
          </a:extLst>
        </xdr:cNvPr>
        <xdr:cNvSpPr/>
      </xdr:nvSpPr>
      <xdr:spPr>
        <a:xfrm>
          <a:off x="3746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0</xdr:rowOff>
    </xdr:from>
    <xdr:to>
      <xdr:col>24</xdr:col>
      <xdr:colOff>63500</xdr:colOff>
      <xdr:row>64</xdr:row>
      <xdr:rowOff>0</xdr:rowOff>
    </xdr:to>
    <xdr:cxnSp macro="">
      <xdr:nvCxnSpPr>
        <xdr:cNvPr id="90" name="直線コネクタ 89">
          <a:extLst>
            <a:ext uri="{FF2B5EF4-FFF2-40B4-BE49-F238E27FC236}">
              <a16:creationId xmlns:a16="http://schemas.microsoft.com/office/drawing/2014/main" id="{CCDB6371-63B5-455A-88B8-91A148E51A8C}"/>
            </a:ext>
          </a:extLst>
        </xdr:cNvPr>
        <xdr:cNvCxnSpPr/>
      </xdr:nvCxnSpPr>
      <xdr:spPr>
        <a:xfrm>
          <a:off x="3797300" y="1097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120650</xdr:rowOff>
    </xdr:from>
    <xdr:to>
      <xdr:col>15</xdr:col>
      <xdr:colOff>101600</xdr:colOff>
      <xdr:row>64</xdr:row>
      <xdr:rowOff>50800</xdr:rowOff>
    </xdr:to>
    <xdr:sp macro="" textlink="">
      <xdr:nvSpPr>
        <xdr:cNvPr id="91" name="楕円 90">
          <a:extLst>
            <a:ext uri="{FF2B5EF4-FFF2-40B4-BE49-F238E27FC236}">
              <a16:creationId xmlns:a16="http://schemas.microsoft.com/office/drawing/2014/main" id="{01B7AC05-221A-4172-9796-0951502A0867}"/>
            </a:ext>
          </a:extLst>
        </xdr:cNvPr>
        <xdr:cNvSpPr/>
      </xdr:nvSpPr>
      <xdr:spPr>
        <a:xfrm>
          <a:off x="2857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0</xdr:rowOff>
    </xdr:from>
    <xdr:to>
      <xdr:col>19</xdr:col>
      <xdr:colOff>177800</xdr:colOff>
      <xdr:row>64</xdr:row>
      <xdr:rowOff>0</xdr:rowOff>
    </xdr:to>
    <xdr:cxnSp macro="">
      <xdr:nvCxnSpPr>
        <xdr:cNvPr id="92" name="直線コネクタ 91">
          <a:extLst>
            <a:ext uri="{FF2B5EF4-FFF2-40B4-BE49-F238E27FC236}">
              <a16:creationId xmlns:a16="http://schemas.microsoft.com/office/drawing/2014/main" id="{12D8EE13-2C0C-4647-B5CE-1731338F1E71}"/>
            </a:ext>
          </a:extLst>
        </xdr:cNvPr>
        <xdr:cNvCxnSpPr/>
      </xdr:nvCxnSpPr>
      <xdr:spPr>
        <a:xfrm>
          <a:off x="2908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120650</xdr:rowOff>
    </xdr:from>
    <xdr:to>
      <xdr:col>10</xdr:col>
      <xdr:colOff>165100</xdr:colOff>
      <xdr:row>64</xdr:row>
      <xdr:rowOff>50800</xdr:rowOff>
    </xdr:to>
    <xdr:sp macro="" textlink="">
      <xdr:nvSpPr>
        <xdr:cNvPr id="93" name="楕円 92">
          <a:extLst>
            <a:ext uri="{FF2B5EF4-FFF2-40B4-BE49-F238E27FC236}">
              <a16:creationId xmlns:a16="http://schemas.microsoft.com/office/drawing/2014/main" id="{8281D1E5-8A13-417C-B9F5-CF98688EBD34}"/>
            </a:ext>
          </a:extLst>
        </xdr:cNvPr>
        <xdr:cNvSpPr/>
      </xdr:nvSpPr>
      <xdr:spPr>
        <a:xfrm>
          <a:off x="1968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0</xdr:rowOff>
    </xdr:from>
    <xdr:to>
      <xdr:col>15</xdr:col>
      <xdr:colOff>50800</xdr:colOff>
      <xdr:row>64</xdr:row>
      <xdr:rowOff>0</xdr:rowOff>
    </xdr:to>
    <xdr:cxnSp macro="">
      <xdr:nvCxnSpPr>
        <xdr:cNvPr id="94" name="直線コネクタ 93">
          <a:extLst>
            <a:ext uri="{FF2B5EF4-FFF2-40B4-BE49-F238E27FC236}">
              <a16:creationId xmlns:a16="http://schemas.microsoft.com/office/drawing/2014/main" id="{FBD58825-EBE3-44B9-9070-D3AC32F3F5B9}"/>
            </a:ext>
          </a:extLst>
        </xdr:cNvPr>
        <xdr:cNvCxnSpPr/>
      </xdr:nvCxnSpPr>
      <xdr:spPr>
        <a:xfrm>
          <a:off x="2019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120650</xdr:rowOff>
    </xdr:from>
    <xdr:to>
      <xdr:col>6</xdr:col>
      <xdr:colOff>38100</xdr:colOff>
      <xdr:row>64</xdr:row>
      <xdr:rowOff>50800</xdr:rowOff>
    </xdr:to>
    <xdr:sp macro="" textlink="">
      <xdr:nvSpPr>
        <xdr:cNvPr id="95" name="楕円 94">
          <a:extLst>
            <a:ext uri="{FF2B5EF4-FFF2-40B4-BE49-F238E27FC236}">
              <a16:creationId xmlns:a16="http://schemas.microsoft.com/office/drawing/2014/main" id="{075D61B7-C27E-4F4B-BA77-5C2FCD79619B}"/>
            </a:ext>
          </a:extLst>
        </xdr:cNvPr>
        <xdr:cNvSpPr/>
      </xdr:nvSpPr>
      <xdr:spPr>
        <a:xfrm>
          <a:off x="1079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0</xdr:rowOff>
    </xdr:from>
    <xdr:to>
      <xdr:col>10</xdr:col>
      <xdr:colOff>114300</xdr:colOff>
      <xdr:row>64</xdr:row>
      <xdr:rowOff>0</xdr:rowOff>
    </xdr:to>
    <xdr:cxnSp macro="">
      <xdr:nvCxnSpPr>
        <xdr:cNvPr id="96" name="直線コネクタ 95">
          <a:extLst>
            <a:ext uri="{FF2B5EF4-FFF2-40B4-BE49-F238E27FC236}">
              <a16:creationId xmlns:a16="http://schemas.microsoft.com/office/drawing/2014/main" id="{26740089-04E6-4D3A-839D-DB6778A66879}"/>
            </a:ext>
          </a:extLst>
        </xdr:cNvPr>
        <xdr:cNvCxnSpPr/>
      </xdr:nvCxnSpPr>
      <xdr:spPr>
        <a:xfrm>
          <a:off x="1130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55897</xdr:rowOff>
    </xdr:from>
    <xdr:ext cx="405111" cy="259045"/>
    <xdr:sp macro="" textlink="">
      <xdr:nvSpPr>
        <xdr:cNvPr id="97" name="n_1aveValue【体育館・プール】&#10;有形固定資産減価償却率">
          <a:extLst>
            <a:ext uri="{FF2B5EF4-FFF2-40B4-BE49-F238E27FC236}">
              <a16:creationId xmlns:a16="http://schemas.microsoft.com/office/drawing/2014/main" id="{89A8C63A-1A58-4755-A650-D7CA74BA41FD}"/>
            </a:ext>
          </a:extLst>
        </xdr:cNvPr>
        <xdr:cNvSpPr txBox="1"/>
      </xdr:nvSpPr>
      <xdr:spPr>
        <a:xfrm>
          <a:off x="3582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98" name="n_2aveValue【体育館・プール】&#10;有形固定資産減価償却率">
          <a:extLst>
            <a:ext uri="{FF2B5EF4-FFF2-40B4-BE49-F238E27FC236}">
              <a16:creationId xmlns:a16="http://schemas.microsoft.com/office/drawing/2014/main" id="{07BBC737-B0FA-4289-A2B2-57B3101035F5}"/>
            </a:ext>
          </a:extLst>
        </xdr:cNvPr>
        <xdr:cNvSpPr txBox="1"/>
      </xdr:nvSpPr>
      <xdr:spPr>
        <a:xfrm>
          <a:off x="2705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154195</xdr:rowOff>
    </xdr:from>
    <xdr:ext cx="405111" cy="259045"/>
    <xdr:sp macro="" textlink="">
      <xdr:nvSpPr>
        <xdr:cNvPr id="99" name="n_3aveValue【体育館・プール】&#10;有形固定資産減価償却率">
          <a:extLst>
            <a:ext uri="{FF2B5EF4-FFF2-40B4-BE49-F238E27FC236}">
              <a16:creationId xmlns:a16="http://schemas.microsoft.com/office/drawing/2014/main" id="{EA8E7576-F942-4797-B8E0-16D165AC969E}"/>
            </a:ext>
          </a:extLst>
        </xdr:cNvPr>
        <xdr:cNvSpPr txBox="1"/>
      </xdr:nvSpPr>
      <xdr:spPr>
        <a:xfrm>
          <a:off x="1816744" y="992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62755</xdr:rowOff>
    </xdr:from>
    <xdr:ext cx="405111" cy="259045"/>
    <xdr:sp macro="" textlink="">
      <xdr:nvSpPr>
        <xdr:cNvPr id="100" name="n_4aveValue【体育館・プール】&#10;有形固定資産減価償却率">
          <a:extLst>
            <a:ext uri="{FF2B5EF4-FFF2-40B4-BE49-F238E27FC236}">
              <a16:creationId xmlns:a16="http://schemas.microsoft.com/office/drawing/2014/main" id="{A74AB665-4866-4F18-B236-A07635B81FF5}"/>
            </a:ext>
          </a:extLst>
        </xdr:cNvPr>
        <xdr:cNvSpPr txBox="1"/>
      </xdr:nvSpPr>
      <xdr:spPr>
        <a:xfrm>
          <a:off x="927744" y="983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64</xdr:row>
      <xdr:rowOff>41927</xdr:rowOff>
    </xdr:from>
    <xdr:ext cx="469744" cy="259045"/>
    <xdr:sp macro="" textlink="">
      <xdr:nvSpPr>
        <xdr:cNvPr id="101" name="n_1mainValue【体育館・プール】&#10;有形固定資産減価償却率">
          <a:extLst>
            <a:ext uri="{FF2B5EF4-FFF2-40B4-BE49-F238E27FC236}">
              <a16:creationId xmlns:a16="http://schemas.microsoft.com/office/drawing/2014/main" id="{90C82B48-FD6C-40ED-AEF9-DF0EA11F7F5D}"/>
            </a:ext>
          </a:extLst>
        </xdr:cNvPr>
        <xdr:cNvSpPr txBox="1"/>
      </xdr:nvSpPr>
      <xdr:spPr>
        <a:xfrm>
          <a:off x="35497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64</xdr:row>
      <xdr:rowOff>41927</xdr:rowOff>
    </xdr:from>
    <xdr:ext cx="469744" cy="259045"/>
    <xdr:sp macro="" textlink="">
      <xdr:nvSpPr>
        <xdr:cNvPr id="102" name="n_2mainValue【体育館・プール】&#10;有形固定資産減価償却率">
          <a:extLst>
            <a:ext uri="{FF2B5EF4-FFF2-40B4-BE49-F238E27FC236}">
              <a16:creationId xmlns:a16="http://schemas.microsoft.com/office/drawing/2014/main" id="{E21D5179-2802-493E-88FE-76D298270721}"/>
            </a:ext>
          </a:extLst>
        </xdr:cNvPr>
        <xdr:cNvSpPr txBox="1"/>
      </xdr:nvSpPr>
      <xdr:spPr>
        <a:xfrm>
          <a:off x="2673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64</xdr:row>
      <xdr:rowOff>41927</xdr:rowOff>
    </xdr:from>
    <xdr:ext cx="469744" cy="259045"/>
    <xdr:sp macro="" textlink="">
      <xdr:nvSpPr>
        <xdr:cNvPr id="103" name="n_3mainValue【体育館・プール】&#10;有形固定資産減価償却率">
          <a:extLst>
            <a:ext uri="{FF2B5EF4-FFF2-40B4-BE49-F238E27FC236}">
              <a16:creationId xmlns:a16="http://schemas.microsoft.com/office/drawing/2014/main" id="{ECCAC875-8FA7-4FF6-821E-995192964B3B}"/>
            </a:ext>
          </a:extLst>
        </xdr:cNvPr>
        <xdr:cNvSpPr txBox="1"/>
      </xdr:nvSpPr>
      <xdr:spPr>
        <a:xfrm>
          <a:off x="1784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64</xdr:row>
      <xdr:rowOff>41927</xdr:rowOff>
    </xdr:from>
    <xdr:ext cx="469744" cy="259045"/>
    <xdr:sp macro="" textlink="">
      <xdr:nvSpPr>
        <xdr:cNvPr id="104" name="n_4mainValue【体育館・プール】&#10;有形固定資産減価償却率">
          <a:extLst>
            <a:ext uri="{FF2B5EF4-FFF2-40B4-BE49-F238E27FC236}">
              <a16:creationId xmlns:a16="http://schemas.microsoft.com/office/drawing/2014/main" id="{9ACE2994-59EE-4EF1-926F-8FE4F8AADE7C}"/>
            </a:ext>
          </a:extLst>
        </xdr:cNvPr>
        <xdr:cNvSpPr txBox="1"/>
      </xdr:nvSpPr>
      <xdr:spPr>
        <a:xfrm>
          <a:off x="895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64CDD0C3-C0FE-47FB-BD1E-9387BEF4512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8FBE1053-3041-41E6-96F0-8415CD5CF8F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E8A053CB-FBF0-43BA-B48D-58154A2D466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2DEEAFCC-C820-488A-8A94-42E7AF2EC8F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16516019-1EF4-41F3-98FD-D06BD8F156D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4888398F-4515-4525-B68B-FD48BA28DEE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247C0257-7BF0-4CC5-A11F-DB08790D3C1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F846E0AC-F8E2-4A5D-83DE-D5A2D7A258B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FAEB3536-9D8F-4F7D-A8C9-503BC9530F3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6F8BA623-A93F-4FEE-923D-0406FEB5CBD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FA2DFE28-B103-4DCF-B017-DF0C308FDE5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8B43D895-09FA-4967-9489-812014EC196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EC927033-8D95-4E85-A704-0CBCDA64BD9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8B4998F9-DC48-45CF-A167-38D5F64843D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D2B1B9E3-E11E-40A6-A6CC-EF973B2DE7A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2AF766B1-AE2D-4DB2-8D65-7DEA7462B95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D38AAD9E-4CCE-4A5B-9CE9-22E847152D8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14F05017-DB39-4958-89A0-1AD2E3919F9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30F6EC25-E3CF-41A9-8968-6D1C18A923A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DB8FF7EC-91B9-46E8-BE70-90637D87D28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19AB4AB0-A794-49DB-B8E6-358BA070318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640BC0DA-53C8-4A6D-A758-09FF9491CAD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6B4DD55A-9635-4A15-A794-D6F8319986C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128" name="直線コネクタ 127">
          <a:extLst>
            <a:ext uri="{FF2B5EF4-FFF2-40B4-BE49-F238E27FC236}">
              <a16:creationId xmlns:a16="http://schemas.microsoft.com/office/drawing/2014/main" id="{44B406AE-787A-4901-9816-B3D920457226}"/>
            </a:ext>
          </a:extLst>
        </xdr:cNvPr>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129" name="【体育館・プール】&#10;一人当たり面積最小値テキスト">
          <a:extLst>
            <a:ext uri="{FF2B5EF4-FFF2-40B4-BE49-F238E27FC236}">
              <a16:creationId xmlns:a16="http://schemas.microsoft.com/office/drawing/2014/main" id="{0025FD44-3D78-4CC4-8349-26A338D2851C}"/>
            </a:ext>
          </a:extLst>
        </xdr:cNvPr>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130" name="直線コネクタ 129">
          <a:extLst>
            <a:ext uri="{FF2B5EF4-FFF2-40B4-BE49-F238E27FC236}">
              <a16:creationId xmlns:a16="http://schemas.microsoft.com/office/drawing/2014/main" id="{DEA2D743-8A8C-4D0F-80DA-2C9F9D7AEF5C}"/>
            </a:ext>
          </a:extLst>
        </xdr:cNvPr>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131" name="【体育館・プール】&#10;一人当たり面積最大値テキスト">
          <a:extLst>
            <a:ext uri="{FF2B5EF4-FFF2-40B4-BE49-F238E27FC236}">
              <a16:creationId xmlns:a16="http://schemas.microsoft.com/office/drawing/2014/main" id="{94471B6F-0A59-40D5-BCC2-DA67AC6281AA}"/>
            </a:ext>
          </a:extLst>
        </xdr:cNvPr>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132" name="直線コネクタ 131">
          <a:extLst>
            <a:ext uri="{FF2B5EF4-FFF2-40B4-BE49-F238E27FC236}">
              <a16:creationId xmlns:a16="http://schemas.microsoft.com/office/drawing/2014/main" id="{F530B16F-3FBE-4F2A-B44F-A18E6524062A}"/>
            </a:ext>
          </a:extLst>
        </xdr:cNvPr>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162577</xdr:rowOff>
    </xdr:from>
    <xdr:ext cx="469744" cy="259045"/>
    <xdr:sp macro="" textlink="">
      <xdr:nvSpPr>
        <xdr:cNvPr id="133" name="【体育館・プール】&#10;一人当たり面積平均値テキスト">
          <a:extLst>
            <a:ext uri="{FF2B5EF4-FFF2-40B4-BE49-F238E27FC236}">
              <a16:creationId xmlns:a16="http://schemas.microsoft.com/office/drawing/2014/main" id="{8F6446FD-4E2D-4A05-B7ED-F61EDF2CFD01}"/>
            </a:ext>
          </a:extLst>
        </xdr:cNvPr>
        <xdr:cNvSpPr txBox="1"/>
      </xdr:nvSpPr>
      <xdr:spPr>
        <a:xfrm>
          <a:off x="10515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134" name="フローチャート: 判断 133">
          <a:extLst>
            <a:ext uri="{FF2B5EF4-FFF2-40B4-BE49-F238E27FC236}">
              <a16:creationId xmlns:a16="http://schemas.microsoft.com/office/drawing/2014/main" id="{07B3247F-8068-4CD3-92DA-6DF5A9ED6923}"/>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135" name="フローチャート: 判断 134">
          <a:extLst>
            <a:ext uri="{FF2B5EF4-FFF2-40B4-BE49-F238E27FC236}">
              <a16:creationId xmlns:a16="http://schemas.microsoft.com/office/drawing/2014/main" id="{801AE875-431C-4ADD-97AE-C712B1F18B6A}"/>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136" name="フローチャート: 判断 135">
          <a:extLst>
            <a:ext uri="{FF2B5EF4-FFF2-40B4-BE49-F238E27FC236}">
              <a16:creationId xmlns:a16="http://schemas.microsoft.com/office/drawing/2014/main" id="{54F6CA3F-2519-4D68-829A-7C8EEA7DC53C}"/>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137" name="フローチャート: 判断 136">
          <a:extLst>
            <a:ext uri="{FF2B5EF4-FFF2-40B4-BE49-F238E27FC236}">
              <a16:creationId xmlns:a16="http://schemas.microsoft.com/office/drawing/2014/main" id="{A1F175BD-66A0-430D-93B2-2041B9455AC8}"/>
            </a:ext>
          </a:extLst>
        </xdr:cNvPr>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47879</xdr:rowOff>
    </xdr:from>
    <xdr:to>
      <xdr:col>36</xdr:col>
      <xdr:colOff>165100</xdr:colOff>
      <xdr:row>63</xdr:row>
      <xdr:rowOff>149479</xdr:rowOff>
    </xdr:to>
    <xdr:sp macro="" textlink="">
      <xdr:nvSpPr>
        <xdr:cNvPr id="138" name="フローチャート: 判断 137">
          <a:extLst>
            <a:ext uri="{FF2B5EF4-FFF2-40B4-BE49-F238E27FC236}">
              <a16:creationId xmlns:a16="http://schemas.microsoft.com/office/drawing/2014/main" id="{15047D14-D0AB-4944-8A15-B2D9D8A1AA3A}"/>
            </a:ext>
          </a:extLst>
        </xdr:cNvPr>
        <xdr:cNvSpPr/>
      </xdr:nvSpPr>
      <xdr:spPr>
        <a:xfrm>
          <a:off x="6921500" y="108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C8C2388F-016B-479B-A8EA-C8CE9D321A7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59F1D791-537A-451D-85E5-E1425EC1E40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2E67B8F4-1657-4CD0-A0AA-06403C6FAEB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569DAB50-1090-4FF5-9493-0D94E53CB72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6F8286C6-D26B-4FCF-A063-E2C2FC07FE7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21209</xdr:rowOff>
    </xdr:from>
    <xdr:to>
      <xdr:col>55</xdr:col>
      <xdr:colOff>50800</xdr:colOff>
      <xdr:row>64</xdr:row>
      <xdr:rowOff>122809</xdr:rowOff>
    </xdr:to>
    <xdr:sp macro="" textlink="">
      <xdr:nvSpPr>
        <xdr:cNvPr id="144" name="楕円 143">
          <a:extLst>
            <a:ext uri="{FF2B5EF4-FFF2-40B4-BE49-F238E27FC236}">
              <a16:creationId xmlns:a16="http://schemas.microsoft.com/office/drawing/2014/main" id="{8B407C8F-EF05-458E-BDA8-330F43AA15C4}"/>
            </a:ext>
          </a:extLst>
        </xdr:cNvPr>
        <xdr:cNvSpPr/>
      </xdr:nvSpPr>
      <xdr:spPr>
        <a:xfrm>
          <a:off x="10426700" y="1099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107586</xdr:rowOff>
    </xdr:from>
    <xdr:ext cx="469744" cy="259045"/>
    <xdr:sp macro="" textlink="">
      <xdr:nvSpPr>
        <xdr:cNvPr id="145" name="【体育館・プール】&#10;一人当たり面積該当値テキスト">
          <a:extLst>
            <a:ext uri="{FF2B5EF4-FFF2-40B4-BE49-F238E27FC236}">
              <a16:creationId xmlns:a16="http://schemas.microsoft.com/office/drawing/2014/main" id="{9A6A93F9-82D8-4498-B3E7-A81590AACF8D}"/>
            </a:ext>
          </a:extLst>
        </xdr:cNvPr>
        <xdr:cNvSpPr txBox="1"/>
      </xdr:nvSpPr>
      <xdr:spPr>
        <a:xfrm>
          <a:off x="10515600" y="1090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21590</xdr:rowOff>
    </xdr:from>
    <xdr:to>
      <xdr:col>50</xdr:col>
      <xdr:colOff>165100</xdr:colOff>
      <xdr:row>64</xdr:row>
      <xdr:rowOff>123190</xdr:rowOff>
    </xdr:to>
    <xdr:sp macro="" textlink="">
      <xdr:nvSpPr>
        <xdr:cNvPr id="146" name="楕円 145">
          <a:extLst>
            <a:ext uri="{FF2B5EF4-FFF2-40B4-BE49-F238E27FC236}">
              <a16:creationId xmlns:a16="http://schemas.microsoft.com/office/drawing/2014/main" id="{CC8094FF-A10D-46C5-BEC3-82C068D44D1E}"/>
            </a:ext>
          </a:extLst>
        </xdr:cNvPr>
        <xdr:cNvSpPr/>
      </xdr:nvSpPr>
      <xdr:spPr>
        <a:xfrm>
          <a:off x="9588500" y="1099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72009</xdr:rowOff>
    </xdr:from>
    <xdr:to>
      <xdr:col>55</xdr:col>
      <xdr:colOff>0</xdr:colOff>
      <xdr:row>64</xdr:row>
      <xdr:rowOff>72390</xdr:rowOff>
    </xdr:to>
    <xdr:cxnSp macro="">
      <xdr:nvCxnSpPr>
        <xdr:cNvPr id="147" name="直線コネクタ 146">
          <a:extLst>
            <a:ext uri="{FF2B5EF4-FFF2-40B4-BE49-F238E27FC236}">
              <a16:creationId xmlns:a16="http://schemas.microsoft.com/office/drawing/2014/main" id="{3A56981B-21C0-460C-AD9D-48B66162060E}"/>
            </a:ext>
          </a:extLst>
        </xdr:cNvPr>
        <xdr:cNvCxnSpPr/>
      </xdr:nvCxnSpPr>
      <xdr:spPr>
        <a:xfrm flipV="1">
          <a:off x="9639300" y="11044809"/>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21590</xdr:rowOff>
    </xdr:from>
    <xdr:to>
      <xdr:col>46</xdr:col>
      <xdr:colOff>38100</xdr:colOff>
      <xdr:row>64</xdr:row>
      <xdr:rowOff>123190</xdr:rowOff>
    </xdr:to>
    <xdr:sp macro="" textlink="">
      <xdr:nvSpPr>
        <xdr:cNvPr id="148" name="楕円 147">
          <a:extLst>
            <a:ext uri="{FF2B5EF4-FFF2-40B4-BE49-F238E27FC236}">
              <a16:creationId xmlns:a16="http://schemas.microsoft.com/office/drawing/2014/main" id="{B57C4F5B-63EE-475F-9BD3-0D31C923651B}"/>
            </a:ext>
          </a:extLst>
        </xdr:cNvPr>
        <xdr:cNvSpPr/>
      </xdr:nvSpPr>
      <xdr:spPr>
        <a:xfrm>
          <a:off x="8699500" y="1099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72390</xdr:rowOff>
    </xdr:from>
    <xdr:to>
      <xdr:col>50</xdr:col>
      <xdr:colOff>114300</xdr:colOff>
      <xdr:row>64</xdr:row>
      <xdr:rowOff>72390</xdr:rowOff>
    </xdr:to>
    <xdr:cxnSp macro="">
      <xdr:nvCxnSpPr>
        <xdr:cNvPr id="149" name="直線コネクタ 148">
          <a:extLst>
            <a:ext uri="{FF2B5EF4-FFF2-40B4-BE49-F238E27FC236}">
              <a16:creationId xmlns:a16="http://schemas.microsoft.com/office/drawing/2014/main" id="{F8201B80-2F87-4DFC-A9DF-2B31AFB0139E}"/>
            </a:ext>
          </a:extLst>
        </xdr:cNvPr>
        <xdr:cNvCxnSpPr/>
      </xdr:nvCxnSpPr>
      <xdr:spPr>
        <a:xfrm>
          <a:off x="8750300" y="110451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21590</xdr:rowOff>
    </xdr:from>
    <xdr:to>
      <xdr:col>41</xdr:col>
      <xdr:colOff>101600</xdr:colOff>
      <xdr:row>64</xdr:row>
      <xdr:rowOff>123190</xdr:rowOff>
    </xdr:to>
    <xdr:sp macro="" textlink="">
      <xdr:nvSpPr>
        <xdr:cNvPr id="150" name="楕円 149">
          <a:extLst>
            <a:ext uri="{FF2B5EF4-FFF2-40B4-BE49-F238E27FC236}">
              <a16:creationId xmlns:a16="http://schemas.microsoft.com/office/drawing/2014/main" id="{85806077-9B3C-48E8-A062-574E7039AA7C}"/>
            </a:ext>
          </a:extLst>
        </xdr:cNvPr>
        <xdr:cNvSpPr/>
      </xdr:nvSpPr>
      <xdr:spPr>
        <a:xfrm>
          <a:off x="7810500" y="1099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72390</xdr:rowOff>
    </xdr:from>
    <xdr:to>
      <xdr:col>45</xdr:col>
      <xdr:colOff>177800</xdr:colOff>
      <xdr:row>64</xdr:row>
      <xdr:rowOff>72390</xdr:rowOff>
    </xdr:to>
    <xdr:cxnSp macro="">
      <xdr:nvCxnSpPr>
        <xdr:cNvPr id="151" name="直線コネクタ 150">
          <a:extLst>
            <a:ext uri="{FF2B5EF4-FFF2-40B4-BE49-F238E27FC236}">
              <a16:creationId xmlns:a16="http://schemas.microsoft.com/office/drawing/2014/main" id="{8C753432-7070-4CAB-BD60-627F3A67B3F3}"/>
            </a:ext>
          </a:extLst>
        </xdr:cNvPr>
        <xdr:cNvCxnSpPr/>
      </xdr:nvCxnSpPr>
      <xdr:spPr>
        <a:xfrm>
          <a:off x="7861300" y="110451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21590</xdr:rowOff>
    </xdr:from>
    <xdr:to>
      <xdr:col>36</xdr:col>
      <xdr:colOff>165100</xdr:colOff>
      <xdr:row>64</xdr:row>
      <xdr:rowOff>123190</xdr:rowOff>
    </xdr:to>
    <xdr:sp macro="" textlink="">
      <xdr:nvSpPr>
        <xdr:cNvPr id="152" name="楕円 151">
          <a:extLst>
            <a:ext uri="{FF2B5EF4-FFF2-40B4-BE49-F238E27FC236}">
              <a16:creationId xmlns:a16="http://schemas.microsoft.com/office/drawing/2014/main" id="{5963D88C-2F67-49F0-86F7-C17691BB1367}"/>
            </a:ext>
          </a:extLst>
        </xdr:cNvPr>
        <xdr:cNvSpPr/>
      </xdr:nvSpPr>
      <xdr:spPr>
        <a:xfrm>
          <a:off x="6921500" y="1099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72390</xdr:rowOff>
    </xdr:from>
    <xdr:to>
      <xdr:col>41</xdr:col>
      <xdr:colOff>50800</xdr:colOff>
      <xdr:row>64</xdr:row>
      <xdr:rowOff>72390</xdr:rowOff>
    </xdr:to>
    <xdr:cxnSp macro="">
      <xdr:nvCxnSpPr>
        <xdr:cNvPr id="153" name="直線コネクタ 152">
          <a:extLst>
            <a:ext uri="{FF2B5EF4-FFF2-40B4-BE49-F238E27FC236}">
              <a16:creationId xmlns:a16="http://schemas.microsoft.com/office/drawing/2014/main" id="{3AE305E6-4BC5-4A27-9129-AB6C11FBD43D}"/>
            </a:ext>
          </a:extLst>
        </xdr:cNvPr>
        <xdr:cNvCxnSpPr/>
      </xdr:nvCxnSpPr>
      <xdr:spPr>
        <a:xfrm>
          <a:off x="6972300" y="110451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89425</xdr:rowOff>
    </xdr:from>
    <xdr:ext cx="469744" cy="259045"/>
    <xdr:sp macro="" textlink="">
      <xdr:nvSpPr>
        <xdr:cNvPr id="154" name="n_1aveValue【体育館・プール】&#10;一人当たり面積">
          <a:extLst>
            <a:ext uri="{FF2B5EF4-FFF2-40B4-BE49-F238E27FC236}">
              <a16:creationId xmlns:a16="http://schemas.microsoft.com/office/drawing/2014/main" id="{B5CADD39-3C74-40DA-B2C7-DF2C53CFD7B2}"/>
            </a:ext>
          </a:extLst>
        </xdr:cNvPr>
        <xdr:cNvSpPr txBox="1"/>
      </xdr:nvSpPr>
      <xdr:spPr>
        <a:xfrm>
          <a:off x="9391727" y="1054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91711</xdr:rowOff>
    </xdr:from>
    <xdr:ext cx="469744" cy="259045"/>
    <xdr:sp macro="" textlink="">
      <xdr:nvSpPr>
        <xdr:cNvPr id="155" name="n_2aveValue【体育館・プール】&#10;一人当たり面積">
          <a:extLst>
            <a:ext uri="{FF2B5EF4-FFF2-40B4-BE49-F238E27FC236}">
              <a16:creationId xmlns:a16="http://schemas.microsoft.com/office/drawing/2014/main" id="{B16959B3-B3C1-4127-BCEF-7D9CA3D0820F}"/>
            </a:ext>
          </a:extLst>
        </xdr:cNvPr>
        <xdr:cNvSpPr txBox="1"/>
      </xdr:nvSpPr>
      <xdr:spPr>
        <a:xfrm>
          <a:off x="8515427" y="105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105427</xdr:rowOff>
    </xdr:from>
    <xdr:ext cx="469744" cy="259045"/>
    <xdr:sp macro="" textlink="">
      <xdr:nvSpPr>
        <xdr:cNvPr id="156" name="n_3aveValue【体育館・プール】&#10;一人当たり面積">
          <a:extLst>
            <a:ext uri="{FF2B5EF4-FFF2-40B4-BE49-F238E27FC236}">
              <a16:creationId xmlns:a16="http://schemas.microsoft.com/office/drawing/2014/main" id="{42BD0780-BA25-4E00-9F1D-DD7EA469B6D7}"/>
            </a:ext>
          </a:extLst>
        </xdr:cNvPr>
        <xdr:cNvSpPr txBox="1"/>
      </xdr:nvSpPr>
      <xdr:spPr>
        <a:xfrm>
          <a:off x="7626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166006</xdr:rowOff>
    </xdr:from>
    <xdr:ext cx="469744" cy="259045"/>
    <xdr:sp macro="" textlink="">
      <xdr:nvSpPr>
        <xdr:cNvPr id="157" name="n_4aveValue【体育館・プール】&#10;一人当たり面積">
          <a:extLst>
            <a:ext uri="{FF2B5EF4-FFF2-40B4-BE49-F238E27FC236}">
              <a16:creationId xmlns:a16="http://schemas.microsoft.com/office/drawing/2014/main" id="{6CD61181-3DA7-4EF0-85CE-216D6B708864}"/>
            </a:ext>
          </a:extLst>
        </xdr:cNvPr>
        <xdr:cNvSpPr txBox="1"/>
      </xdr:nvSpPr>
      <xdr:spPr>
        <a:xfrm>
          <a:off x="6737427" y="1062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114317</xdr:rowOff>
    </xdr:from>
    <xdr:ext cx="469744" cy="259045"/>
    <xdr:sp macro="" textlink="">
      <xdr:nvSpPr>
        <xdr:cNvPr id="158" name="n_1mainValue【体育館・プール】&#10;一人当たり面積">
          <a:extLst>
            <a:ext uri="{FF2B5EF4-FFF2-40B4-BE49-F238E27FC236}">
              <a16:creationId xmlns:a16="http://schemas.microsoft.com/office/drawing/2014/main" id="{0E74B0B3-28AD-43F6-B217-2D601A70747A}"/>
            </a:ext>
          </a:extLst>
        </xdr:cNvPr>
        <xdr:cNvSpPr txBox="1"/>
      </xdr:nvSpPr>
      <xdr:spPr>
        <a:xfrm>
          <a:off x="9391727" y="1108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114317</xdr:rowOff>
    </xdr:from>
    <xdr:ext cx="469744" cy="259045"/>
    <xdr:sp macro="" textlink="">
      <xdr:nvSpPr>
        <xdr:cNvPr id="159" name="n_2mainValue【体育館・プール】&#10;一人当たり面積">
          <a:extLst>
            <a:ext uri="{FF2B5EF4-FFF2-40B4-BE49-F238E27FC236}">
              <a16:creationId xmlns:a16="http://schemas.microsoft.com/office/drawing/2014/main" id="{BEFE866E-DF29-4F26-9B8F-25FD4560855B}"/>
            </a:ext>
          </a:extLst>
        </xdr:cNvPr>
        <xdr:cNvSpPr txBox="1"/>
      </xdr:nvSpPr>
      <xdr:spPr>
        <a:xfrm>
          <a:off x="8515427" y="1108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114317</xdr:rowOff>
    </xdr:from>
    <xdr:ext cx="469744" cy="259045"/>
    <xdr:sp macro="" textlink="">
      <xdr:nvSpPr>
        <xdr:cNvPr id="160" name="n_3mainValue【体育館・プール】&#10;一人当たり面積">
          <a:extLst>
            <a:ext uri="{FF2B5EF4-FFF2-40B4-BE49-F238E27FC236}">
              <a16:creationId xmlns:a16="http://schemas.microsoft.com/office/drawing/2014/main" id="{2FB1C1C1-8228-47CE-8CDD-BB6A793C51F1}"/>
            </a:ext>
          </a:extLst>
        </xdr:cNvPr>
        <xdr:cNvSpPr txBox="1"/>
      </xdr:nvSpPr>
      <xdr:spPr>
        <a:xfrm>
          <a:off x="7626427" y="1108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114317</xdr:rowOff>
    </xdr:from>
    <xdr:ext cx="469744" cy="259045"/>
    <xdr:sp macro="" textlink="">
      <xdr:nvSpPr>
        <xdr:cNvPr id="161" name="n_4mainValue【体育館・プール】&#10;一人当たり面積">
          <a:extLst>
            <a:ext uri="{FF2B5EF4-FFF2-40B4-BE49-F238E27FC236}">
              <a16:creationId xmlns:a16="http://schemas.microsoft.com/office/drawing/2014/main" id="{A74C877D-D384-4ADA-BC7D-424932B41153}"/>
            </a:ext>
          </a:extLst>
        </xdr:cNvPr>
        <xdr:cNvSpPr txBox="1"/>
      </xdr:nvSpPr>
      <xdr:spPr>
        <a:xfrm>
          <a:off x="6737427" y="1108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0A3A3E10-81ED-40B0-A679-927CADCE250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704FF9DB-3032-41E0-A473-782822EB221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AB8270D0-B32B-4E6F-8323-3A49E6F5222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E0E77D66-1A3C-479A-AA13-9000371CC74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DA211445-3CBC-4A73-9BFB-3D09CF673D3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EE3DB48C-5FD9-4F7D-A4A7-5AB30F89FA6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DDBC9C5B-1374-46E8-8F00-8E9F0047201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0A46DD21-9A90-436D-B065-A8E4941E652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D7DFB726-EFDD-4821-B212-FB189CDECBF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1D51ABFB-925F-4A0A-8E3E-67C15F2E3C2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3E6898E6-2132-4EBA-A895-45368F694A0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BFBD8FC7-E450-4639-832F-2997909DCE9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49BD2BD0-CAE2-4662-AF35-B2508970557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AC65B5B8-D80B-4564-B95E-BE9E8584AF4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665DE923-EAA9-4326-B02A-4DB6794E64E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B2472455-D2B5-4476-9912-E964A5EBAB2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7DFACEF4-2535-42AC-A980-542940BF4B0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F8FC0B43-E556-4D96-BC38-7D6C8B5F2F9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ABF68626-B7A0-40FA-9128-4D74585C88E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CD9FDEF5-9137-4A1D-AC34-CF40A044309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07EEE09F-8D8C-4E3A-8D35-626D7B01434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72D065A4-5C92-4ED7-BBA2-52AAB6206B6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EE9A0A14-C1C8-467F-945A-51860EAC5AF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83F0FE75-60E4-41CB-9221-5291ACA7D39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E0E2DE1A-2FAC-4517-9650-96071EA78663}"/>
            </a:ext>
          </a:extLst>
        </xdr:cNvPr>
        <xdr:cNvCxnSpPr/>
      </xdr:nvCxnSpPr>
      <xdr:spPr>
        <a:xfrm flipV="1">
          <a:off x="4634865"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12F45DE3-F894-47DF-B3BB-7AEDF5719B1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11D5EC45-3692-41E4-AF48-CE0828E2B39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6655BCA1-197E-47F1-9E07-02742BE96761}"/>
            </a:ext>
          </a:extLst>
        </xdr:cNvPr>
        <xdr:cNvSpPr txBox="1"/>
      </xdr:nvSpPr>
      <xdr:spPr>
        <a:xfrm>
          <a:off x="4673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190" name="直線コネクタ 189">
          <a:extLst>
            <a:ext uri="{FF2B5EF4-FFF2-40B4-BE49-F238E27FC236}">
              <a16:creationId xmlns:a16="http://schemas.microsoft.com/office/drawing/2014/main" id="{74D68BD1-72CD-4CC1-86F8-8F70A7F2ACDE}"/>
            </a:ext>
          </a:extLst>
        </xdr:cNvPr>
        <xdr:cNvCxnSpPr/>
      </xdr:nvCxnSpPr>
      <xdr:spPr>
        <a:xfrm>
          <a:off x="4546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17797</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6647E077-5D53-4227-BCA3-7EF0796E0488}"/>
            </a:ext>
          </a:extLst>
        </xdr:cNvPr>
        <xdr:cNvSpPr txBox="1"/>
      </xdr:nvSpPr>
      <xdr:spPr>
        <a:xfrm>
          <a:off x="4673600" y="1407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192" name="フローチャート: 判断 191">
          <a:extLst>
            <a:ext uri="{FF2B5EF4-FFF2-40B4-BE49-F238E27FC236}">
              <a16:creationId xmlns:a16="http://schemas.microsoft.com/office/drawing/2014/main" id="{F5158347-8120-4DF0-81EF-906039579C95}"/>
            </a:ext>
          </a:extLst>
        </xdr:cNvPr>
        <xdr:cNvSpPr/>
      </xdr:nvSpPr>
      <xdr:spPr>
        <a:xfrm>
          <a:off x="4584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193" name="フローチャート: 判断 192">
          <a:extLst>
            <a:ext uri="{FF2B5EF4-FFF2-40B4-BE49-F238E27FC236}">
              <a16:creationId xmlns:a16="http://schemas.microsoft.com/office/drawing/2014/main" id="{C59C4074-CDCE-4800-8704-C2AC7A69A409}"/>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194" name="フローチャート: 判断 193">
          <a:extLst>
            <a:ext uri="{FF2B5EF4-FFF2-40B4-BE49-F238E27FC236}">
              <a16:creationId xmlns:a16="http://schemas.microsoft.com/office/drawing/2014/main" id="{8B390C0C-0067-4545-8394-5E9C9C31ED99}"/>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195" name="フローチャート: 判断 194">
          <a:extLst>
            <a:ext uri="{FF2B5EF4-FFF2-40B4-BE49-F238E27FC236}">
              <a16:creationId xmlns:a16="http://schemas.microsoft.com/office/drawing/2014/main" id="{A03D8417-234D-46E6-A0C3-D4E6C2B7CA91}"/>
            </a:ext>
          </a:extLst>
        </xdr:cNvPr>
        <xdr:cNvSpPr/>
      </xdr:nvSpPr>
      <xdr:spPr>
        <a:xfrm>
          <a:off x="1968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196" name="フローチャート: 判断 195">
          <a:extLst>
            <a:ext uri="{FF2B5EF4-FFF2-40B4-BE49-F238E27FC236}">
              <a16:creationId xmlns:a16="http://schemas.microsoft.com/office/drawing/2014/main" id="{3D424430-DAC6-4843-A80F-B8956EA71DEE}"/>
            </a:ext>
          </a:extLst>
        </xdr:cNvPr>
        <xdr:cNvSpPr/>
      </xdr:nvSpPr>
      <xdr:spPr>
        <a:xfrm>
          <a:off x="1079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76085F6A-6198-4F14-8419-173FAB4DAB0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4116270C-0655-4902-BAED-484E0F0C091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8215668D-7E62-445E-BEC8-581493AD307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58DCA1B0-7935-4FCC-9326-38087C6C6A3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ADDF2F46-F09F-4E3D-975D-DD18A5CBACB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52070</xdr:rowOff>
    </xdr:from>
    <xdr:to>
      <xdr:col>24</xdr:col>
      <xdr:colOff>114300</xdr:colOff>
      <xdr:row>86</xdr:row>
      <xdr:rowOff>153670</xdr:rowOff>
    </xdr:to>
    <xdr:sp macro="" textlink="">
      <xdr:nvSpPr>
        <xdr:cNvPr id="202" name="楕円 201">
          <a:extLst>
            <a:ext uri="{FF2B5EF4-FFF2-40B4-BE49-F238E27FC236}">
              <a16:creationId xmlns:a16="http://schemas.microsoft.com/office/drawing/2014/main" id="{3B69292F-A35B-42B1-AD5B-06E1556D3200}"/>
            </a:ext>
          </a:extLst>
        </xdr:cNvPr>
        <xdr:cNvSpPr/>
      </xdr:nvSpPr>
      <xdr:spPr>
        <a:xfrm>
          <a:off x="45847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138447</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94B73DE3-B3CC-4908-8F6E-1B746BF9CDBE}"/>
            </a:ext>
          </a:extLst>
        </xdr:cNvPr>
        <xdr:cNvSpPr txBox="1"/>
      </xdr:nvSpPr>
      <xdr:spPr>
        <a:xfrm>
          <a:off x="4673600" y="1471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52070</xdr:rowOff>
    </xdr:from>
    <xdr:to>
      <xdr:col>20</xdr:col>
      <xdr:colOff>38100</xdr:colOff>
      <xdr:row>86</xdr:row>
      <xdr:rowOff>153670</xdr:rowOff>
    </xdr:to>
    <xdr:sp macro="" textlink="">
      <xdr:nvSpPr>
        <xdr:cNvPr id="204" name="楕円 203">
          <a:extLst>
            <a:ext uri="{FF2B5EF4-FFF2-40B4-BE49-F238E27FC236}">
              <a16:creationId xmlns:a16="http://schemas.microsoft.com/office/drawing/2014/main" id="{5350CF32-72D1-4B4C-BD58-9D743172020F}"/>
            </a:ext>
          </a:extLst>
        </xdr:cNvPr>
        <xdr:cNvSpPr/>
      </xdr:nvSpPr>
      <xdr:spPr>
        <a:xfrm>
          <a:off x="3746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102870</xdr:rowOff>
    </xdr:from>
    <xdr:to>
      <xdr:col>24</xdr:col>
      <xdr:colOff>63500</xdr:colOff>
      <xdr:row>86</xdr:row>
      <xdr:rowOff>102870</xdr:rowOff>
    </xdr:to>
    <xdr:cxnSp macro="">
      <xdr:nvCxnSpPr>
        <xdr:cNvPr id="205" name="直線コネクタ 204">
          <a:extLst>
            <a:ext uri="{FF2B5EF4-FFF2-40B4-BE49-F238E27FC236}">
              <a16:creationId xmlns:a16="http://schemas.microsoft.com/office/drawing/2014/main" id="{5BBF0D02-3108-42B5-8BC8-EA47A543794C}"/>
            </a:ext>
          </a:extLst>
        </xdr:cNvPr>
        <xdr:cNvCxnSpPr/>
      </xdr:nvCxnSpPr>
      <xdr:spPr>
        <a:xfrm>
          <a:off x="3797300" y="148475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50164</xdr:rowOff>
    </xdr:from>
    <xdr:to>
      <xdr:col>15</xdr:col>
      <xdr:colOff>101600</xdr:colOff>
      <xdr:row>86</xdr:row>
      <xdr:rowOff>151764</xdr:rowOff>
    </xdr:to>
    <xdr:sp macro="" textlink="">
      <xdr:nvSpPr>
        <xdr:cNvPr id="206" name="楕円 205">
          <a:extLst>
            <a:ext uri="{FF2B5EF4-FFF2-40B4-BE49-F238E27FC236}">
              <a16:creationId xmlns:a16="http://schemas.microsoft.com/office/drawing/2014/main" id="{7B9D4749-5761-44B0-B6F2-AF2E43D86657}"/>
            </a:ext>
          </a:extLst>
        </xdr:cNvPr>
        <xdr:cNvSpPr/>
      </xdr:nvSpPr>
      <xdr:spPr>
        <a:xfrm>
          <a:off x="2857500" y="1479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100964</xdr:rowOff>
    </xdr:from>
    <xdr:to>
      <xdr:col>19</xdr:col>
      <xdr:colOff>177800</xdr:colOff>
      <xdr:row>86</xdr:row>
      <xdr:rowOff>102870</xdr:rowOff>
    </xdr:to>
    <xdr:cxnSp macro="">
      <xdr:nvCxnSpPr>
        <xdr:cNvPr id="207" name="直線コネクタ 206">
          <a:extLst>
            <a:ext uri="{FF2B5EF4-FFF2-40B4-BE49-F238E27FC236}">
              <a16:creationId xmlns:a16="http://schemas.microsoft.com/office/drawing/2014/main" id="{421ADEC9-88EB-404E-A79A-D0D030A6B2B3}"/>
            </a:ext>
          </a:extLst>
        </xdr:cNvPr>
        <xdr:cNvCxnSpPr/>
      </xdr:nvCxnSpPr>
      <xdr:spPr>
        <a:xfrm>
          <a:off x="2908300" y="148456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48261</xdr:rowOff>
    </xdr:from>
    <xdr:to>
      <xdr:col>10</xdr:col>
      <xdr:colOff>165100</xdr:colOff>
      <xdr:row>86</xdr:row>
      <xdr:rowOff>149861</xdr:rowOff>
    </xdr:to>
    <xdr:sp macro="" textlink="">
      <xdr:nvSpPr>
        <xdr:cNvPr id="208" name="楕円 207">
          <a:extLst>
            <a:ext uri="{FF2B5EF4-FFF2-40B4-BE49-F238E27FC236}">
              <a16:creationId xmlns:a16="http://schemas.microsoft.com/office/drawing/2014/main" id="{E323E6FD-9D0B-4E82-80CF-0AA6A3809883}"/>
            </a:ext>
          </a:extLst>
        </xdr:cNvPr>
        <xdr:cNvSpPr/>
      </xdr:nvSpPr>
      <xdr:spPr>
        <a:xfrm>
          <a:off x="1968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99061</xdr:rowOff>
    </xdr:from>
    <xdr:to>
      <xdr:col>15</xdr:col>
      <xdr:colOff>50800</xdr:colOff>
      <xdr:row>86</xdr:row>
      <xdr:rowOff>100964</xdr:rowOff>
    </xdr:to>
    <xdr:cxnSp macro="">
      <xdr:nvCxnSpPr>
        <xdr:cNvPr id="209" name="直線コネクタ 208">
          <a:extLst>
            <a:ext uri="{FF2B5EF4-FFF2-40B4-BE49-F238E27FC236}">
              <a16:creationId xmlns:a16="http://schemas.microsoft.com/office/drawing/2014/main" id="{23ED7264-728C-40C2-AB95-AD5B32F851D3}"/>
            </a:ext>
          </a:extLst>
        </xdr:cNvPr>
        <xdr:cNvCxnSpPr/>
      </xdr:nvCxnSpPr>
      <xdr:spPr>
        <a:xfrm>
          <a:off x="2019300" y="148437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48261</xdr:rowOff>
    </xdr:from>
    <xdr:to>
      <xdr:col>6</xdr:col>
      <xdr:colOff>38100</xdr:colOff>
      <xdr:row>86</xdr:row>
      <xdr:rowOff>149861</xdr:rowOff>
    </xdr:to>
    <xdr:sp macro="" textlink="">
      <xdr:nvSpPr>
        <xdr:cNvPr id="210" name="楕円 209">
          <a:extLst>
            <a:ext uri="{FF2B5EF4-FFF2-40B4-BE49-F238E27FC236}">
              <a16:creationId xmlns:a16="http://schemas.microsoft.com/office/drawing/2014/main" id="{7362AF4E-D4CC-4E63-BC65-0824BBB3803F}"/>
            </a:ext>
          </a:extLst>
        </xdr:cNvPr>
        <xdr:cNvSpPr/>
      </xdr:nvSpPr>
      <xdr:spPr>
        <a:xfrm>
          <a:off x="1079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99061</xdr:rowOff>
    </xdr:from>
    <xdr:to>
      <xdr:col>10</xdr:col>
      <xdr:colOff>114300</xdr:colOff>
      <xdr:row>86</xdr:row>
      <xdr:rowOff>99061</xdr:rowOff>
    </xdr:to>
    <xdr:cxnSp macro="">
      <xdr:nvCxnSpPr>
        <xdr:cNvPr id="211" name="直線コネクタ 210">
          <a:extLst>
            <a:ext uri="{FF2B5EF4-FFF2-40B4-BE49-F238E27FC236}">
              <a16:creationId xmlns:a16="http://schemas.microsoft.com/office/drawing/2014/main" id="{D7D3DC33-9AAF-43C8-AB86-0674F4357223}"/>
            </a:ext>
          </a:extLst>
        </xdr:cNvPr>
        <xdr:cNvCxnSpPr/>
      </xdr:nvCxnSpPr>
      <xdr:spPr>
        <a:xfrm>
          <a:off x="1130300" y="1484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212" name="n_1aveValue【福祉施設】&#10;有形固定資産減価償却率">
          <a:extLst>
            <a:ext uri="{FF2B5EF4-FFF2-40B4-BE49-F238E27FC236}">
              <a16:creationId xmlns:a16="http://schemas.microsoft.com/office/drawing/2014/main" id="{05A9A758-5145-4EE5-B392-EC7CAEC0F4CF}"/>
            </a:ext>
          </a:extLst>
        </xdr:cNvPr>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213" name="n_2aveValue【福祉施設】&#10;有形固定資産減価償却率">
          <a:extLst>
            <a:ext uri="{FF2B5EF4-FFF2-40B4-BE49-F238E27FC236}">
              <a16:creationId xmlns:a16="http://schemas.microsoft.com/office/drawing/2014/main" id="{E92F5D45-3C0A-4F4C-A323-E0FFD5EC005F}"/>
            </a:ext>
          </a:extLst>
        </xdr:cNvPr>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652</xdr:rowOff>
    </xdr:from>
    <xdr:ext cx="405111" cy="259045"/>
    <xdr:sp macro="" textlink="">
      <xdr:nvSpPr>
        <xdr:cNvPr id="214" name="n_3aveValue【福祉施設】&#10;有形固定資産減価償却率">
          <a:extLst>
            <a:ext uri="{FF2B5EF4-FFF2-40B4-BE49-F238E27FC236}">
              <a16:creationId xmlns:a16="http://schemas.microsoft.com/office/drawing/2014/main" id="{7E5D2038-FAAA-4C48-BDB1-1D907EE98176}"/>
            </a:ext>
          </a:extLst>
        </xdr:cNvPr>
        <xdr:cNvSpPr txBox="1"/>
      </xdr:nvSpPr>
      <xdr:spPr>
        <a:xfrm>
          <a:off x="18167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215" name="n_4aveValue【福祉施設】&#10;有形固定資産減価償却率">
          <a:extLst>
            <a:ext uri="{FF2B5EF4-FFF2-40B4-BE49-F238E27FC236}">
              <a16:creationId xmlns:a16="http://schemas.microsoft.com/office/drawing/2014/main" id="{1A985EC1-84A1-4160-AF37-F73375664851}"/>
            </a:ext>
          </a:extLst>
        </xdr:cNvPr>
        <xdr:cNvSpPr txBox="1"/>
      </xdr:nvSpPr>
      <xdr:spPr>
        <a:xfrm>
          <a:off x="927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144797</xdr:rowOff>
    </xdr:from>
    <xdr:ext cx="405111" cy="259045"/>
    <xdr:sp macro="" textlink="">
      <xdr:nvSpPr>
        <xdr:cNvPr id="216" name="n_1mainValue【福祉施設】&#10;有形固定資産減価償却率">
          <a:extLst>
            <a:ext uri="{FF2B5EF4-FFF2-40B4-BE49-F238E27FC236}">
              <a16:creationId xmlns:a16="http://schemas.microsoft.com/office/drawing/2014/main" id="{89EC2C29-5434-4A1B-863D-B4DD0E389286}"/>
            </a:ext>
          </a:extLst>
        </xdr:cNvPr>
        <xdr:cNvSpPr txBox="1"/>
      </xdr:nvSpPr>
      <xdr:spPr>
        <a:xfrm>
          <a:off x="3582044"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142891</xdr:rowOff>
    </xdr:from>
    <xdr:ext cx="405111" cy="259045"/>
    <xdr:sp macro="" textlink="">
      <xdr:nvSpPr>
        <xdr:cNvPr id="217" name="n_2mainValue【福祉施設】&#10;有形固定資産減価償却率">
          <a:extLst>
            <a:ext uri="{FF2B5EF4-FFF2-40B4-BE49-F238E27FC236}">
              <a16:creationId xmlns:a16="http://schemas.microsoft.com/office/drawing/2014/main" id="{AFF5480E-9903-439E-AE6F-59BF848CCE10}"/>
            </a:ext>
          </a:extLst>
        </xdr:cNvPr>
        <xdr:cNvSpPr txBox="1"/>
      </xdr:nvSpPr>
      <xdr:spPr>
        <a:xfrm>
          <a:off x="2705744" y="1488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140988</xdr:rowOff>
    </xdr:from>
    <xdr:ext cx="405111" cy="259045"/>
    <xdr:sp macro="" textlink="">
      <xdr:nvSpPr>
        <xdr:cNvPr id="218" name="n_3mainValue【福祉施設】&#10;有形固定資産減価償却率">
          <a:extLst>
            <a:ext uri="{FF2B5EF4-FFF2-40B4-BE49-F238E27FC236}">
              <a16:creationId xmlns:a16="http://schemas.microsoft.com/office/drawing/2014/main" id="{7A4AF25B-A8E0-4E50-A14C-21AD50F50FB8}"/>
            </a:ext>
          </a:extLst>
        </xdr:cNvPr>
        <xdr:cNvSpPr txBox="1"/>
      </xdr:nvSpPr>
      <xdr:spPr>
        <a:xfrm>
          <a:off x="1816744" y="1488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140988</xdr:rowOff>
    </xdr:from>
    <xdr:ext cx="405111" cy="259045"/>
    <xdr:sp macro="" textlink="">
      <xdr:nvSpPr>
        <xdr:cNvPr id="219" name="n_4mainValue【福祉施設】&#10;有形固定資産減価償却率">
          <a:extLst>
            <a:ext uri="{FF2B5EF4-FFF2-40B4-BE49-F238E27FC236}">
              <a16:creationId xmlns:a16="http://schemas.microsoft.com/office/drawing/2014/main" id="{BED3AB52-83B2-4039-A45E-9EF3E069A94A}"/>
            </a:ext>
          </a:extLst>
        </xdr:cNvPr>
        <xdr:cNvSpPr txBox="1"/>
      </xdr:nvSpPr>
      <xdr:spPr>
        <a:xfrm>
          <a:off x="927744" y="1488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58B1EA0E-AADC-49BA-9A5A-21C29A0F689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2197AEE0-6687-4E48-9015-A6F80F468F5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3897BFC9-96D7-4B27-AAF0-19BFB8228F9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692B4FAA-C36E-4FD7-A620-1FA1902EEFE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37C6926C-8204-40B3-89B4-CA217DB2C49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FB96CC4C-83CE-4E14-A1D7-D5608EAF4EA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FB855879-DABD-4DD9-B20F-519AB0B12A6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2B6FEFCA-609F-4293-BA8A-88E72ACA535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750990E5-5397-40D9-B758-C7F02223AA9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D6D4B90F-213D-4DE5-A7B8-0E7299E3412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136C9046-70F7-4913-A300-1A546DF4135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A10D9528-5FC8-4472-9211-2B35AFC81B4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4C4E04CB-0AC5-4EE9-A7A0-734B4C085F1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7B4EF94C-6EB6-4C31-8A52-AB4488E2CAD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A2CA53A6-EA50-4BF4-AEFA-4C3E7122F14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4AB04DDF-416F-44D0-BF11-F751EC84B39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9C64729D-07E8-464D-9F6E-0AC45E9DF41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E77D9789-109E-42E9-B740-7C649297AF2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7033C700-46AE-46B2-9744-A4019663A39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DF76694C-5A2A-4E15-BC27-864273DA6A3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374AB4D6-EE56-45D2-96D0-1A5FFA116CE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1FC41138-D716-43DC-98BF-A32118E75AC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3798FFAB-74C4-4BFB-A932-70973D7D2AC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243" name="直線コネクタ 242">
          <a:extLst>
            <a:ext uri="{FF2B5EF4-FFF2-40B4-BE49-F238E27FC236}">
              <a16:creationId xmlns:a16="http://schemas.microsoft.com/office/drawing/2014/main" id="{B1A8E22B-15F5-4C0B-B62C-F6209569713A}"/>
            </a:ext>
          </a:extLst>
        </xdr:cNvPr>
        <xdr:cNvCxnSpPr/>
      </xdr:nvCxnSpPr>
      <xdr:spPr>
        <a:xfrm flipV="1">
          <a:off x="10476865" y="13550646"/>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4" name="【福祉施設】&#10;一人当たり面積最小値テキスト">
          <a:extLst>
            <a:ext uri="{FF2B5EF4-FFF2-40B4-BE49-F238E27FC236}">
              <a16:creationId xmlns:a16="http://schemas.microsoft.com/office/drawing/2014/main" id="{006DA50D-C476-4B6A-9339-3E61A584F82C}"/>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5" name="直線コネクタ 244">
          <a:extLst>
            <a:ext uri="{FF2B5EF4-FFF2-40B4-BE49-F238E27FC236}">
              <a16:creationId xmlns:a16="http://schemas.microsoft.com/office/drawing/2014/main" id="{B7468650-C3E5-4A83-9527-7D395FA90CCA}"/>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46" name="【福祉施設】&#10;一人当たり面積最大値テキスト">
          <a:extLst>
            <a:ext uri="{FF2B5EF4-FFF2-40B4-BE49-F238E27FC236}">
              <a16:creationId xmlns:a16="http://schemas.microsoft.com/office/drawing/2014/main" id="{35F40399-F669-4EAB-872C-17E88259737D}"/>
            </a:ext>
          </a:extLst>
        </xdr:cNvPr>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47" name="直線コネクタ 246">
          <a:extLst>
            <a:ext uri="{FF2B5EF4-FFF2-40B4-BE49-F238E27FC236}">
              <a16:creationId xmlns:a16="http://schemas.microsoft.com/office/drawing/2014/main" id="{30B47528-CE44-4E6E-99F6-F01DC1B07824}"/>
            </a:ext>
          </a:extLst>
        </xdr:cNvPr>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163340</xdr:rowOff>
    </xdr:from>
    <xdr:ext cx="469744" cy="259045"/>
    <xdr:sp macro="" textlink="">
      <xdr:nvSpPr>
        <xdr:cNvPr id="248" name="【福祉施設】&#10;一人当たり面積平均値テキスト">
          <a:extLst>
            <a:ext uri="{FF2B5EF4-FFF2-40B4-BE49-F238E27FC236}">
              <a16:creationId xmlns:a16="http://schemas.microsoft.com/office/drawing/2014/main" id="{646ED427-2BD7-4CD0-98ED-1151E6157F4F}"/>
            </a:ext>
          </a:extLst>
        </xdr:cNvPr>
        <xdr:cNvSpPr txBox="1"/>
      </xdr:nvSpPr>
      <xdr:spPr>
        <a:xfrm>
          <a:off x="10515600" y="14393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249" name="フローチャート: 判断 248">
          <a:extLst>
            <a:ext uri="{FF2B5EF4-FFF2-40B4-BE49-F238E27FC236}">
              <a16:creationId xmlns:a16="http://schemas.microsoft.com/office/drawing/2014/main" id="{8738EF22-4D64-4AF3-8616-7A1BA6EE4683}"/>
            </a:ext>
          </a:extLst>
        </xdr:cNvPr>
        <xdr:cNvSpPr/>
      </xdr:nvSpPr>
      <xdr:spPr>
        <a:xfrm>
          <a:off x="104267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250" name="フローチャート: 判断 249">
          <a:extLst>
            <a:ext uri="{FF2B5EF4-FFF2-40B4-BE49-F238E27FC236}">
              <a16:creationId xmlns:a16="http://schemas.microsoft.com/office/drawing/2014/main" id="{1526D394-57CB-4A61-BB83-A146205954F9}"/>
            </a:ext>
          </a:extLst>
        </xdr:cNvPr>
        <xdr:cNvSpPr/>
      </xdr:nvSpPr>
      <xdr:spPr>
        <a:xfrm>
          <a:off x="95885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251" name="フローチャート: 判断 250">
          <a:extLst>
            <a:ext uri="{FF2B5EF4-FFF2-40B4-BE49-F238E27FC236}">
              <a16:creationId xmlns:a16="http://schemas.microsoft.com/office/drawing/2014/main" id="{EC5F8072-C15F-46FF-ADEA-0E6C38ABEE13}"/>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252" name="フローチャート: 判断 251">
          <a:extLst>
            <a:ext uri="{FF2B5EF4-FFF2-40B4-BE49-F238E27FC236}">
              <a16:creationId xmlns:a16="http://schemas.microsoft.com/office/drawing/2014/main" id="{4A5B4213-F286-48BD-B9D3-C6DAEEC3B4B2}"/>
            </a:ext>
          </a:extLst>
        </xdr:cNvPr>
        <xdr:cNvSpPr/>
      </xdr:nvSpPr>
      <xdr:spPr>
        <a:xfrm>
          <a:off x="7810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88646</xdr:rowOff>
    </xdr:from>
    <xdr:to>
      <xdr:col>36</xdr:col>
      <xdr:colOff>165100</xdr:colOff>
      <xdr:row>86</xdr:row>
      <xdr:rowOff>18796</xdr:rowOff>
    </xdr:to>
    <xdr:sp macro="" textlink="">
      <xdr:nvSpPr>
        <xdr:cNvPr id="253" name="フローチャート: 判断 252">
          <a:extLst>
            <a:ext uri="{FF2B5EF4-FFF2-40B4-BE49-F238E27FC236}">
              <a16:creationId xmlns:a16="http://schemas.microsoft.com/office/drawing/2014/main" id="{2CBD7FAA-0C93-40B7-9D02-B30BCAF388EB}"/>
            </a:ext>
          </a:extLst>
        </xdr:cNvPr>
        <xdr:cNvSpPr/>
      </xdr:nvSpPr>
      <xdr:spPr>
        <a:xfrm>
          <a:off x="6921500" y="1466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D3684AAD-A82C-4C76-9F9B-BF87A217937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F1C00C4D-A387-4933-A8D7-C4ED1F222B4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98FC59A-801A-4FB2-A6E5-F42C4097444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FAE663A-14C9-4676-994E-6A9F4796FEE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57FE1F04-E31C-43D0-BC55-A1568F2C5E3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24637</xdr:rowOff>
    </xdr:from>
    <xdr:to>
      <xdr:col>55</xdr:col>
      <xdr:colOff>50800</xdr:colOff>
      <xdr:row>86</xdr:row>
      <xdr:rowOff>126237</xdr:rowOff>
    </xdr:to>
    <xdr:sp macro="" textlink="">
      <xdr:nvSpPr>
        <xdr:cNvPr id="259" name="楕円 258">
          <a:extLst>
            <a:ext uri="{FF2B5EF4-FFF2-40B4-BE49-F238E27FC236}">
              <a16:creationId xmlns:a16="http://schemas.microsoft.com/office/drawing/2014/main" id="{1E568E6B-4E58-4B73-84D5-8719240B6930}"/>
            </a:ext>
          </a:extLst>
        </xdr:cNvPr>
        <xdr:cNvSpPr/>
      </xdr:nvSpPr>
      <xdr:spPr>
        <a:xfrm>
          <a:off x="10426700" y="1476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111014</xdr:rowOff>
    </xdr:from>
    <xdr:ext cx="469744" cy="259045"/>
    <xdr:sp macro="" textlink="">
      <xdr:nvSpPr>
        <xdr:cNvPr id="260" name="【福祉施設】&#10;一人当たり面積該当値テキスト">
          <a:extLst>
            <a:ext uri="{FF2B5EF4-FFF2-40B4-BE49-F238E27FC236}">
              <a16:creationId xmlns:a16="http://schemas.microsoft.com/office/drawing/2014/main" id="{B5D9AE2C-0877-459B-BBD2-61DA1C7D558B}"/>
            </a:ext>
          </a:extLst>
        </xdr:cNvPr>
        <xdr:cNvSpPr txBox="1"/>
      </xdr:nvSpPr>
      <xdr:spPr>
        <a:xfrm>
          <a:off x="10515600" y="1468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25400</xdr:rowOff>
    </xdr:from>
    <xdr:to>
      <xdr:col>50</xdr:col>
      <xdr:colOff>165100</xdr:colOff>
      <xdr:row>86</xdr:row>
      <xdr:rowOff>127000</xdr:rowOff>
    </xdr:to>
    <xdr:sp macro="" textlink="">
      <xdr:nvSpPr>
        <xdr:cNvPr id="261" name="楕円 260">
          <a:extLst>
            <a:ext uri="{FF2B5EF4-FFF2-40B4-BE49-F238E27FC236}">
              <a16:creationId xmlns:a16="http://schemas.microsoft.com/office/drawing/2014/main" id="{BA8BBEB3-76C7-40ED-9EF2-45FA6AE0CACA}"/>
            </a:ext>
          </a:extLst>
        </xdr:cNvPr>
        <xdr:cNvSpPr/>
      </xdr:nvSpPr>
      <xdr:spPr>
        <a:xfrm>
          <a:off x="9588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75437</xdr:rowOff>
    </xdr:from>
    <xdr:to>
      <xdr:col>55</xdr:col>
      <xdr:colOff>0</xdr:colOff>
      <xdr:row>86</xdr:row>
      <xdr:rowOff>76200</xdr:rowOff>
    </xdr:to>
    <xdr:cxnSp macro="">
      <xdr:nvCxnSpPr>
        <xdr:cNvPr id="262" name="直線コネクタ 261">
          <a:extLst>
            <a:ext uri="{FF2B5EF4-FFF2-40B4-BE49-F238E27FC236}">
              <a16:creationId xmlns:a16="http://schemas.microsoft.com/office/drawing/2014/main" id="{AC04173D-6C68-43B2-B140-970D98FE4B4F}"/>
            </a:ext>
          </a:extLst>
        </xdr:cNvPr>
        <xdr:cNvCxnSpPr/>
      </xdr:nvCxnSpPr>
      <xdr:spPr>
        <a:xfrm flipV="1">
          <a:off x="9639300" y="14820137"/>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26163</xdr:rowOff>
    </xdr:from>
    <xdr:to>
      <xdr:col>46</xdr:col>
      <xdr:colOff>38100</xdr:colOff>
      <xdr:row>86</xdr:row>
      <xdr:rowOff>127763</xdr:rowOff>
    </xdr:to>
    <xdr:sp macro="" textlink="">
      <xdr:nvSpPr>
        <xdr:cNvPr id="263" name="楕円 262">
          <a:extLst>
            <a:ext uri="{FF2B5EF4-FFF2-40B4-BE49-F238E27FC236}">
              <a16:creationId xmlns:a16="http://schemas.microsoft.com/office/drawing/2014/main" id="{3BE32DB9-AA22-4488-A1D7-584A548BE753}"/>
            </a:ext>
          </a:extLst>
        </xdr:cNvPr>
        <xdr:cNvSpPr/>
      </xdr:nvSpPr>
      <xdr:spPr>
        <a:xfrm>
          <a:off x="8699500" y="1477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76200</xdr:rowOff>
    </xdr:from>
    <xdr:to>
      <xdr:col>50</xdr:col>
      <xdr:colOff>114300</xdr:colOff>
      <xdr:row>86</xdr:row>
      <xdr:rowOff>76963</xdr:rowOff>
    </xdr:to>
    <xdr:cxnSp macro="">
      <xdr:nvCxnSpPr>
        <xdr:cNvPr id="264" name="直線コネクタ 263">
          <a:extLst>
            <a:ext uri="{FF2B5EF4-FFF2-40B4-BE49-F238E27FC236}">
              <a16:creationId xmlns:a16="http://schemas.microsoft.com/office/drawing/2014/main" id="{9659FED4-74F1-43D0-BA80-C05EFF8352F7}"/>
            </a:ext>
          </a:extLst>
        </xdr:cNvPr>
        <xdr:cNvCxnSpPr/>
      </xdr:nvCxnSpPr>
      <xdr:spPr>
        <a:xfrm flipV="1">
          <a:off x="8750300" y="14820900"/>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26924</xdr:rowOff>
    </xdr:from>
    <xdr:to>
      <xdr:col>41</xdr:col>
      <xdr:colOff>101600</xdr:colOff>
      <xdr:row>86</xdr:row>
      <xdr:rowOff>128524</xdr:rowOff>
    </xdr:to>
    <xdr:sp macro="" textlink="">
      <xdr:nvSpPr>
        <xdr:cNvPr id="265" name="楕円 264">
          <a:extLst>
            <a:ext uri="{FF2B5EF4-FFF2-40B4-BE49-F238E27FC236}">
              <a16:creationId xmlns:a16="http://schemas.microsoft.com/office/drawing/2014/main" id="{8E5368FB-17D9-4C5D-8605-980EC0289ACF}"/>
            </a:ext>
          </a:extLst>
        </xdr:cNvPr>
        <xdr:cNvSpPr/>
      </xdr:nvSpPr>
      <xdr:spPr>
        <a:xfrm>
          <a:off x="7810500" y="1477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76963</xdr:rowOff>
    </xdr:from>
    <xdr:to>
      <xdr:col>45</xdr:col>
      <xdr:colOff>177800</xdr:colOff>
      <xdr:row>86</xdr:row>
      <xdr:rowOff>77724</xdr:rowOff>
    </xdr:to>
    <xdr:cxnSp macro="">
      <xdr:nvCxnSpPr>
        <xdr:cNvPr id="266" name="直線コネクタ 265">
          <a:extLst>
            <a:ext uri="{FF2B5EF4-FFF2-40B4-BE49-F238E27FC236}">
              <a16:creationId xmlns:a16="http://schemas.microsoft.com/office/drawing/2014/main" id="{9D508313-8831-4461-B5BC-C27638E5A219}"/>
            </a:ext>
          </a:extLst>
        </xdr:cNvPr>
        <xdr:cNvCxnSpPr/>
      </xdr:nvCxnSpPr>
      <xdr:spPr>
        <a:xfrm flipV="1">
          <a:off x="7861300" y="14821663"/>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27687</xdr:rowOff>
    </xdr:from>
    <xdr:to>
      <xdr:col>36</xdr:col>
      <xdr:colOff>165100</xdr:colOff>
      <xdr:row>86</xdr:row>
      <xdr:rowOff>129287</xdr:rowOff>
    </xdr:to>
    <xdr:sp macro="" textlink="">
      <xdr:nvSpPr>
        <xdr:cNvPr id="267" name="楕円 266">
          <a:extLst>
            <a:ext uri="{FF2B5EF4-FFF2-40B4-BE49-F238E27FC236}">
              <a16:creationId xmlns:a16="http://schemas.microsoft.com/office/drawing/2014/main" id="{7F7F00F4-09BD-4032-BF2C-B2BA299C3722}"/>
            </a:ext>
          </a:extLst>
        </xdr:cNvPr>
        <xdr:cNvSpPr/>
      </xdr:nvSpPr>
      <xdr:spPr>
        <a:xfrm>
          <a:off x="6921500" y="1477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77724</xdr:rowOff>
    </xdr:from>
    <xdr:to>
      <xdr:col>41</xdr:col>
      <xdr:colOff>50800</xdr:colOff>
      <xdr:row>86</xdr:row>
      <xdr:rowOff>78487</xdr:rowOff>
    </xdr:to>
    <xdr:cxnSp macro="">
      <xdr:nvCxnSpPr>
        <xdr:cNvPr id="268" name="直線コネクタ 267">
          <a:extLst>
            <a:ext uri="{FF2B5EF4-FFF2-40B4-BE49-F238E27FC236}">
              <a16:creationId xmlns:a16="http://schemas.microsoft.com/office/drawing/2014/main" id="{6D85B28C-BB36-49A4-A393-87452EEF92FC}"/>
            </a:ext>
          </a:extLst>
        </xdr:cNvPr>
        <xdr:cNvCxnSpPr/>
      </xdr:nvCxnSpPr>
      <xdr:spPr>
        <a:xfrm flipV="1">
          <a:off x="6972300" y="14822424"/>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93235</xdr:rowOff>
    </xdr:from>
    <xdr:ext cx="469744" cy="259045"/>
    <xdr:sp macro="" textlink="">
      <xdr:nvSpPr>
        <xdr:cNvPr id="269" name="n_1aveValue【福祉施設】&#10;一人当たり面積">
          <a:extLst>
            <a:ext uri="{FF2B5EF4-FFF2-40B4-BE49-F238E27FC236}">
              <a16:creationId xmlns:a16="http://schemas.microsoft.com/office/drawing/2014/main" id="{8F2FE52C-B9F2-43F5-9CDC-C5877AADD837}"/>
            </a:ext>
          </a:extLst>
        </xdr:cNvPr>
        <xdr:cNvSpPr txBox="1"/>
      </xdr:nvSpPr>
      <xdr:spPr>
        <a:xfrm>
          <a:off x="9391727" y="143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270" name="n_2aveValue【福祉施設】&#10;一人当たり面積">
          <a:extLst>
            <a:ext uri="{FF2B5EF4-FFF2-40B4-BE49-F238E27FC236}">
              <a16:creationId xmlns:a16="http://schemas.microsoft.com/office/drawing/2014/main" id="{F2D6099F-D0D2-4CC6-8ECD-FAAFFA6E61DE}"/>
            </a:ext>
          </a:extLst>
        </xdr:cNvPr>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126764</xdr:rowOff>
    </xdr:from>
    <xdr:ext cx="469744" cy="259045"/>
    <xdr:sp macro="" textlink="">
      <xdr:nvSpPr>
        <xdr:cNvPr id="271" name="n_3aveValue【福祉施設】&#10;一人当たり面積">
          <a:extLst>
            <a:ext uri="{FF2B5EF4-FFF2-40B4-BE49-F238E27FC236}">
              <a16:creationId xmlns:a16="http://schemas.microsoft.com/office/drawing/2014/main" id="{1032CB12-706A-4AC1-8C82-37157A1CACB6}"/>
            </a:ext>
          </a:extLst>
        </xdr:cNvPr>
        <xdr:cNvSpPr txBox="1"/>
      </xdr:nvSpPr>
      <xdr:spPr>
        <a:xfrm>
          <a:off x="7626427" y="1435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35323</xdr:rowOff>
    </xdr:from>
    <xdr:ext cx="469744" cy="259045"/>
    <xdr:sp macro="" textlink="">
      <xdr:nvSpPr>
        <xdr:cNvPr id="272" name="n_4aveValue【福祉施設】&#10;一人当たり面積">
          <a:extLst>
            <a:ext uri="{FF2B5EF4-FFF2-40B4-BE49-F238E27FC236}">
              <a16:creationId xmlns:a16="http://schemas.microsoft.com/office/drawing/2014/main" id="{1D798A32-26E0-4D03-832E-D460716DFA57}"/>
            </a:ext>
          </a:extLst>
        </xdr:cNvPr>
        <xdr:cNvSpPr txBox="1"/>
      </xdr:nvSpPr>
      <xdr:spPr>
        <a:xfrm>
          <a:off x="6737427" y="1443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118127</xdr:rowOff>
    </xdr:from>
    <xdr:ext cx="469744" cy="259045"/>
    <xdr:sp macro="" textlink="">
      <xdr:nvSpPr>
        <xdr:cNvPr id="273" name="n_1mainValue【福祉施設】&#10;一人当たり面積">
          <a:extLst>
            <a:ext uri="{FF2B5EF4-FFF2-40B4-BE49-F238E27FC236}">
              <a16:creationId xmlns:a16="http://schemas.microsoft.com/office/drawing/2014/main" id="{4F83A364-BCE7-411B-833C-148CA67278F1}"/>
            </a:ext>
          </a:extLst>
        </xdr:cNvPr>
        <xdr:cNvSpPr txBox="1"/>
      </xdr:nvSpPr>
      <xdr:spPr>
        <a:xfrm>
          <a:off x="93917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118890</xdr:rowOff>
    </xdr:from>
    <xdr:ext cx="469744" cy="259045"/>
    <xdr:sp macro="" textlink="">
      <xdr:nvSpPr>
        <xdr:cNvPr id="274" name="n_2mainValue【福祉施設】&#10;一人当たり面積">
          <a:extLst>
            <a:ext uri="{FF2B5EF4-FFF2-40B4-BE49-F238E27FC236}">
              <a16:creationId xmlns:a16="http://schemas.microsoft.com/office/drawing/2014/main" id="{A4116610-5FF7-4BB5-9E5C-955C9ADD3622}"/>
            </a:ext>
          </a:extLst>
        </xdr:cNvPr>
        <xdr:cNvSpPr txBox="1"/>
      </xdr:nvSpPr>
      <xdr:spPr>
        <a:xfrm>
          <a:off x="8515427" y="1486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119651</xdr:rowOff>
    </xdr:from>
    <xdr:ext cx="469744" cy="259045"/>
    <xdr:sp macro="" textlink="">
      <xdr:nvSpPr>
        <xdr:cNvPr id="275" name="n_3mainValue【福祉施設】&#10;一人当たり面積">
          <a:extLst>
            <a:ext uri="{FF2B5EF4-FFF2-40B4-BE49-F238E27FC236}">
              <a16:creationId xmlns:a16="http://schemas.microsoft.com/office/drawing/2014/main" id="{D3B2EB92-CC38-4988-B9C6-247E595B8EA4}"/>
            </a:ext>
          </a:extLst>
        </xdr:cNvPr>
        <xdr:cNvSpPr txBox="1"/>
      </xdr:nvSpPr>
      <xdr:spPr>
        <a:xfrm>
          <a:off x="7626427" y="1486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120414</xdr:rowOff>
    </xdr:from>
    <xdr:ext cx="469744" cy="259045"/>
    <xdr:sp macro="" textlink="">
      <xdr:nvSpPr>
        <xdr:cNvPr id="276" name="n_4mainValue【福祉施設】&#10;一人当たり面積">
          <a:extLst>
            <a:ext uri="{FF2B5EF4-FFF2-40B4-BE49-F238E27FC236}">
              <a16:creationId xmlns:a16="http://schemas.microsoft.com/office/drawing/2014/main" id="{16CFA0B2-F054-49BD-AA45-B0745453B1A7}"/>
            </a:ext>
          </a:extLst>
        </xdr:cNvPr>
        <xdr:cNvSpPr txBox="1"/>
      </xdr:nvSpPr>
      <xdr:spPr>
        <a:xfrm>
          <a:off x="6737427" y="1486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F008AC18-ECC7-4170-9893-7DD0C198BAE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408BF9D9-AE98-4EEF-867F-6C3F4259924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BA176371-BD00-4041-9101-EC1093FD6FB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C207EA81-DEB0-4F1E-A84C-CA5B7CE7171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6FD514D5-B4A7-4255-A0F9-D68287E5FD7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643DFBC5-2861-4348-9563-EB5237FED5F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AA0AF978-0665-4BCB-AD2C-0E3F1F44B82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9191302F-7EF0-4FCF-91A6-385681DFB10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D0238355-2DFF-424D-A582-CD49EAB58F8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9114DE3A-2B71-4770-8F99-87C68AB6C7D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7BA2855F-52F4-4B07-A0B8-14C8A11DB1B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E619E1A4-06CF-417B-BB21-6B5AC93D28D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1CD9BEE2-BF84-4F9A-9C50-5DDF4AB9410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663BECF4-FC22-4B92-87CE-0CC95725714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6F9705A3-CF7B-4ACD-AE1D-4EA33D3F9F9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C6C2C7C3-18BA-4DB8-896A-03BC605F46C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2A1D922B-DD48-4A96-8093-A83F9C17A3B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C624CEB4-01C1-4519-ADA4-71D973648C4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B6253676-66A8-41E8-A5E5-438588BEC0B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ACA55024-8B45-48B0-A09A-5A43C772EA9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BC876D71-41BD-4925-9AC7-CFB938FBB9E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10033251-F358-445A-8074-D2843384934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3105F02C-8326-4FEE-877F-ED553FCFEC3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9DF185CB-2EAD-46AA-AA12-112377096B5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77F17168-8302-4DCE-9616-EF61F19BA84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6C267595-21A6-4DF6-98F4-FEA3483EA10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9B56B570-1389-43BF-89FD-8DA587E71BC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4" name="直線コネクタ 303">
          <a:extLst>
            <a:ext uri="{FF2B5EF4-FFF2-40B4-BE49-F238E27FC236}">
              <a16:creationId xmlns:a16="http://schemas.microsoft.com/office/drawing/2014/main" id="{F54AA983-94BE-48DA-82DE-AC8AF79670C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5" name="テキスト ボックス 304">
          <a:extLst>
            <a:ext uri="{FF2B5EF4-FFF2-40B4-BE49-F238E27FC236}">
              <a16:creationId xmlns:a16="http://schemas.microsoft.com/office/drawing/2014/main" id="{F684AD48-E3E3-4021-96C9-EEF395F3B83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6" name="直線コネクタ 305">
          <a:extLst>
            <a:ext uri="{FF2B5EF4-FFF2-40B4-BE49-F238E27FC236}">
              <a16:creationId xmlns:a16="http://schemas.microsoft.com/office/drawing/2014/main" id="{7EC7E5D0-FD68-455A-9F48-BFF9FB84692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7" name="テキスト ボックス 306">
          <a:extLst>
            <a:ext uri="{FF2B5EF4-FFF2-40B4-BE49-F238E27FC236}">
              <a16:creationId xmlns:a16="http://schemas.microsoft.com/office/drawing/2014/main" id="{BEE47087-A229-4F1B-AF50-9CD4488472A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8" name="直線コネクタ 307">
          <a:extLst>
            <a:ext uri="{FF2B5EF4-FFF2-40B4-BE49-F238E27FC236}">
              <a16:creationId xmlns:a16="http://schemas.microsoft.com/office/drawing/2014/main" id="{F35A9936-3D01-419D-85A0-AC15FCA6832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9" name="テキスト ボックス 308">
          <a:extLst>
            <a:ext uri="{FF2B5EF4-FFF2-40B4-BE49-F238E27FC236}">
              <a16:creationId xmlns:a16="http://schemas.microsoft.com/office/drawing/2014/main" id="{8727AC8E-43C3-4CB4-99A1-49CD5F437D9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0" name="直線コネクタ 309">
          <a:extLst>
            <a:ext uri="{FF2B5EF4-FFF2-40B4-BE49-F238E27FC236}">
              <a16:creationId xmlns:a16="http://schemas.microsoft.com/office/drawing/2014/main" id="{780A3F63-5EF0-412D-BF7B-AE15D50BA7F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1" name="テキスト ボックス 310">
          <a:extLst>
            <a:ext uri="{FF2B5EF4-FFF2-40B4-BE49-F238E27FC236}">
              <a16:creationId xmlns:a16="http://schemas.microsoft.com/office/drawing/2014/main" id="{0E8DAFC1-DB56-46B3-8901-D59AE329612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2" name="直線コネクタ 311">
          <a:extLst>
            <a:ext uri="{FF2B5EF4-FFF2-40B4-BE49-F238E27FC236}">
              <a16:creationId xmlns:a16="http://schemas.microsoft.com/office/drawing/2014/main" id="{5FCC8A26-6C5B-4984-A80F-0743C4267CE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3" name="テキスト ボックス 312">
          <a:extLst>
            <a:ext uri="{FF2B5EF4-FFF2-40B4-BE49-F238E27FC236}">
              <a16:creationId xmlns:a16="http://schemas.microsoft.com/office/drawing/2014/main" id="{DA248B20-BCE5-407A-A30D-4C6F5F6CE2B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4" name="直線コネクタ 313">
          <a:extLst>
            <a:ext uri="{FF2B5EF4-FFF2-40B4-BE49-F238E27FC236}">
              <a16:creationId xmlns:a16="http://schemas.microsoft.com/office/drawing/2014/main" id="{C5AA1616-253E-4E47-9301-F688F383457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5" name="テキスト ボックス 314">
          <a:extLst>
            <a:ext uri="{FF2B5EF4-FFF2-40B4-BE49-F238E27FC236}">
              <a16:creationId xmlns:a16="http://schemas.microsoft.com/office/drawing/2014/main" id="{C526E966-1613-483A-AF55-A60AFD20991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D95B6AC4-F2AC-4578-92BF-A5053620BF8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一般廃棄物処理施設】&#10;有形固定資産減価償却率グラフ枠">
          <a:extLst>
            <a:ext uri="{FF2B5EF4-FFF2-40B4-BE49-F238E27FC236}">
              <a16:creationId xmlns:a16="http://schemas.microsoft.com/office/drawing/2014/main" id="{36F3663A-030C-4347-913F-E5D89E8A884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318" name="直線コネクタ 317">
          <a:extLst>
            <a:ext uri="{FF2B5EF4-FFF2-40B4-BE49-F238E27FC236}">
              <a16:creationId xmlns:a16="http://schemas.microsoft.com/office/drawing/2014/main" id="{C7B6729B-70EB-4368-9503-BCB7C2E078BA}"/>
            </a:ext>
          </a:extLst>
        </xdr:cNvPr>
        <xdr:cNvCxnSpPr/>
      </xdr:nvCxnSpPr>
      <xdr:spPr>
        <a:xfrm flipV="1">
          <a:off x="16318864" y="578303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9" name="【一般廃棄物処理施設】&#10;有形固定資産減価償却率最小値テキスト">
          <a:extLst>
            <a:ext uri="{FF2B5EF4-FFF2-40B4-BE49-F238E27FC236}">
              <a16:creationId xmlns:a16="http://schemas.microsoft.com/office/drawing/2014/main" id="{4ED7AB1D-56CA-4BC0-8678-A76DC7670ED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0" name="直線コネクタ 319">
          <a:extLst>
            <a:ext uri="{FF2B5EF4-FFF2-40B4-BE49-F238E27FC236}">
              <a16:creationId xmlns:a16="http://schemas.microsoft.com/office/drawing/2014/main" id="{A33625F1-1B92-4B06-9579-FCB1499DB98A}"/>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321" name="【一般廃棄物処理施設】&#10;有形固定資産減価償却率最大値テキスト">
          <a:extLst>
            <a:ext uri="{FF2B5EF4-FFF2-40B4-BE49-F238E27FC236}">
              <a16:creationId xmlns:a16="http://schemas.microsoft.com/office/drawing/2014/main" id="{E30D1CD0-B8CD-40EC-8780-E3DA362F79B9}"/>
            </a:ext>
          </a:extLst>
        </xdr:cNvPr>
        <xdr:cNvSpPr txBox="1"/>
      </xdr:nvSpPr>
      <xdr:spPr>
        <a:xfrm>
          <a:off x="16357600" y="555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322" name="直線コネクタ 321">
          <a:extLst>
            <a:ext uri="{FF2B5EF4-FFF2-40B4-BE49-F238E27FC236}">
              <a16:creationId xmlns:a16="http://schemas.microsoft.com/office/drawing/2014/main" id="{DC287379-0F4A-40A2-8A9A-D784785F64BC}"/>
            </a:ext>
          </a:extLst>
        </xdr:cNvPr>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9088</xdr:rowOff>
    </xdr:from>
    <xdr:ext cx="405111" cy="259045"/>
    <xdr:sp macro="" textlink="">
      <xdr:nvSpPr>
        <xdr:cNvPr id="323" name="【一般廃棄物処理施設】&#10;有形固定資産減価償却率平均値テキスト">
          <a:extLst>
            <a:ext uri="{FF2B5EF4-FFF2-40B4-BE49-F238E27FC236}">
              <a16:creationId xmlns:a16="http://schemas.microsoft.com/office/drawing/2014/main" id="{C4EDAF62-BDE8-4441-9D37-2A1312EA0D3F}"/>
            </a:ext>
          </a:extLst>
        </xdr:cNvPr>
        <xdr:cNvSpPr txBox="1"/>
      </xdr:nvSpPr>
      <xdr:spPr>
        <a:xfrm>
          <a:off x="16357600" y="63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324" name="フローチャート: 判断 323">
          <a:extLst>
            <a:ext uri="{FF2B5EF4-FFF2-40B4-BE49-F238E27FC236}">
              <a16:creationId xmlns:a16="http://schemas.microsoft.com/office/drawing/2014/main" id="{5E8607FA-AC29-44B4-9694-A673926D45D2}"/>
            </a:ext>
          </a:extLst>
        </xdr:cNvPr>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325" name="フローチャート: 判断 324">
          <a:extLst>
            <a:ext uri="{FF2B5EF4-FFF2-40B4-BE49-F238E27FC236}">
              <a16:creationId xmlns:a16="http://schemas.microsoft.com/office/drawing/2014/main" id="{BDC1EE8F-7F37-438C-9C48-EE8ACE72BE0E}"/>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326" name="フローチャート: 判断 325">
          <a:extLst>
            <a:ext uri="{FF2B5EF4-FFF2-40B4-BE49-F238E27FC236}">
              <a16:creationId xmlns:a16="http://schemas.microsoft.com/office/drawing/2014/main" id="{AFB7B82C-2F2B-4255-AB8D-0523BF4EAEC8}"/>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327" name="フローチャート: 判断 326">
          <a:extLst>
            <a:ext uri="{FF2B5EF4-FFF2-40B4-BE49-F238E27FC236}">
              <a16:creationId xmlns:a16="http://schemas.microsoft.com/office/drawing/2014/main" id="{6478859B-35A8-4BE1-9524-39F38C6D1362}"/>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167459</xdr:rowOff>
    </xdr:from>
    <xdr:to>
      <xdr:col>67</xdr:col>
      <xdr:colOff>101600</xdr:colOff>
      <xdr:row>39</xdr:row>
      <xdr:rowOff>97609</xdr:rowOff>
    </xdr:to>
    <xdr:sp macro="" textlink="">
      <xdr:nvSpPr>
        <xdr:cNvPr id="328" name="フローチャート: 判断 327">
          <a:extLst>
            <a:ext uri="{FF2B5EF4-FFF2-40B4-BE49-F238E27FC236}">
              <a16:creationId xmlns:a16="http://schemas.microsoft.com/office/drawing/2014/main" id="{DE2E7C25-C21C-437C-A921-3026CDD49D94}"/>
            </a:ext>
          </a:extLst>
        </xdr:cNvPr>
        <xdr:cNvSpPr/>
      </xdr:nvSpPr>
      <xdr:spPr>
        <a:xfrm>
          <a:off x="12763500" y="668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CF8E3C37-64CE-406C-9DBD-5859437FD8D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397D532C-34F0-466E-8B38-B496C7D9451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9D547CEC-7B95-4432-9075-ADDE9146A0F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81EF4BFC-FF57-40CD-B081-581A7FE2E0D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AE000FE2-684B-48F7-B37D-67AD0D56056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4173</xdr:rowOff>
    </xdr:from>
    <xdr:to>
      <xdr:col>85</xdr:col>
      <xdr:colOff>177800</xdr:colOff>
      <xdr:row>41</xdr:row>
      <xdr:rowOff>105773</xdr:rowOff>
    </xdr:to>
    <xdr:sp macro="" textlink="">
      <xdr:nvSpPr>
        <xdr:cNvPr id="334" name="楕円 333">
          <a:extLst>
            <a:ext uri="{FF2B5EF4-FFF2-40B4-BE49-F238E27FC236}">
              <a16:creationId xmlns:a16="http://schemas.microsoft.com/office/drawing/2014/main" id="{B8451159-B3F6-4B5A-BC99-A23E833DB5AF}"/>
            </a:ext>
          </a:extLst>
        </xdr:cNvPr>
        <xdr:cNvSpPr/>
      </xdr:nvSpPr>
      <xdr:spPr>
        <a:xfrm>
          <a:off x="16268700" y="703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154050</xdr:rowOff>
    </xdr:from>
    <xdr:ext cx="405111" cy="259045"/>
    <xdr:sp macro="" textlink="">
      <xdr:nvSpPr>
        <xdr:cNvPr id="335" name="【一般廃棄物処理施設】&#10;有形固定資産減価償却率該当値テキスト">
          <a:extLst>
            <a:ext uri="{FF2B5EF4-FFF2-40B4-BE49-F238E27FC236}">
              <a16:creationId xmlns:a16="http://schemas.microsoft.com/office/drawing/2014/main" id="{AEB60E5C-5BB2-4DCD-92F0-31E7FF2B083D}"/>
            </a:ext>
          </a:extLst>
        </xdr:cNvPr>
        <xdr:cNvSpPr txBox="1"/>
      </xdr:nvSpPr>
      <xdr:spPr>
        <a:xfrm>
          <a:off x="16357600" y="701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149497</xdr:rowOff>
    </xdr:from>
    <xdr:to>
      <xdr:col>81</xdr:col>
      <xdr:colOff>101600</xdr:colOff>
      <xdr:row>41</xdr:row>
      <xdr:rowOff>79647</xdr:rowOff>
    </xdr:to>
    <xdr:sp macro="" textlink="">
      <xdr:nvSpPr>
        <xdr:cNvPr id="336" name="楕円 335">
          <a:extLst>
            <a:ext uri="{FF2B5EF4-FFF2-40B4-BE49-F238E27FC236}">
              <a16:creationId xmlns:a16="http://schemas.microsoft.com/office/drawing/2014/main" id="{D0F9F357-C337-4C2E-B6D8-670ED6818878}"/>
            </a:ext>
          </a:extLst>
        </xdr:cNvPr>
        <xdr:cNvSpPr/>
      </xdr:nvSpPr>
      <xdr:spPr>
        <a:xfrm>
          <a:off x="15430500" y="70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28847</xdr:rowOff>
    </xdr:from>
    <xdr:to>
      <xdr:col>85</xdr:col>
      <xdr:colOff>127000</xdr:colOff>
      <xdr:row>41</xdr:row>
      <xdr:rowOff>54973</xdr:rowOff>
    </xdr:to>
    <xdr:cxnSp macro="">
      <xdr:nvCxnSpPr>
        <xdr:cNvPr id="337" name="直線コネクタ 336">
          <a:extLst>
            <a:ext uri="{FF2B5EF4-FFF2-40B4-BE49-F238E27FC236}">
              <a16:creationId xmlns:a16="http://schemas.microsoft.com/office/drawing/2014/main" id="{C5B70BF7-EDA7-43E7-97DD-D83B5CC92880}"/>
            </a:ext>
          </a:extLst>
        </xdr:cNvPr>
        <xdr:cNvCxnSpPr/>
      </xdr:nvCxnSpPr>
      <xdr:spPr>
        <a:xfrm>
          <a:off x="15481300" y="705829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120106</xdr:rowOff>
    </xdr:from>
    <xdr:to>
      <xdr:col>76</xdr:col>
      <xdr:colOff>165100</xdr:colOff>
      <xdr:row>41</xdr:row>
      <xdr:rowOff>50256</xdr:rowOff>
    </xdr:to>
    <xdr:sp macro="" textlink="">
      <xdr:nvSpPr>
        <xdr:cNvPr id="338" name="楕円 337">
          <a:extLst>
            <a:ext uri="{FF2B5EF4-FFF2-40B4-BE49-F238E27FC236}">
              <a16:creationId xmlns:a16="http://schemas.microsoft.com/office/drawing/2014/main" id="{B426AAB6-DA96-4D67-ADD3-A6460C0526DA}"/>
            </a:ext>
          </a:extLst>
        </xdr:cNvPr>
        <xdr:cNvSpPr/>
      </xdr:nvSpPr>
      <xdr:spPr>
        <a:xfrm>
          <a:off x="145415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170906</xdr:rowOff>
    </xdr:from>
    <xdr:to>
      <xdr:col>81</xdr:col>
      <xdr:colOff>50800</xdr:colOff>
      <xdr:row>41</xdr:row>
      <xdr:rowOff>28847</xdr:rowOff>
    </xdr:to>
    <xdr:cxnSp macro="">
      <xdr:nvCxnSpPr>
        <xdr:cNvPr id="339" name="直線コネクタ 338">
          <a:extLst>
            <a:ext uri="{FF2B5EF4-FFF2-40B4-BE49-F238E27FC236}">
              <a16:creationId xmlns:a16="http://schemas.microsoft.com/office/drawing/2014/main" id="{B1742117-90C5-4D40-B391-9C4BFAA3729B}"/>
            </a:ext>
          </a:extLst>
        </xdr:cNvPr>
        <xdr:cNvCxnSpPr/>
      </xdr:nvCxnSpPr>
      <xdr:spPr>
        <a:xfrm>
          <a:off x="14592300" y="702890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87449</xdr:rowOff>
    </xdr:from>
    <xdr:to>
      <xdr:col>72</xdr:col>
      <xdr:colOff>38100</xdr:colOff>
      <xdr:row>41</xdr:row>
      <xdr:rowOff>17599</xdr:rowOff>
    </xdr:to>
    <xdr:sp macro="" textlink="">
      <xdr:nvSpPr>
        <xdr:cNvPr id="340" name="楕円 339">
          <a:extLst>
            <a:ext uri="{FF2B5EF4-FFF2-40B4-BE49-F238E27FC236}">
              <a16:creationId xmlns:a16="http://schemas.microsoft.com/office/drawing/2014/main" id="{F3B19362-7AFA-40A6-9417-BA170100F71A}"/>
            </a:ext>
          </a:extLst>
        </xdr:cNvPr>
        <xdr:cNvSpPr/>
      </xdr:nvSpPr>
      <xdr:spPr>
        <a:xfrm>
          <a:off x="13652500" y="694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138249</xdr:rowOff>
    </xdr:from>
    <xdr:to>
      <xdr:col>76</xdr:col>
      <xdr:colOff>114300</xdr:colOff>
      <xdr:row>40</xdr:row>
      <xdr:rowOff>170906</xdr:rowOff>
    </xdr:to>
    <xdr:cxnSp macro="">
      <xdr:nvCxnSpPr>
        <xdr:cNvPr id="341" name="直線コネクタ 340">
          <a:extLst>
            <a:ext uri="{FF2B5EF4-FFF2-40B4-BE49-F238E27FC236}">
              <a16:creationId xmlns:a16="http://schemas.microsoft.com/office/drawing/2014/main" id="{FFC5C949-A0FA-4394-AD59-06DBEF0BB527}"/>
            </a:ext>
          </a:extLst>
        </xdr:cNvPr>
        <xdr:cNvCxnSpPr/>
      </xdr:nvCxnSpPr>
      <xdr:spPr>
        <a:xfrm>
          <a:off x="13703300" y="69962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62956</xdr:rowOff>
    </xdr:from>
    <xdr:to>
      <xdr:col>67</xdr:col>
      <xdr:colOff>101600</xdr:colOff>
      <xdr:row>40</xdr:row>
      <xdr:rowOff>164556</xdr:rowOff>
    </xdr:to>
    <xdr:sp macro="" textlink="">
      <xdr:nvSpPr>
        <xdr:cNvPr id="342" name="楕円 341">
          <a:extLst>
            <a:ext uri="{FF2B5EF4-FFF2-40B4-BE49-F238E27FC236}">
              <a16:creationId xmlns:a16="http://schemas.microsoft.com/office/drawing/2014/main" id="{FEFCB7F0-C653-4747-9D48-4192028C67ED}"/>
            </a:ext>
          </a:extLst>
        </xdr:cNvPr>
        <xdr:cNvSpPr/>
      </xdr:nvSpPr>
      <xdr:spPr>
        <a:xfrm>
          <a:off x="12763500" y="692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113756</xdr:rowOff>
    </xdr:from>
    <xdr:to>
      <xdr:col>71</xdr:col>
      <xdr:colOff>177800</xdr:colOff>
      <xdr:row>40</xdr:row>
      <xdr:rowOff>138249</xdr:rowOff>
    </xdr:to>
    <xdr:cxnSp macro="">
      <xdr:nvCxnSpPr>
        <xdr:cNvPr id="343" name="直線コネクタ 342">
          <a:extLst>
            <a:ext uri="{FF2B5EF4-FFF2-40B4-BE49-F238E27FC236}">
              <a16:creationId xmlns:a16="http://schemas.microsoft.com/office/drawing/2014/main" id="{9958BB31-140E-45FE-A952-9F4ED5971A55}"/>
            </a:ext>
          </a:extLst>
        </xdr:cNvPr>
        <xdr:cNvCxnSpPr/>
      </xdr:nvCxnSpPr>
      <xdr:spPr>
        <a:xfrm>
          <a:off x="12814300" y="697175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344" name="n_1aveValue【一般廃棄物処理施設】&#10;有形固定資産減価償却率">
          <a:extLst>
            <a:ext uri="{FF2B5EF4-FFF2-40B4-BE49-F238E27FC236}">
              <a16:creationId xmlns:a16="http://schemas.microsoft.com/office/drawing/2014/main" id="{8A36A9D7-903A-4813-94AD-B4931817396B}"/>
            </a:ext>
          </a:extLst>
        </xdr:cNvPr>
        <xdr:cNvSpPr txBox="1"/>
      </xdr:nvSpPr>
      <xdr:spPr>
        <a:xfrm>
          <a:off x="152660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345" name="n_2aveValue【一般廃棄物処理施設】&#10;有形固定資産減価償却率">
          <a:extLst>
            <a:ext uri="{FF2B5EF4-FFF2-40B4-BE49-F238E27FC236}">
              <a16:creationId xmlns:a16="http://schemas.microsoft.com/office/drawing/2014/main" id="{AFA2B953-1BF0-4332-9B44-57292CD7D65F}"/>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346" name="n_3aveValue【一般廃棄物処理施設】&#10;有形固定資産減価償却率">
          <a:extLst>
            <a:ext uri="{FF2B5EF4-FFF2-40B4-BE49-F238E27FC236}">
              <a16:creationId xmlns:a16="http://schemas.microsoft.com/office/drawing/2014/main" id="{CE26DA0E-5D2B-48B1-84B1-B80F346D0620}"/>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114135</xdr:rowOff>
    </xdr:from>
    <xdr:ext cx="405111" cy="259045"/>
    <xdr:sp macro="" textlink="">
      <xdr:nvSpPr>
        <xdr:cNvPr id="347" name="n_4aveValue【一般廃棄物処理施設】&#10;有形固定資産減価償却率">
          <a:extLst>
            <a:ext uri="{FF2B5EF4-FFF2-40B4-BE49-F238E27FC236}">
              <a16:creationId xmlns:a16="http://schemas.microsoft.com/office/drawing/2014/main" id="{3F1F23AD-C6D3-49EF-BFF2-E8400F5E5055}"/>
            </a:ext>
          </a:extLst>
        </xdr:cNvPr>
        <xdr:cNvSpPr txBox="1"/>
      </xdr:nvSpPr>
      <xdr:spPr>
        <a:xfrm>
          <a:off x="12611744" y="645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70774</xdr:rowOff>
    </xdr:from>
    <xdr:ext cx="405111" cy="259045"/>
    <xdr:sp macro="" textlink="">
      <xdr:nvSpPr>
        <xdr:cNvPr id="348" name="n_1mainValue【一般廃棄物処理施設】&#10;有形固定資産減価償却率">
          <a:extLst>
            <a:ext uri="{FF2B5EF4-FFF2-40B4-BE49-F238E27FC236}">
              <a16:creationId xmlns:a16="http://schemas.microsoft.com/office/drawing/2014/main" id="{3358D70F-3654-49A7-8DC2-1A0984FF9AD8}"/>
            </a:ext>
          </a:extLst>
        </xdr:cNvPr>
        <xdr:cNvSpPr txBox="1"/>
      </xdr:nvSpPr>
      <xdr:spPr>
        <a:xfrm>
          <a:off x="15266044" y="710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41383</xdr:rowOff>
    </xdr:from>
    <xdr:ext cx="405111" cy="259045"/>
    <xdr:sp macro="" textlink="">
      <xdr:nvSpPr>
        <xdr:cNvPr id="349" name="n_2mainValue【一般廃棄物処理施設】&#10;有形固定資産減価償却率">
          <a:extLst>
            <a:ext uri="{FF2B5EF4-FFF2-40B4-BE49-F238E27FC236}">
              <a16:creationId xmlns:a16="http://schemas.microsoft.com/office/drawing/2014/main" id="{01728A8B-0528-4720-ABF0-64819F42E222}"/>
            </a:ext>
          </a:extLst>
        </xdr:cNvPr>
        <xdr:cNvSpPr txBox="1"/>
      </xdr:nvSpPr>
      <xdr:spPr>
        <a:xfrm>
          <a:off x="14389744" y="707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8726</xdr:rowOff>
    </xdr:from>
    <xdr:ext cx="405111" cy="259045"/>
    <xdr:sp macro="" textlink="">
      <xdr:nvSpPr>
        <xdr:cNvPr id="350" name="n_3mainValue【一般廃棄物処理施設】&#10;有形固定資産減価償却率">
          <a:extLst>
            <a:ext uri="{FF2B5EF4-FFF2-40B4-BE49-F238E27FC236}">
              <a16:creationId xmlns:a16="http://schemas.microsoft.com/office/drawing/2014/main" id="{BF267D33-21BB-463C-BE46-6D2BB03B7D44}"/>
            </a:ext>
          </a:extLst>
        </xdr:cNvPr>
        <xdr:cNvSpPr txBox="1"/>
      </xdr:nvSpPr>
      <xdr:spPr>
        <a:xfrm>
          <a:off x="13500744" y="703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155683</xdr:rowOff>
    </xdr:from>
    <xdr:ext cx="405111" cy="259045"/>
    <xdr:sp macro="" textlink="">
      <xdr:nvSpPr>
        <xdr:cNvPr id="351" name="n_4mainValue【一般廃棄物処理施設】&#10;有形固定資産減価償却率">
          <a:extLst>
            <a:ext uri="{FF2B5EF4-FFF2-40B4-BE49-F238E27FC236}">
              <a16:creationId xmlns:a16="http://schemas.microsoft.com/office/drawing/2014/main" id="{1740BE4F-69C0-40CB-A76E-E0D5DE1CCAB9}"/>
            </a:ext>
          </a:extLst>
        </xdr:cNvPr>
        <xdr:cNvSpPr txBox="1"/>
      </xdr:nvSpPr>
      <xdr:spPr>
        <a:xfrm>
          <a:off x="12611744" y="701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3F26363F-12FE-4CC1-AF1E-D6DA6E0749A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2F88603E-7F6D-4D99-B108-407DA0B6F12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A40DEB83-2D68-4B42-9270-C7E1B25B561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3C0C2250-0F6C-48A7-995B-AD52024B975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536899AB-3115-492F-B58B-7B220CDC73D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6238EC03-4B06-44A7-BB51-756DA4AC1BE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608F21D5-6BE8-4B44-BDE6-B2E583070E6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BF714E71-5238-4ABC-AE83-527EB0FCE80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a:extLst>
            <a:ext uri="{FF2B5EF4-FFF2-40B4-BE49-F238E27FC236}">
              <a16:creationId xmlns:a16="http://schemas.microsoft.com/office/drawing/2014/main" id="{EA4A8779-C903-4E61-88AF-F59A3F725FD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DD272EA8-42A2-4405-BE25-4321ABC734E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62" name="直線コネクタ 361">
          <a:extLst>
            <a:ext uri="{FF2B5EF4-FFF2-40B4-BE49-F238E27FC236}">
              <a16:creationId xmlns:a16="http://schemas.microsoft.com/office/drawing/2014/main" id="{26781092-8B21-4328-A948-7B5D8EA5B005}"/>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63" name="テキスト ボックス 362">
          <a:extLst>
            <a:ext uri="{FF2B5EF4-FFF2-40B4-BE49-F238E27FC236}">
              <a16:creationId xmlns:a16="http://schemas.microsoft.com/office/drawing/2014/main" id="{D7EF65D1-6C94-4EDC-BA0E-7E61EDF5FEEE}"/>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4" name="直線コネクタ 363">
          <a:extLst>
            <a:ext uri="{FF2B5EF4-FFF2-40B4-BE49-F238E27FC236}">
              <a16:creationId xmlns:a16="http://schemas.microsoft.com/office/drawing/2014/main" id="{ABCD104B-3C66-4CE6-92FD-28D2BE7BB5A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65" name="テキスト ボックス 364">
          <a:extLst>
            <a:ext uri="{FF2B5EF4-FFF2-40B4-BE49-F238E27FC236}">
              <a16:creationId xmlns:a16="http://schemas.microsoft.com/office/drawing/2014/main" id="{9E154067-327E-4352-A860-6945ADD049F8}"/>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66" name="直線コネクタ 365">
          <a:extLst>
            <a:ext uri="{FF2B5EF4-FFF2-40B4-BE49-F238E27FC236}">
              <a16:creationId xmlns:a16="http://schemas.microsoft.com/office/drawing/2014/main" id="{0038B7E8-069B-4B32-ACF7-13BD68AA6452}"/>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367" name="テキスト ボックス 366">
          <a:extLst>
            <a:ext uri="{FF2B5EF4-FFF2-40B4-BE49-F238E27FC236}">
              <a16:creationId xmlns:a16="http://schemas.microsoft.com/office/drawing/2014/main" id="{1AB1620C-1005-42AD-B80E-51D2E39C08B6}"/>
            </a:ext>
          </a:extLst>
        </xdr:cNvPr>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8" name="直線コネクタ 367">
          <a:extLst>
            <a:ext uri="{FF2B5EF4-FFF2-40B4-BE49-F238E27FC236}">
              <a16:creationId xmlns:a16="http://schemas.microsoft.com/office/drawing/2014/main" id="{1EC28BAD-C36B-4D12-81FA-14E5DEC58D3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9" name="テキスト ボックス 368">
          <a:extLst>
            <a:ext uri="{FF2B5EF4-FFF2-40B4-BE49-F238E27FC236}">
              <a16:creationId xmlns:a16="http://schemas.microsoft.com/office/drawing/2014/main" id="{13D3CA7A-AB3B-4CE0-B7DB-0EC1EE771DA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0" name="【一般廃棄物処理施設】&#10;一人当たり有形固定資産（償却資産）額グラフ枠">
          <a:extLst>
            <a:ext uri="{FF2B5EF4-FFF2-40B4-BE49-F238E27FC236}">
              <a16:creationId xmlns:a16="http://schemas.microsoft.com/office/drawing/2014/main" id="{95A77367-C36F-476B-99E9-96BCD7DC568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371" name="直線コネクタ 370">
          <a:extLst>
            <a:ext uri="{FF2B5EF4-FFF2-40B4-BE49-F238E27FC236}">
              <a16:creationId xmlns:a16="http://schemas.microsoft.com/office/drawing/2014/main" id="{A27AB762-D0BD-4808-927A-1D1B7DF38D3F}"/>
            </a:ext>
          </a:extLst>
        </xdr:cNvPr>
        <xdr:cNvCxnSpPr/>
      </xdr:nvCxnSpPr>
      <xdr:spPr>
        <a:xfrm flipV="1">
          <a:off x="22160864" y="5893785"/>
          <a:ext cx="0" cy="115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372" name="【一般廃棄物処理施設】&#10;一人当たり有形固定資産（償却資産）額最小値テキスト">
          <a:extLst>
            <a:ext uri="{FF2B5EF4-FFF2-40B4-BE49-F238E27FC236}">
              <a16:creationId xmlns:a16="http://schemas.microsoft.com/office/drawing/2014/main" id="{1FCC2574-7B6A-4E41-AA0C-A03B16C33F71}"/>
            </a:ext>
          </a:extLst>
        </xdr:cNvPr>
        <xdr:cNvSpPr txBox="1"/>
      </xdr:nvSpPr>
      <xdr:spPr>
        <a:xfrm>
          <a:off x="22199600" y="705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373" name="直線コネクタ 372">
          <a:extLst>
            <a:ext uri="{FF2B5EF4-FFF2-40B4-BE49-F238E27FC236}">
              <a16:creationId xmlns:a16="http://schemas.microsoft.com/office/drawing/2014/main" id="{BDF839B7-CDA7-45E8-9F10-33ECD2ECE550}"/>
            </a:ext>
          </a:extLst>
        </xdr:cNvPr>
        <xdr:cNvCxnSpPr/>
      </xdr:nvCxnSpPr>
      <xdr:spPr>
        <a:xfrm>
          <a:off x="22072600" y="704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374" name="【一般廃棄物処理施設】&#10;一人当たり有形固定資産（償却資産）額最大値テキスト">
          <a:extLst>
            <a:ext uri="{FF2B5EF4-FFF2-40B4-BE49-F238E27FC236}">
              <a16:creationId xmlns:a16="http://schemas.microsoft.com/office/drawing/2014/main" id="{98E8E243-6CEB-4D42-92EA-E9904D836FB7}"/>
            </a:ext>
          </a:extLst>
        </xdr:cNvPr>
        <xdr:cNvSpPr txBox="1"/>
      </xdr:nvSpPr>
      <xdr:spPr>
        <a:xfrm>
          <a:off x="22199600" y="5669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375" name="直線コネクタ 374">
          <a:extLst>
            <a:ext uri="{FF2B5EF4-FFF2-40B4-BE49-F238E27FC236}">
              <a16:creationId xmlns:a16="http://schemas.microsoft.com/office/drawing/2014/main" id="{23A1B8A6-6A77-47EB-B4B0-8D211D79FD9A}"/>
            </a:ext>
          </a:extLst>
        </xdr:cNvPr>
        <xdr:cNvCxnSpPr/>
      </xdr:nvCxnSpPr>
      <xdr:spPr>
        <a:xfrm>
          <a:off x="22072600" y="589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46835</xdr:rowOff>
    </xdr:from>
    <xdr:ext cx="599010" cy="259045"/>
    <xdr:sp macro="" textlink="">
      <xdr:nvSpPr>
        <xdr:cNvPr id="376" name="【一般廃棄物処理施設】&#10;一人当たり有形固定資産（償却資産）額平均値テキスト">
          <a:extLst>
            <a:ext uri="{FF2B5EF4-FFF2-40B4-BE49-F238E27FC236}">
              <a16:creationId xmlns:a16="http://schemas.microsoft.com/office/drawing/2014/main" id="{6E9CDAAB-4516-4544-89C8-0EA36EDF801E}"/>
            </a:ext>
          </a:extLst>
        </xdr:cNvPr>
        <xdr:cNvSpPr txBox="1"/>
      </xdr:nvSpPr>
      <xdr:spPr>
        <a:xfrm>
          <a:off x="22199600" y="6733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377" name="フローチャート: 判断 376">
          <a:extLst>
            <a:ext uri="{FF2B5EF4-FFF2-40B4-BE49-F238E27FC236}">
              <a16:creationId xmlns:a16="http://schemas.microsoft.com/office/drawing/2014/main" id="{642E6759-60D8-4F91-816F-589E00F499B8}"/>
            </a:ext>
          </a:extLst>
        </xdr:cNvPr>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378" name="フローチャート: 判断 377">
          <a:extLst>
            <a:ext uri="{FF2B5EF4-FFF2-40B4-BE49-F238E27FC236}">
              <a16:creationId xmlns:a16="http://schemas.microsoft.com/office/drawing/2014/main" id="{4D9604B7-0865-4C00-8E6E-959302F8F697}"/>
            </a:ext>
          </a:extLst>
        </xdr:cNvPr>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379" name="フローチャート: 判断 378">
          <a:extLst>
            <a:ext uri="{FF2B5EF4-FFF2-40B4-BE49-F238E27FC236}">
              <a16:creationId xmlns:a16="http://schemas.microsoft.com/office/drawing/2014/main" id="{ECECF555-CA65-4B37-B270-944EF4FE589A}"/>
            </a:ext>
          </a:extLst>
        </xdr:cNvPr>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380" name="フローチャート: 判断 379">
          <a:extLst>
            <a:ext uri="{FF2B5EF4-FFF2-40B4-BE49-F238E27FC236}">
              <a16:creationId xmlns:a16="http://schemas.microsoft.com/office/drawing/2014/main" id="{E3E080D1-8E8C-45BF-AF44-B6ECF1585846}"/>
            </a:ext>
          </a:extLst>
        </xdr:cNvPr>
        <xdr:cNvSpPr/>
      </xdr:nvSpPr>
      <xdr:spPr>
        <a:xfrm>
          <a:off x="19494500" y="691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57365</xdr:rowOff>
    </xdr:from>
    <xdr:to>
      <xdr:col>98</xdr:col>
      <xdr:colOff>38100</xdr:colOff>
      <xdr:row>40</xdr:row>
      <xdr:rowOff>158965</xdr:rowOff>
    </xdr:to>
    <xdr:sp macro="" textlink="">
      <xdr:nvSpPr>
        <xdr:cNvPr id="381" name="フローチャート: 判断 380">
          <a:extLst>
            <a:ext uri="{FF2B5EF4-FFF2-40B4-BE49-F238E27FC236}">
              <a16:creationId xmlns:a16="http://schemas.microsoft.com/office/drawing/2014/main" id="{CD2B4AF3-C8CA-4305-AAE3-743382005716}"/>
            </a:ext>
          </a:extLst>
        </xdr:cNvPr>
        <xdr:cNvSpPr/>
      </xdr:nvSpPr>
      <xdr:spPr>
        <a:xfrm>
          <a:off x="18605500" y="691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4D58CC9D-41CE-4C4B-A0A3-5BF10E6647F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E514051F-B388-42EA-B913-6708AB96D39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50959EBD-1B40-4820-BD2C-8B18332D64D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70F7038B-F247-42BF-B20E-9AC2FC4CEC5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6AA140B-9A24-4971-A09E-4E09C1CFADB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98829</xdr:rowOff>
    </xdr:from>
    <xdr:to>
      <xdr:col>116</xdr:col>
      <xdr:colOff>114300</xdr:colOff>
      <xdr:row>41</xdr:row>
      <xdr:rowOff>28979</xdr:rowOff>
    </xdr:to>
    <xdr:sp macro="" textlink="">
      <xdr:nvSpPr>
        <xdr:cNvPr id="387" name="楕円 386">
          <a:extLst>
            <a:ext uri="{FF2B5EF4-FFF2-40B4-BE49-F238E27FC236}">
              <a16:creationId xmlns:a16="http://schemas.microsoft.com/office/drawing/2014/main" id="{06675DE7-AA60-447A-BCFA-AF2E19ECA881}"/>
            </a:ext>
          </a:extLst>
        </xdr:cNvPr>
        <xdr:cNvSpPr/>
      </xdr:nvSpPr>
      <xdr:spPr>
        <a:xfrm>
          <a:off x="22110700" y="695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13756</xdr:rowOff>
    </xdr:from>
    <xdr:ext cx="534377" cy="259045"/>
    <xdr:sp macro="" textlink="">
      <xdr:nvSpPr>
        <xdr:cNvPr id="388" name="【一般廃棄物処理施設】&#10;一人当たり有形固定資産（償却資産）額該当値テキスト">
          <a:extLst>
            <a:ext uri="{FF2B5EF4-FFF2-40B4-BE49-F238E27FC236}">
              <a16:creationId xmlns:a16="http://schemas.microsoft.com/office/drawing/2014/main" id="{56771F96-4E97-45E2-8E09-E2ABFBFEB019}"/>
            </a:ext>
          </a:extLst>
        </xdr:cNvPr>
        <xdr:cNvSpPr txBox="1"/>
      </xdr:nvSpPr>
      <xdr:spPr>
        <a:xfrm>
          <a:off x="22199600" y="687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100058</xdr:rowOff>
    </xdr:from>
    <xdr:to>
      <xdr:col>112</xdr:col>
      <xdr:colOff>38100</xdr:colOff>
      <xdr:row>41</xdr:row>
      <xdr:rowOff>30208</xdr:rowOff>
    </xdr:to>
    <xdr:sp macro="" textlink="">
      <xdr:nvSpPr>
        <xdr:cNvPr id="389" name="楕円 388">
          <a:extLst>
            <a:ext uri="{FF2B5EF4-FFF2-40B4-BE49-F238E27FC236}">
              <a16:creationId xmlns:a16="http://schemas.microsoft.com/office/drawing/2014/main" id="{0D424B89-56D1-4D6A-87C8-2B2757F0FC1B}"/>
            </a:ext>
          </a:extLst>
        </xdr:cNvPr>
        <xdr:cNvSpPr/>
      </xdr:nvSpPr>
      <xdr:spPr>
        <a:xfrm>
          <a:off x="21272500" y="695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149629</xdr:rowOff>
    </xdr:from>
    <xdr:to>
      <xdr:col>116</xdr:col>
      <xdr:colOff>63500</xdr:colOff>
      <xdr:row>40</xdr:row>
      <xdr:rowOff>150858</xdr:rowOff>
    </xdr:to>
    <xdr:cxnSp macro="">
      <xdr:nvCxnSpPr>
        <xdr:cNvPr id="390" name="直線コネクタ 389">
          <a:extLst>
            <a:ext uri="{FF2B5EF4-FFF2-40B4-BE49-F238E27FC236}">
              <a16:creationId xmlns:a16="http://schemas.microsoft.com/office/drawing/2014/main" id="{39E21396-1095-4E4F-81EC-4992C1456B3A}"/>
            </a:ext>
          </a:extLst>
        </xdr:cNvPr>
        <xdr:cNvCxnSpPr/>
      </xdr:nvCxnSpPr>
      <xdr:spPr>
        <a:xfrm flipV="1">
          <a:off x="21323300" y="7007629"/>
          <a:ext cx="838200" cy="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101402</xdr:rowOff>
    </xdr:from>
    <xdr:to>
      <xdr:col>107</xdr:col>
      <xdr:colOff>101600</xdr:colOff>
      <xdr:row>41</xdr:row>
      <xdr:rowOff>31552</xdr:rowOff>
    </xdr:to>
    <xdr:sp macro="" textlink="">
      <xdr:nvSpPr>
        <xdr:cNvPr id="391" name="楕円 390">
          <a:extLst>
            <a:ext uri="{FF2B5EF4-FFF2-40B4-BE49-F238E27FC236}">
              <a16:creationId xmlns:a16="http://schemas.microsoft.com/office/drawing/2014/main" id="{DEA79490-CEAB-4C9D-87BD-07EA34795E34}"/>
            </a:ext>
          </a:extLst>
        </xdr:cNvPr>
        <xdr:cNvSpPr/>
      </xdr:nvSpPr>
      <xdr:spPr>
        <a:xfrm>
          <a:off x="20383500" y="695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150858</xdr:rowOff>
    </xdr:from>
    <xdr:to>
      <xdr:col>111</xdr:col>
      <xdr:colOff>177800</xdr:colOff>
      <xdr:row>40</xdr:row>
      <xdr:rowOff>152202</xdr:rowOff>
    </xdr:to>
    <xdr:cxnSp macro="">
      <xdr:nvCxnSpPr>
        <xdr:cNvPr id="392" name="直線コネクタ 391">
          <a:extLst>
            <a:ext uri="{FF2B5EF4-FFF2-40B4-BE49-F238E27FC236}">
              <a16:creationId xmlns:a16="http://schemas.microsoft.com/office/drawing/2014/main" id="{23C5D700-D658-4A5B-9C31-C19B5447604A}"/>
            </a:ext>
          </a:extLst>
        </xdr:cNvPr>
        <xdr:cNvCxnSpPr/>
      </xdr:nvCxnSpPr>
      <xdr:spPr>
        <a:xfrm flipV="1">
          <a:off x="20434300" y="7008858"/>
          <a:ext cx="889000" cy="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101509</xdr:rowOff>
    </xdr:from>
    <xdr:to>
      <xdr:col>102</xdr:col>
      <xdr:colOff>165100</xdr:colOff>
      <xdr:row>41</xdr:row>
      <xdr:rowOff>31659</xdr:rowOff>
    </xdr:to>
    <xdr:sp macro="" textlink="">
      <xdr:nvSpPr>
        <xdr:cNvPr id="393" name="楕円 392">
          <a:extLst>
            <a:ext uri="{FF2B5EF4-FFF2-40B4-BE49-F238E27FC236}">
              <a16:creationId xmlns:a16="http://schemas.microsoft.com/office/drawing/2014/main" id="{F0FCEA38-B179-428E-A616-29C5FF42C22C}"/>
            </a:ext>
          </a:extLst>
        </xdr:cNvPr>
        <xdr:cNvSpPr/>
      </xdr:nvSpPr>
      <xdr:spPr>
        <a:xfrm>
          <a:off x="19494500" y="695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152202</xdr:rowOff>
    </xdr:from>
    <xdr:to>
      <xdr:col>107</xdr:col>
      <xdr:colOff>50800</xdr:colOff>
      <xdr:row>40</xdr:row>
      <xdr:rowOff>152309</xdr:rowOff>
    </xdr:to>
    <xdr:cxnSp macro="">
      <xdr:nvCxnSpPr>
        <xdr:cNvPr id="394" name="直線コネクタ 393">
          <a:extLst>
            <a:ext uri="{FF2B5EF4-FFF2-40B4-BE49-F238E27FC236}">
              <a16:creationId xmlns:a16="http://schemas.microsoft.com/office/drawing/2014/main" id="{912DE406-A62F-47C6-837C-5D61A64AB575}"/>
            </a:ext>
          </a:extLst>
        </xdr:cNvPr>
        <xdr:cNvCxnSpPr/>
      </xdr:nvCxnSpPr>
      <xdr:spPr>
        <a:xfrm flipV="1">
          <a:off x="19545300" y="7010202"/>
          <a:ext cx="8890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101653</xdr:rowOff>
    </xdr:from>
    <xdr:to>
      <xdr:col>98</xdr:col>
      <xdr:colOff>38100</xdr:colOff>
      <xdr:row>41</xdr:row>
      <xdr:rowOff>31803</xdr:rowOff>
    </xdr:to>
    <xdr:sp macro="" textlink="">
      <xdr:nvSpPr>
        <xdr:cNvPr id="395" name="楕円 394">
          <a:extLst>
            <a:ext uri="{FF2B5EF4-FFF2-40B4-BE49-F238E27FC236}">
              <a16:creationId xmlns:a16="http://schemas.microsoft.com/office/drawing/2014/main" id="{B9D43FAC-7128-44DE-8031-5CF2A901CE87}"/>
            </a:ext>
          </a:extLst>
        </xdr:cNvPr>
        <xdr:cNvSpPr/>
      </xdr:nvSpPr>
      <xdr:spPr>
        <a:xfrm>
          <a:off x="18605500" y="695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152309</xdr:rowOff>
    </xdr:from>
    <xdr:to>
      <xdr:col>102</xdr:col>
      <xdr:colOff>114300</xdr:colOff>
      <xdr:row>40</xdr:row>
      <xdr:rowOff>152453</xdr:rowOff>
    </xdr:to>
    <xdr:cxnSp macro="">
      <xdr:nvCxnSpPr>
        <xdr:cNvPr id="396" name="直線コネクタ 395">
          <a:extLst>
            <a:ext uri="{FF2B5EF4-FFF2-40B4-BE49-F238E27FC236}">
              <a16:creationId xmlns:a16="http://schemas.microsoft.com/office/drawing/2014/main" id="{6BE6C8C3-C5F8-4003-AD4B-63F245C6EAD9}"/>
            </a:ext>
          </a:extLst>
        </xdr:cNvPr>
        <xdr:cNvCxnSpPr/>
      </xdr:nvCxnSpPr>
      <xdr:spPr>
        <a:xfrm flipV="1">
          <a:off x="18656300" y="7010309"/>
          <a:ext cx="889000" cy="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163466</xdr:rowOff>
    </xdr:from>
    <xdr:ext cx="599010" cy="259045"/>
    <xdr:sp macro="" textlink="">
      <xdr:nvSpPr>
        <xdr:cNvPr id="397" name="n_1aveValue【一般廃棄物処理施設】&#10;一人当たり有形固定資産（償却資産）額">
          <a:extLst>
            <a:ext uri="{FF2B5EF4-FFF2-40B4-BE49-F238E27FC236}">
              <a16:creationId xmlns:a16="http://schemas.microsoft.com/office/drawing/2014/main" id="{ED5D2B59-6381-442D-B611-21627D1B6176}"/>
            </a:ext>
          </a:extLst>
        </xdr:cNvPr>
        <xdr:cNvSpPr txBox="1"/>
      </xdr:nvSpPr>
      <xdr:spPr>
        <a:xfrm>
          <a:off x="21011095" y="667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165276</xdr:rowOff>
    </xdr:from>
    <xdr:ext cx="599010" cy="259045"/>
    <xdr:sp macro="" textlink="">
      <xdr:nvSpPr>
        <xdr:cNvPr id="398" name="n_2aveValue【一般廃棄物処理施設】&#10;一人当たり有形固定資産（償却資産）額">
          <a:extLst>
            <a:ext uri="{FF2B5EF4-FFF2-40B4-BE49-F238E27FC236}">
              <a16:creationId xmlns:a16="http://schemas.microsoft.com/office/drawing/2014/main" id="{E0CC690F-29EA-4A35-8A95-01CEFF10F608}"/>
            </a:ext>
          </a:extLst>
        </xdr:cNvPr>
        <xdr:cNvSpPr txBox="1"/>
      </xdr:nvSpPr>
      <xdr:spPr>
        <a:xfrm>
          <a:off x="20134795" y="668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8214</xdr:rowOff>
    </xdr:from>
    <xdr:ext cx="599010" cy="259045"/>
    <xdr:sp macro="" textlink="">
      <xdr:nvSpPr>
        <xdr:cNvPr id="399" name="n_3aveValue【一般廃棄物処理施設】&#10;一人当たり有形固定資産（償却資産）額">
          <a:extLst>
            <a:ext uri="{FF2B5EF4-FFF2-40B4-BE49-F238E27FC236}">
              <a16:creationId xmlns:a16="http://schemas.microsoft.com/office/drawing/2014/main" id="{4E52FEC2-6FFD-430C-BBE9-49E5614B0D8E}"/>
            </a:ext>
          </a:extLst>
        </xdr:cNvPr>
        <xdr:cNvSpPr txBox="1"/>
      </xdr:nvSpPr>
      <xdr:spPr>
        <a:xfrm>
          <a:off x="19245795" y="669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4042</xdr:rowOff>
    </xdr:from>
    <xdr:ext cx="599010" cy="259045"/>
    <xdr:sp macro="" textlink="">
      <xdr:nvSpPr>
        <xdr:cNvPr id="400" name="n_4aveValue【一般廃棄物処理施設】&#10;一人当たり有形固定資産（償却資産）額">
          <a:extLst>
            <a:ext uri="{FF2B5EF4-FFF2-40B4-BE49-F238E27FC236}">
              <a16:creationId xmlns:a16="http://schemas.microsoft.com/office/drawing/2014/main" id="{822E13AD-8F28-4E29-9221-5A55F845C1EC}"/>
            </a:ext>
          </a:extLst>
        </xdr:cNvPr>
        <xdr:cNvSpPr txBox="1"/>
      </xdr:nvSpPr>
      <xdr:spPr>
        <a:xfrm>
          <a:off x="18356795" y="669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21335</xdr:rowOff>
    </xdr:from>
    <xdr:ext cx="534377" cy="259045"/>
    <xdr:sp macro="" textlink="">
      <xdr:nvSpPr>
        <xdr:cNvPr id="401" name="n_1mainValue【一般廃棄物処理施設】&#10;一人当たり有形固定資産（償却資産）額">
          <a:extLst>
            <a:ext uri="{FF2B5EF4-FFF2-40B4-BE49-F238E27FC236}">
              <a16:creationId xmlns:a16="http://schemas.microsoft.com/office/drawing/2014/main" id="{C73E3682-FB42-42AF-AB5F-E8C67E154705}"/>
            </a:ext>
          </a:extLst>
        </xdr:cNvPr>
        <xdr:cNvSpPr txBox="1"/>
      </xdr:nvSpPr>
      <xdr:spPr>
        <a:xfrm>
          <a:off x="21043411" y="705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22679</xdr:rowOff>
    </xdr:from>
    <xdr:ext cx="534377" cy="259045"/>
    <xdr:sp macro="" textlink="">
      <xdr:nvSpPr>
        <xdr:cNvPr id="402" name="n_2mainValue【一般廃棄物処理施設】&#10;一人当たり有形固定資産（償却資産）額">
          <a:extLst>
            <a:ext uri="{FF2B5EF4-FFF2-40B4-BE49-F238E27FC236}">
              <a16:creationId xmlns:a16="http://schemas.microsoft.com/office/drawing/2014/main" id="{445A31F5-8615-46B6-B63F-45C4DC46EF64}"/>
            </a:ext>
          </a:extLst>
        </xdr:cNvPr>
        <xdr:cNvSpPr txBox="1"/>
      </xdr:nvSpPr>
      <xdr:spPr>
        <a:xfrm>
          <a:off x="20167111" y="705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22786</xdr:rowOff>
    </xdr:from>
    <xdr:ext cx="534377" cy="259045"/>
    <xdr:sp macro="" textlink="">
      <xdr:nvSpPr>
        <xdr:cNvPr id="403" name="n_3mainValue【一般廃棄物処理施設】&#10;一人当たり有形固定資産（償却資産）額">
          <a:extLst>
            <a:ext uri="{FF2B5EF4-FFF2-40B4-BE49-F238E27FC236}">
              <a16:creationId xmlns:a16="http://schemas.microsoft.com/office/drawing/2014/main" id="{67FA98A5-47A6-45BC-AA1B-D9E14A58CBB4}"/>
            </a:ext>
          </a:extLst>
        </xdr:cNvPr>
        <xdr:cNvSpPr txBox="1"/>
      </xdr:nvSpPr>
      <xdr:spPr>
        <a:xfrm>
          <a:off x="19278111" y="705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22930</xdr:rowOff>
    </xdr:from>
    <xdr:ext cx="534377" cy="259045"/>
    <xdr:sp macro="" textlink="">
      <xdr:nvSpPr>
        <xdr:cNvPr id="404" name="n_4mainValue【一般廃棄物処理施設】&#10;一人当たり有形固定資産（償却資産）額">
          <a:extLst>
            <a:ext uri="{FF2B5EF4-FFF2-40B4-BE49-F238E27FC236}">
              <a16:creationId xmlns:a16="http://schemas.microsoft.com/office/drawing/2014/main" id="{9C077368-707F-4AC2-8286-4F91006B6693}"/>
            </a:ext>
          </a:extLst>
        </xdr:cNvPr>
        <xdr:cNvSpPr txBox="1"/>
      </xdr:nvSpPr>
      <xdr:spPr>
        <a:xfrm>
          <a:off x="18389111" y="705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a:extLst>
            <a:ext uri="{FF2B5EF4-FFF2-40B4-BE49-F238E27FC236}">
              <a16:creationId xmlns:a16="http://schemas.microsoft.com/office/drawing/2014/main" id="{C751F7A0-8CEF-45FF-A57E-DA93776B80D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a:extLst>
            <a:ext uri="{FF2B5EF4-FFF2-40B4-BE49-F238E27FC236}">
              <a16:creationId xmlns:a16="http://schemas.microsoft.com/office/drawing/2014/main" id="{73DB102B-EA68-4633-B720-182B242FE2A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a:extLst>
            <a:ext uri="{FF2B5EF4-FFF2-40B4-BE49-F238E27FC236}">
              <a16:creationId xmlns:a16="http://schemas.microsoft.com/office/drawing/2014/main" id="{8BDB874A-8E07-48CD-9885-51B72649F73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a:extLst>
            <a:ext uri="{FF2B5EF4-FFF2-40B4-BE49-F238E27FC236}">
              <a16:creationId xmlns:a16="http://schemas.microsoft.com/office/drawing/2014/main" id="{60C5A7A2-A595-4B6C-BE91-CBD9DA60507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a:extLst>
            <a:ext uri="{FF2B5EF4-FFF2-40B4-BE49-F238E27FC236}">
              <a16:creationId xmlns:a16="http://schemas.microsoft.com/office/drawing/2014/main" id="{74F80DB1-9ECD-44F5-941B-4233D552D06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a:extLst>
            <a:ext uri="{FF2B5EF4-FFF2-40B4-BE49-F238E27FC236}">
              <a16:creationId xmlns:a16="http://schemas.microsoft.com/office/drawing/2014/main" id="{CD2D0CF0-C01C-428F-98AD-47DCE6C16F9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a:extLst>
            <a:ext uri="{FF2B5EF4-FFF2-40B4-BE49-F238E27FC236}">
              <a16:creationId xmlns:a16="http://schemas.microsoft.com/office/drawing/2014/main" id="{0E91776C-FE16-4DFA-A2EB-796090499E3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a:extLst>
            <a:ext uri="{FF2B5EF4-FFF2-40B4-BE49-F238E27FC236}">
              <a16:creationId xmlns:a16="http://schemas.microsoft.com/office/drawing/2014/main" id="{40443CB1-D866-4AA7-81DF-FDEABEE1610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3" name="テキスト ボックス 412">
          <a:extLst>
            <a:ext uri="{FF2B5EF4-FFF2-40B4-BE49-F238E27FC236}">
              <a16:creationId xmlns:a16="http://schemas.microsoft.com/office/drawing/2014/main" id="{E51BA013-EEDB-4582-A1A5-1C8B47AE54B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4" name="直線コネクタ 413">
          <a:extLst>
            <a:ext uri="{FF2B5EF4-FFF2-40B4-BE49-F238E27FC236}">
              <a16:creationId xmlns:a16="http://schemas.microsoft.com/office/drawing/2014/main" id="{12BB31CE-D40C-4A7B-B3D4-A528F17060B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5" name="テキスト ボックス 414">
          <a:extLst>
            <a:ext uri="{FF2B5EF4-FFF2-40B4-BE49-F238E27FC236}">
              <a16:creationId xmlns:a16="http://schemas.microsoft.com/office/drawing/2014/main" id="{74577740-9E21-4F98-94AA-3476A738227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6" name="直線コネクタ 415">
          <a:extLst>
            <a:ext uri="{FF2B5EF4-FFF2-40B4-BE49-F238E27FC236}">
              <a16:creationId xmlns:a16="http://schemas.microsoft.com/office/drawing/2014/main" id="{47663707-B9A2-42CA-9FC4-9C0C124DCF1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7" name="テキスト ボックス 416">
          <a:extLst>
            <a:ext uri="{FF2B5EF4-FFF2-40B4-BE49-F238E27FC236}">
              <a16:creationId xmlns:a16="http://schemas.microsoft.com/office/drawing/2014/main" id="{87683745-F9CB-4153-98E5-94BB4A3F290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8" name="直線コネクタ 417">
          <a:extLst>
            <a:ext uri="{FF2B5EF4-FFF2-40B4-BE49-F238E27FC236}">
              <a16:creationId xmlns:a16="http://schemas.microsoft.com/office/drawing/2014/main" id="{7E2CBFD7-3197-4204-B7F7-D25783A74DB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9" name="テキスト ボックス 418">
          <a:extLst>
            <a:ext uri="{FF2B5EF4-FFF2-40B4-BE49-F238E27FC236}">
              <a16:creationId xmlns:a16="http://schemas.microsoft.com/office/drawing/2014/main" id="{1EC9A020-EBE4-4799-83F8-0A0705B0F43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0" name="直線コネクタ 419">
          <a:extLst>
            <a:ext uri="{FF2B5EF4-FFF2-40B4-BE49-F238E27FC236}">
              <a16:creationId xmlns:a16="http://schemas.microsoft.com/office/drawing/2014/main" id="{C5D773C7-64EF-44E4-B49D-650C43B73F0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1" name="テキスト ボックス 420">
          <a:extLst>
            <a:ext uri="{FF2B5EF4-FFF2-40B4-BE49-F238E27FC236}">
              <a16:creationId xmlns:a16="http://schemas.microsoft.com/office/drawing/2014/main" id="{ADE8FE6D-D288-4123-ACB0-E4B9FE831A8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2" name="直線コネクタ 421">
          <a:extLst>
            <a:ext uri="{FF2B5EF4-FFF2-40B4-BE49-F238E27FC236}">
              <a16:creationId xmlns:a16="http://schemas.microsoft.com/office/drawing/2014/main" id="{4AD216DA-351E-43EA-9132-9A7BE11A6E3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3" name="テキスト ボックス 422">
          <a:extLst>
            <a:ext uri="{FF2B5EF4-FFF2-40B4-BE49-F238E27FC236}">
              <a16:creationId xmlns:a16="http://schemas.microsoft.com/office/drawing/2014/main" id="{04C9B606-5D93-478E-A410-F6BD6C288DE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4" name="直線コネクタ 423">
          <a:extLst>
            <a:ext uri="{FF2B5EF4-FFF2-40B4-BE49-F238E27FC236}">
              <a16:creationId xmlns:a16="http://schemas.microsoft.com/office/drawing/2014/main" id="{91B93A65-F245-46B9-B737-CC59EF91CE6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5" name="テキスト ボックス 424">
          <a:extLst>
            <a:ext uri="{FF2B5EF4-FFF2-40B4-BE49-F238E27FC236}">
              <a16:creationId xmlns:a16="http://schemas.microsoft.com/office/drawing/2014/main" id="{63591394-F5AC-4DAB-ABED-C907FF615FF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a:extLst>
            <a:ext uri="{FF2B5EF4-FFF2-40B4-BE49-F238E27FC236}">
              <a16:creationId xmlns:a16="http://schemas.microsoft.com/office/drawing/2014/main" id="{726020F1-E978-4115-B233-751FEB5605A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7" name="テキスト ボックス 426">
          <a:extLst>
            <a:ext uri="{FF2B5EF4-FFF2-40B4-BE49-F238E27FC236}">
              <a16:creationId xmlns:a16="http://schemas.microsoft.com/office/drawing/2014/main" id="{EEAEBB8A-A33A-427A-B5FA-767F091DCA1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保健センター・保健所】&#10;有形固定資産減価償却率グラフ枠">
          <a:extLst>
            <a:ext uri="{FF2B5EF4-FFF2-40B4-BE49-F238E27FC236}">
              <a16:creationId xmlns:a16="http://schemas.microsoft.com/office/drawing/2014/main" id="{2AE9B8E7-1848-4C12-98E9-30D5895DB49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78105</xdr:rowOff>
    </xdr:to>
    <xdr:cxnSp macro="">
      <xdr:nvCxnSpPr>
        <xdr:cNvPr id="429" name="直線コネクタ 428">
          <a:extLst>
            <a:ext uri="{FF2B5EF4-FFF2-40B4-BE49-F238E27FC236}">
              <a16:creationId xmlns:a16="http://schemas.microsoft.com/office/drawing/2014/main" id="{F43B59AE-4631-4786-A3EA-63E79CA5622A}"/>
            </a:ext>
          </a:extLst>
        </xdr:cNvPr>
        <xdr:cNvCxnSpPr/>
      </xdr:nvCxnSpPr>
      <xdr:spPr>
        <a:xfrm flipV="1">
          <a:off x="16318864" y="945261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430" name="【保健センター・保健所】&#10;有形固定資産減価償却率最小値テキスト">
          <a:extLst>
            <a:ext uri="{FF2B5EF4-FFF2-40B4-BE49-F238E27FC236}">
              <a16:creationId xmlns:a16="http://schemas.microsoft.com/office/drawing/2014/main" id="{2EEE5F7C-CCDF-4875-808E-550B1BD32EE3}"/>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431" name="直線コネクタ 430">
          <a:extLst>
            <a:ext uri="{FF2B5EF4-FFF2-40B4-BE49-F238E27FC236}">
              <a16:creationId xmlns:a16="http://schemas.microsoft.com/office/drawing/2014/main" id="{C77515CD-8A74-40F5-BE3C-FBB6C771C91E}"/>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432" name="【保健センター・保健所】&#10;有形固定資産減価償却率最大値テキスト">
          <a:extLst>
            <a:ext uri="{FF2B5EF4-FFF2-40B4-BE49-F238E27FC236}">
              <a16:creationId xmlns:a16="http://schemas.microsoft.com/office/drawing/2014/main" id="{106CBDEA-EDF4-4100-A380-C13513730792}"/>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433" name="直線コネクタ 432">
          <a:extLst>
            <a:ext uri="{FF2B5EF4-FFF2-40B4-BE49-F238E27FC236}">
              <a16:creationId xmlns:a16="http://schemas.microsoft.com/office/drawing/2014/main" id="{49751615-EE3B-43BF-9C28-B74D7E3887A7}"/>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168292</xdr:rowOff>
    </xdr:from>
    <xdr:ext cx="405111" cy="259045"/>
    <xdr:sp macro="" textlink="">
      <xdr:nvSpPr>
        <xdr:cNvPr id="434" name="【保健センター・保健所】&#10;有形固定資産減価償却率平均値テキスト">
          <a:extLst>
            <a:ext uri="{FF2B5EF4-FFF2-40B4-BE49-F238E27FC236}">
              <a16:creationId xmlns:a16="http://schemas.microsoft.com/office/drawing/2014/main" id="{5D2C1850-DC77-445A-825C-01B263FB7E32}"/>
            </a:ext>
          </a:extLst>
        </xdr:cNvPr>
        <xdr:cNvSpPr txBox="1"/>
      </xdr:nvSpPr>
      <xdr:spPr>
        <a:xfrm>
          <a:off x="16357600" y="9940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435" name="フローチャート: 判断 434">
          <a:extLst>
            <a:ext uri="{FF2B5EF4-FFF2-40B4-BE49-F238E27FC236}">
              <a16:creationId xmlns:a16="http://schemas.microsoft.com/office/drawing/2014/main" id="{F7A820B7-4855-44EA-B73B-48F40C91ACDD}"/>
            </a:ext>
          </a:extLst>
        </xdr:cNvPr>
        <xdr:cNvSpPr/>
      </xdr:nvSpPr>
      <xdr:spPr>
        <a:xfrm>
          <a:off x="16268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436" name="フローチャート: 判断 435">
          <a:extLst>
            <a:ext uri="{FF2B5EF4-FFF2-40B4-BE49-F238E27FC236}">
              <a16:creationId xmlns:a16="http://schemas.microsoft.com/office/drawing/2014/main" id="{E41A5546-E605-4BA9-B50A-37601DE9C723}"/>
            </a:ext>
          </a:extLst>
        </xdr:cNvPr>
        <xdr:cNvSpPr/>
      </xdr:nvSpPr>
      <xdr:spPr>
        <a:xfrm>
          <a:off x="15430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437" name="フローチャート: 判断 436">
          <a:extLst>
            <a:ext uri="{FF2B5EF4-FFF2-40B4-BE49-F238E27FC236}">
              <a16:creationId xmlns:a16="http://schemas.microsoft.com/office/drawing/2014/main" id="{E5B0226D-93FE-4E8C-A06C-4857A38EFECB}"/>
            </a:ext>
          </a:extLst>
        </xdr:cNvPr>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438" name="フローチャート: 判断 437">
          <a:extLst>
            <a:ext uri="{FF2B5EF4-FFF2-40B4-BE49-F238E27FC236}">
              <a16:creationId xmlns:a16="http://schemas.microsoft.com/office/drawing/2014/main" id="{08C15765-EBB8-430F-BADB-31827DEE33DC}"/>
            </a:ext>
          </a:extLst>
        </xdr:cNvPr>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macro="" textlink="">
      <xdr:nvSpPr>
        <xdr:cNvPr id="439" name="フローチャート: 判断 438">
          <a:extLst>
            <a:ext uri="{FF2B5EF4-FFF2-40B4-BE49-F238E27FC236}">
              <a16:creationId xmlns:a16="http://schemas.microsoft.com/office/drawing/2014/main" id="{C4CA3360-5580-4FD6-B5D8-2B31D1EC95C9}"/>
            </a:ext>
          </a:extLst>
        </xdr:cNvPr>
        <xdr:cNvSpPr/>
      </xdr:nvSpPr>
      <xdr:spPr>
        <a:xfrm>
          <a:off x="12763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906EC30D-B414-4326-9A91-2DEA20CE8E8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893490BC-6D80-4748-8B28-D29033D9640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51398B2F-D281-4334-A375-F347D0E4D6A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8EA560A7-03B3-4CB3-9F28-91B7B0841F3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FA95FB6-9103-4A39-90DA-369CD7F69A0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57785</xdr:rowOff>
    </xdr:from>
    <xdr:to>
      <xdr:col>85</xdr:col>
      <xdr:colOff>177800</xdr:colOff>
      <xdr:row>60</xdr:row>
      <xdr:rowOff>159385</xdr:rowOff>
    </xdr:to>
    <xdr:sp macro="" textlink="">
      <xdr:nvSpPr>
        <xdr:cNvPr id="445" name="楕円 444">
          <a:extLst>
            <a:ext uri="{FF2B5EF4-FFF2-40B4-BE49-F238E27FC236}">
              <a16:creationId xmlns:a16="http://schemas.microsoft.com/office/drawing/2014/main" id="{7FCFE122-A753-43E0-A5AA-94EEFA1D41D4}"/>
            </a:ext>
          </a:extLst>
        </xdr:cNvPr>
        <xdr:cNvSpPr/>
      </xdr:nvSpPr>
      <xdr:spPr>
        <a:xfrm>
          <a:off x="162687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36212</xdr:rowOff>
    </xdr:from>
    <xdr:ext cx="405111" cy="259045"/>
    <xdr:sp macro="" textlink="">
      <xdr:nvSpPr>
        <xdr:cNvPr id="446" name="【保健センター・保健所】&#10;有形固定資産減価償却率該当値テキスト">
          <a:extLst>
            <a:ext uri="{FF2B5EF4-FFF2-40B4-BE49-F238E27FC236}">
              <a16:creationId xmlns:a16="http://schemas.microsoft.com/office/drawing/2014/main" id="{232BDB98-714E-4E5D-9A94-A0C79F4CDFF0}"/>
            </a:ext>
          </a:extLst>
        </xdr:cNvPr>
        <xdr:cNvSpPr txBox="1"/>
      </xdr:nvSpPr>
      <xdr:spPr>
        <a:xfrm>
          <a:off x="16357600"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8255</xdr:rowOff>
    </xdr:from>
    <xdr:to>
      <xdr:col>81</xdr:col>
      <xdr:colOff>101600</xdr:colOff>
      <xdr:row>60</xdr:row>
      <xdr:rowOff>109855</xdr:rowOff>
    </xdr:to>
    <xdr:sp macro="" textlink="">
      <xdr:nvSpPr>
        <xdr:cNvPr id="447" name="楕円 446">
          <a:extLst>
            <a:ext uri="{FF2B5EF4-FFF2-40B4-BE49-F238E27FC236}">
              <a16:creationId xmlns:a16="http://schemas.microsoft.com/office/drawing/2014/main" id="{1B045D46-B3F9-4852-97F5-EFE37EC3DA7F}"/>
            </a:ext>
          </a:extLst>
        </xdr:cNvPr>
        <xdr:cNvSpPr/>
      </xdr:nvSpPr>
      <xdr:spPr>
        <a:xfrm>
          <a:off x="15430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59055</xdr:rowOff>
    </xdr:from>
    <xdr:to>
      <xdr:col>85</xdr:col>
      <xdr:colOff>127000</xdr:colOff>
      <xdr:row>60</xdr:row>
      <xdr:rowOff>108585</xdr:rowOff>
    </xdr:to>
    <xdr:cxnSp macro="">
      <xdr:nvCxnSpPr>
        <xdr:cNvPr id="448" name="直線コネクタ 447">
          <a:extLst>
            <a:ext uri="{FF2B5EF4-FFF2-40B4-BE49-F238E27FC236}">
              <a16:creationId xmlns:a16="http://schemas.microsoft.com/office/drawing/2014/main" id="{DD25C32E-68BD-4D09-8B80-06FD5C96FDE3}"/>
            </a:ext>
          </a:extLst>
        </xdr:cNvPr>
        <xdr:cNvCxnSpPr/>
      </xdr:nvCxnSpPr>
      <xdr:spPr>
        <a:xfrm>
          <a:off x="15481300" y="1034605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139700</xdr:rowOff>
    </xdr:from>
    <xdr:to>
      <xdr:col>76</xdr:col>
      <xdr:colOff>165100</xdr:colOff>
      <xdr:row>60</xdr:row>
      <xdr:rowOff>69850</xdr:rowOff>
    </xdr:to>
    <xdr:sp macro="" textlink="">
      <xdr:nvSpPr>
        <xdr:cNvPr id="449" name="楕円 448">
          <a:extLst>
            <a:ext uri="{FF2B5EF4-FFF2-40B4-BE49-F238E27FC236}">
              <a16:creationId xmlns:a16="http://schemas.microsoft.com/office/drawing/2014/main" id="{C2E79CCF-52E7-456A-8183-918465C9BA61}"/>
            </a:ext>
          </a:extLst>
        </xdr:cNvPr>
        <xdr:cNvSpPr/>
      </xdr:nvSpPr>
      <xdr:spPr>
        <a:xfrm>
          <a:off x="14541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19050</xdr:rowOff>
    </xdr:from>
    <xdr:to>
      <xdr:col>81</xdr:col>
      <xdr:colOff>50800</xdr:colOff>
      <xdr:row>60</xdr:row>
      <xdr:rowOff>59055</xdr:rowOff>
    </xdr:to>
    <xdr:cxnSp macro="">
      <xdr:nvCxnSpPr>
        <xdr:cNvPr id="450" name="直線コネクタ 449">
          <a:extLst>
            <a:ext uri="{FF2B5EF4-FFF2-40B4-BE49-F238E27FC236}">
              <a16:creationId xmlns:a16="http://schemas.microsoft.com/office/drawing/2014/main" id="{D123ACAE-45AE-4C40-970B-FC09C330F7C3}"/>
            </a:ext>
          </a:extLst>
        </xdr:cNvPr>
        <xdr:cNvCxnSpPr/>
      </xdr:nvCxnSpPr>
      <xdr:spPr>
        <a:xfrm>
          <a:off x="14592300" y="103060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92075</xdr:rowOff>
    </xdr:from>
    <xdr:to>
      <xdr:col>72</xdr:col>
      <xdr:colOff>38100</xdr:colOff>
      <xdr:row>60</xdr:row>
      <xdr:rowOff>22225</xdr:rowOff>
    </xdr:to>
    <xdr:sp macro="" textlink="">
      <xdr:nvSpPr>
        <xdr:cNvPr id="451" name="楕円 450">
          <a:extLst>
            <a:ext uri="{FF2B5EF4-FFF2-40B4-BE49-F238E27FC236}">
              <a16:creationId xmlns:a16="http://schemas.microsoft.com/office/drawing/2014/main" id="{0560DE1C-DF00-4F6A-BA6B-9DE217E27906}"/>
            </a:ext>
          </a:extLst>
        </xdr:cNvPr>
        <xdr:cNvSpPr/>
      </xdr:nvSpPr>
      <xdr:spPr>
        <a:xfrm>
          <a:off x="13652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142875</xdr:rowOff>
    </xdr:from>
    <xdr:to>
      <xdr:col>76</xdr:col>
      <xdr:colOff>114300</xdr:colOff>
      <xdr:row>60</xdr:row>
      <xdr:rowOff>19050</xdr:rowOff>
    </xdr:to>
    <xdr:cxnSp macro="">
      <xdr:nvCxnSpPr>
        <xdr:cNvPr id="452" name="直線コネクタ 451">
          <a:extLst>
            <a:ext uri="{FF2B5EF4-FFF2-40B4-BE49-F238E27FC236}">
              <a16:creationId xmlns:a16="http://schemas.microsoft.com/office/drawing/2014/main" id="{2A635276-A2F0-439D-B69D-9A4E069237A9}"/>
            </a:ext>
          </a:extLst>
        </xdr:cNvPr>
        <xdr:cNvCxnSpPr/>
      </xdr:nvCxnSpPr>
      <xdr:spPr>
        <a:xfrm>
          <a:off x="13703300" y="102584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42545</xdr:rowOff>
    </xdr:from>
    <xdr:to>
      <xdr:col>67</xdr:col>
      <xdr:colOff>101600</xdr:colOff>
      <xdr:row>59</xdr:row>
      <xdr:rowOff>144145</xdr:rowOff>
    </xdr:to>
    <xdr:sp macro="" textlink="">
      <xdr:nvSpPr>
        <xdr:cNvPr id="453" name="楕円 452">
          <a:extLst>
            <a:ext uri="{FF2B5EF4-FFF2-40B4-BE49-F238E27FC236}">
              <a16:creationId xmlns:a16="http://schemas.microsoft.com/office/drawing/2014/main" id="{D1A50C87-C92F-4415-8BFF-4DB3D3A77514}"/>
            </a:ext>
          </a:extLst>
        </xdr:cNvPr>
        <xdr:cNvSpPr/>
      </xdr:nvSpPr>
      <xdr:spPr>
        <a:xfrm>
          <a:off x="127635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93345</xdr:rowOff>
    </xdr:from>
    <xdr:to>
      <xdr:col>71</xdr:col>
      <xdr:colOff>177800</xdr:colOff>
      <xdr:row>59</xdr:row>
      <xdr:rowOff>142875</xdr:rowOff>
    </xdr:to>
    <xdr:cxnSp macro="">
      <xdr:nvCxnSpPr>
        <xdr:cNvPr id="454" name="直線コネクタ 453">
          <a:extLst>
            <a:ext uri="{FF2B5EF4-FFF2-40B4-BE49-F238E27FC236}">
              <a16:creationId xmlns:a16="http://schemas.microsoft.com/office/drawing/2014/main" id="{EBED9F71-BBCA-47A4-9B66-E2656C302F1A}"/>
            </a:ext>
          </a:extLst>
        </xdr:cNvPr>
        <xdr:cNvCxnSpPr/>
      </xdr:nvCxnSpPr>
      <xdr:spPr>
        <a:xfrm>
          <a:off x="12814300" y="102088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99712</xdr:rowOff>
    </xdr:from>
    <xdr:ext cx="405111" cy="259045"/>
    <xdr:sp macro="" textlink="">
      <xdr:nvSpPr>
        <xdr:cNvPr id="455" name="n_1aveValue【保健センター・保健所】&#10;有形固定資産減価償却率">
          <a:extLst>
            <a:ext uri="{FF2B5EF4-FFF2-40B4-BE49-F238E27FC236}">
              <a16:creationId xmlns:a16="http://schemas.microsoft.com/office/drawing/2014/main" id="{4DFC38E7-FCA7-4470-A9AD-8DE4636BCDE8}"/>
            </a:ext>
          </a:extLst>
        </xdr:cNvPr>
        <xdr:cNvSpPr txBox="1"/>
      </xdr:nvSpPr>
      <xdr:spPr>
        <a:xfrm>
          <a:off x="152660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76852</xdr:rowOff>
    </xdr:from>
    <xdr:ext cx="405111" cy="259045"/>
    <xdr:sp macro="" textlink="">
      <xdr:nvSpPr>
        <xdr:cNvPr id="456" name="n_2aveValue【保健センター・保健所】&#10;有形固定資産減価償却率">
          <a:extLst>
            <a:ext uri="{FF2B5EF4-FFF2-40B4-BE49-F238E27FC236}">
              <a16:creationId xmlns:a16="http://schemas.microsoft.com/office/drawing/2014/main" id="{2F817CCE-EDD2-495D-B9D7-58C01AB2C729}"/>
            </a:ext>
          </a:extLst>
        </xdr:cNvPr>
        <xdr:cNvSpPr txBox="1"/>
      </xdr:nvSpPr>
      <xdr:spPr>
        <a:xfrm>
          <a:off x="14389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457" name="n_3aveValue【保健センター・保健所】&#10;有形固定資産減価償却率">
          <a:extLst>
            <a:ext uri="{FF2B5EF4-FFF2-40B4-BE49-F238E27FC236}">
              <a16:creationId xmlns:a16="http://schemas.microsoft.com/office/drawing/2014/main" id="{CE460FD2-E83F-4A17-86E7-22A49E057F24}"/>
            </a:ext>
          </a:extLst>
        </xdr:cNvPr>
        <xdr:cNvSpPr txBox="1"/>
      </xdr:nvSpPr>
      <xdr:spPr>
        <a:xfrm>
          <a:off x="13500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71137</xdr:rowOff>
    </xdr:from>
    <xdr:ext cx="405111" cy="259045"/>
    <xdr:sp macro="" textlink="">
      <xdr:nvSpPr>
        <xdr:cNvPr id="458" name="n_4aveValue【保健センター・保健所】&#10;有形固定資産減価償却率">
          <a:extLst>
            <a:ext uri="{FF2B5EF4-FFF2-40B4-BE49-F238E27FC236}">
              <a16:creationId xmlns:a16="http://schemas.microsoft.com/office/drawing/2014/main" id="{74EAA517-5398-4B94-B941-B0E1FCCB60C4}"/>
            </a:ext>
          </a:extLst>
        </xdr:cNvPr>
        <xdr:cNvSpPr txBox="1"/>
      </xdr:nvSpPr>
      <xdr:spPr>
        <a:xfrm>
          <a:off x="126117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100982</xdr:rowOff>
    </xdr:from>
    <xdr:ext cx="405111" cy="259045"/>
    <xdr:sp macro="" textlink="">
      <xdr:nvSpPr>
        <xdr:cNvPr id="459" name="n_1mainValue【保健センター・保健所】&#10;有形固定資産減価償却率">
          <a:extLst>
            <a:ext uri="{FF2B5EF4-FFF2-40B4-BE49-F238E27FC236}">
              <a16:creationId xmlns:a16="http://schemas.microsoft.com/office/drawing/2014/main" id="{A6AC1FAD-87EE-4222-97CD-A23E4A7FA013}"/>
            </a:ext>
          </a:extLst>
        </xdr:cNvPr>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60977</xdr:rowOff>
    </xdr:from>
    <xdr:ext cx="405111" cy="259045"/>
    <xdr:sp macro="" textlink="">
      <xdr:nvSpPr>
        <xdr:cNvPr id="460" name="n_2mainValue【保健センター・保健所】&#10;有形固定資産減価償却率">
          <a:extLst>
            <a:ext uri="{FF2B5EF4-FFF2-40B4-BE49-F238E27FC236}">
              <a16:creationId xmlns:a16="http://schemas.microsoft.com/office/drawing/2014/main" id="{7499A61A-5CCA-4FA8-9A38-81CDCD15C96B}"/>
            </a:ext>
          </a:extLst>
        </xdr:cNvPr>
        <xdr:cNvSpPr txBox="1"/>
      </xdr:nvSpPr>
      <xdr:spPr>
        <a:xfrm>
          <a:off x="14389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13352</xdr:rowOff>
    </xdr:from>
    <xdr:ext cx="405111" cy="259045"/>
    <xdr:sp macro="" textlink="">
      <xdr:nvSpPr>
        <xdr:cNvPr id="461" name="n_3mainValue【保健センター・保健所】&#10;有形固定資産減価償却率">
          <a:extLst>
            <a:ext uri="{FF2B5EF4-FFF2-40B4-BE49-F238E27FC236}">
              <a16:creationId xmlns:a16="http://schemas.microsoft.com/office/drawing/2014/main" id="{D8414427-BF47-43FE-9D4C-54636A6B035A}"/>
            </a:ext>
          </a:extLst>
        </xdr:cNvPr>
        <xdr:cNvSpPr txBox="1"/>
      </xdr:nvSpPr>
      <xdr:spPr>
        <a:xfrm>
          <a:off x="135007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135272</xdr:rowOff>
    </xdr:from>
    <xdr:ext cx="405111" cy="259045"/>
    <xdr:sp macro="" textlink="">
      <xdr:nvSpPr>
        <xdr:cNvPr id="462" name="n_4mainValue【保健センター・保健所】&#10;有形固定資産減価償却率">
          <a:extLst>
            <a:ext uri="{FF2B5EF4-FFF2-40B4-BE49-F238E27FC236}">
              <a16:creationId xmlns:a16="http://schemas.microsoft.com/office/drawing/2014/main" id="{40F380A4-0DAD-4BB3-8A99-5A578F3F977B}"/>
            </a:ext>
          </a:extLst>
        </xdr:cNvPr>
        <xdr:cNvSpPr txBox="1"/>
      </xdr:nvSpPr>
      <xdr:spPr>
        <a:xfrm>
          <a:off x="12611744"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a:extLst>
            <a:ext uri="{FF2B5EF4-FFF2-40B4-BE49-F238E27FC236}">
              <a16:creationId xmlns:a16="http://schemas.microsoft.com/office/drawing/2014/main" id="{D2DC7625-7097-41A2-8BB9-4967CE0C921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a:extLst>
            <a:ext uri="{FF2B5EF4-FFF2-40B4-BE49-F238E27FC236}">
              <a16:creationId xmlns:a16="http://schemas.microsoft.com/office/drawing/2014/main" id="{7A3B7291-6D83-497D-A575-9EB41789430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a:extLst>
            <a:ext uri="{FF2B5EF4-FFF2-40B4-BE49-F238E27FC236}">
              <a16:creationId xmlns:a16="http://schemas.microsoft.com/office/drawing/2014/main" id="{8C1614DD-5C29-43F1-8610-45B0BA6218F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a:extLst>
            <a:ext uri="{FF2B5EF4-FFF2-40B4-BE49-F238E27FC236}">
              <a16:creationId xmlns:a16="http://schemas.microsoft.com/office/drawing/2014/main" id="{E0723B32-2178-4236-9D4B-00D66F1BD91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a:extLst>
            <a:ext uri="{FF2B5EF4-FFF2-40B4-BE49-F238E27FC236}">
              <a16:creationId xmlns:a16="http://schemas.microsoft.com/office/drawing/2014/main" id="{61F64F74-0713-43A6-8426-2FDE64068BD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a:extLst>
            <a:ext uri="{FF2B5EF4-FFF2-40B4-BE49-F238E27FC236}">
              <a16:creationId xmlns:a16="http://schemas.microsoft.com/office/drawing/2014/main" id="{B4DD50A1-2645-44BF-AE8B-BBBF3CC267E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a:extLst>
            <a:ext uri="{FF2B5EF4-FFF2-40B4-BE49-F238E27FC236}">
              <a16:creationId xmlns:a16="http://schemas.microsoft.com/office/drawing/2014/main" id="{1129C163-7215-4AC1-955B-9D9032E0A56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a:extLst>
            <a:ext uri="{FF2B5EF4-FFF2-40B4-BE49-F238E27FC236}">
              <a16:creationId xmlns:a16="http://schemas.microsoft.com/office/drawing/2014/main" id="{ADCD6CF9-77BC-4BEF-AB57-26ADD476F7C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a:extLst>
            <a:ext uri="{FF2B5EF4-FFF2-40B4-BE49-F238E27FC236}">
              <a16:creationId xmlns:a16="http://schemas.microsoft.com/office/drawing/2014/main" id="{6C3A633B-8204-4557-A2D2-F235137DC36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a:extLst>
            <a:ext uri="{FF2B5EF4-FFF2-40B4-BE49-F238E27FC236}">
              <a16:creationId xmlns:a16="http://schemas.microsoft.com/office/drawing/2014/main" id="{89708141-D1CC-4722-90D7-8B4EBF36628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3" name="直線コネクタ 472">
          <a:extLst>
            <a:ext uri="{FF2B5EF4-FFF2-40B4-BE49-F238E27FC236}">
              <a16:creationId xmlns:a16="http://schemas.microsoft.com/office/drawing/2014/main" id="{691E7A11-A7EF-4336-89DC-7C2D336EE98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4" name="テキスト ボックス 473">
          <a:extLst>
            <a:ext uri="{FF2B5EF4-FFF2-40B4-BE49-F238E27FC236}">
              <a16:creationId xmlns:a16="http://schemas.microsoft.com/office/drawing/2014/main" id="{303EB87A-CE09-482B-A9B9-8E73E8181D2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5" name="直線コネクタ 474">
          <a:extLst>
            <a:ext uri="{FF2B5EF4-FFF2-40B4-BE49-F238E27FC236}">
              <a16:creationId xmlns:a16="http://schemas.microsoft.com/office/drawing/2014/main" id="{9FC02138-0C2E-4CD1-8D20-DF4CC93AC26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6" name="テキスト ボックス 475">
          <a:extLst>
            <a:ext uri="{FF2B5EF4-FFF2-40B4-BE49-F238E27FC236}">
              <a16:creationId xmlns:a16="http://schemas.microsoft.com/office/drawing/2014/main" id="{CF720FE0-7FCB-44C1-BEDA-6C297565911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7" name="直線コネクタ 476">
          <a:extLst>
            <a:ext uri="{FF2B5EF4-FFF2-40B4-BE49-F238E27FC236}">
              <a16:creationId xmlns:a16="http://schemas.microsoft.com/office/drawing/2014/main" id="{A701EDC1-D325-4202-BC45-2D33DD6E373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8" name="テキスト ボックス 477">
          <a:extLst>
            <a:ext uri="{FF2B5EF4-FFF2-40B4-BE49-F238E27FC236}">
              <a16:creationId xmlns:a16="http://schemas.microsoft.com/office/drawing/2014/main" id="{910D3ABB-0C7E-442E-BC5B-AC102D64E36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9" name="直線コネクタ 478">
          <a:extLst>
            <a:ext uri="{FF2B5EF4-FFF2-40B4-BE49-F238E27FC236}">
              <a16:creationId xmlns:a16="http://schemas.microsoft.com/office/drawing/2014/main" id="{5A38168D-F16D-41E6-BB0F-D32983CD7D1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0" name="テキスト ボックス 479">
          <a:extLst>
            <a:ext uri="{FF2B5EF4-FFF2-40B4-BE49-F238E27FC236}">
              <a16:creationId xmlns:a16="http://schemas.microsoft.com/office/drawing/2014/main" id="{AAFD462E-287D-442D-BC11-A2502298142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1" name="直線コネクタ 480">
          <a:extLst>
            <a:ext uri="{FF2B5EF4-FFF2-40B4-BE49-F238E27FC236}">
              <a16:creationId xmlns:a16="http://schemas.microsoft.com/office/drawing/2014/main" id="{98B772B8-2671-4821-AD8B-A50D8C4F3DD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2" name="テキスト ボックス 481">
          <a:extLst>
            <a:ext uri="{FF2B5EF4-FFF2-40B4-BE49-F238E27FC236}">
              <a16:creationId xmlns:a16="http://schemas.microsoft.com/office/drawing/2014/main" id="{FCDD4019-9345-4508-8059-CCEADB16CB0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a:extLst>
            <a:ext uri="{FF2B5EF4-FFF2-40B4-BE49-F238E27FC236}">
              <a16:creationId xmlns:a16="http://schemas.microsoft.com/office/drawing/2014/main" id="{3B71F270-9333-46AB-B5D0-AC14A3E2281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4" name="テキスト ボックス 483">
          <a:extLst>
            <a:ext uri="{FF2B5EF4-FFF2-40B4-BE49-F238E27FC236}">
              <a16:creationId xmlns:a16="http://schemas.microsoft.com/office/drawing/2014/main" id="{7EDA887D-E420-478C-8F29-94CB9DE6E00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保健センター・保健所】&#10;一人当たり面積グラフ枠">
          <a:extLst>
            <a:ext uri="{FF2B5EF4-FFF2-40B4-BE49-F238E27FC236}">
              <a16:creationId xmlns:a16="http://schemas.microsoft.com/office/drawing/2014/main" id="{C1F25056-7AD5-4A30-89FF-0721603735C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486" name="直線コネクタ 485">
          <a:extLst>
            <a:ext uri="{FF2B5EF4-FFF2-40B4-BE49-F238E27FC236}">
              <a16:creationId xmlns:a16="http://schemas.microsoft.com/office/drawing/2014/main" id="{66234AA6-72BE-4888-A2C1-D6A82A146AA3}"/>
            </a:ext>
          </a:extLst>
        </xdr:cNvPr>
        <xdr:cNvCxnSpPr/>
      </xdr:nvCxnSpPr>
      <xdr:spPr>
        <a:xfrm flipV="1">
          <a:off x="22160864" y="9608820"/>
          <a:ext cx="0" cy="1385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487" name="【保健センター・保健所】&#10;一人当たり面積最小値テキスト">
          <a:extLst>
            <a:ext uri="{FF2B5EF4-FFF2-40B4-BE49-F238E27FC236}">
              <a16:creationId xmlns:a16="http://schemas.microsoft.com/office/drawing/2014/main" id="{45D6C3A8-8ADA-4424-9AC2-E06314A5A770}"/>
            </a:ext>
          </a:extLst>
        </xdr:cNvPr>
        <xdr:cNvSpPr txBox="1"/>
      </xdr:nvSpPr>
      <xdr:spPr>
        <a:xfrm>
          <a:off x="22199600" y="1099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488" name="直線コネクタ 487">
          <a:extLst>
            <a:ext uri="{FF2B5EF4-FFF2-40B4-BE49-F238E27FC236}">
              <a16:creationId xmlns:a16="http://schemas.microsoft.com/office/drawing/2014/main" id="{B993C2FC-5751-457F-8A0F-56AE87E7FE09}"/>
            </a:ext>
          </a:extLst>
        </xdr:cNvPr>
        <xdr:cNvCxnSpPr/>
      </xdr:nvCxnSpPr>
      <xdr:spPr>
        <a:xfrm>
          <a:off x="22072600" y="10994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489" name="【保健センター・保健所】&#10;一人当たり面積最大値テキスト">
          <a:extLst>
            <a:ext uri="{FF2B5EF4-FFF2-40B4-BE49-F238E27FC236}">
              <a16:creationId xmlns:a16="http://schemas.microsoft.com/office/drawing/2014/main" id="{57CB0234-0F55-45F0-B7D0-A5C6841AA1D8}"/>
            </a:ext>
          </a:extLst>
        </xdr:cNvPr>
        <xdr:cNvSpPr txBox="1"/>
      </xdr:nvSpPr>
      <xdr:spPr>
        <a:xfrm>
          <a:off x="22199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490" name="直線コネクタ 489">
          <a:extLst>
            <a:ext uri="{FF2B5EF4-FFF2-40B4-BE49-F238E27FC236}">
              <a16:creationId xmlns:a16="http://schemas.microsoft.com/office/drawing/2014/main" id="{178EC12D-087C-49A1-B70B-6473141F1169}"/>
            </a:ext>
          </a:extLst>
        </xdr:cNvPr>
        <xdr:cNvCxnSpPr/>
      </xdr:nvCxnSpPr>
      <xdr:spPr>
        <a:xfrm>
          <a:off x="22072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22877</xdr:rowOff>
    </xdr:from>
    <xdr:ext cx="469744" cy="259045"/>
    <xdr:sp macro="" textlink="">
      <xdr:nvSpPr>
        <xdr:cNvPr id="491" name="【保健センター・保健所】&#10;一人当たり面積平均値テキスト">
          <a:extLst>
            <a:ext uri="{FF2B5EF4-FFF2-40B4-BE49-F238E27FC236}">
              <a16:creationId xmlns:a16="http://schemas.microsoft.com/office/drawing/2014/main" id="{F0AEA1A1-6669-4B3B-BA71-3C3B9494C027}"/>
            </a:ext>
          </a:extLst>
        </xdr:cNvPr>
        <xdr:cNvSpPr txBox="1"/>
      </xdr:nvSpPr>
      <xdr:spPr>
        <a:xfrm>
          <a:off x="22199600" y="1065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492" name="フローチャート: 判断 491">
          <a:extLst>
            <a:ext uri="{FF2B5EF4-FFF2-40B4-BE49-F238E27FC236}">
              <a16:creationId xmlns:a16="http://schemas.microsoft.com/office/drawing/2014/main" id="{6FBE56EE-1453-4384-AA22-D9BC4C8C7C73}"/>
            </a:ext>
          </a:extLst>
        </xdr:cNvPr>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493" name="フローチャート: 判断 492">
          <a:extLst>
            <a:ext uri="{FF2B5EF4-FFF2-40B4-BE49-F238E27FC236}">
              <a16:creationId xmlns:a16="http://schemas.microsoft.com/office/drawing/2014/main" id="{523FEAE7-29EB-4253-9929-6D227F2D3F3E}"/>
            </a:ext>
          </a:extLst>
        </xdr:cNvPr>
        <xdr:cNvSpPr/>
      </xdr:nvSpPr>
      <xdr:spPr>
        <a:xfrm>
          <a:off x="21272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85090</xdr:rowOff>
    </xdr:from>
    <xdr:to>
      <xdr:col>107</xdr:col>
      <xdr:colOff>101600</xdr:colOff>
      <xdr:row>63</xdr:row>
      <xdr:rowOff>15240</xdr:rowOff>
    </xdr:to>
    <xdr:sp macro="" textlink="">
      <xdr:nvSpPr>
        <xdr:cNvPr id="494" name="フローチャート: 判断 493">
          <a:extLst>
            <a:ext uri="{FF2B5EF4-FFF2-40B4-BE49-F238E27FC236}">
              <a16:creationId xmlns:a16="http://schemas.microsoft.com/office/drawing/2014/main" id="{950C6DF0-0761-457D-A8A6-E1484B258764}"/>
            </a:ext>
          </a:extLst>
        </xdr:cNvPr>
        <xdr:cNvSpPr/>
      </xdr:nvSpPr>
      <xdr:spPr>
        <a:xfrm>
          <a:off x="20383500" y="1071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495" name="フローチャート: 判断 494">
          <a:extLst>
            <a:ext uri="{FF2B5EF4-FFF2-40B4-BE49-F238E27FC236}">
              <a16:creationId xmlns:a16="http://schemas.microsoft.com/office/drawing/2014/main" id="{55725BD8-33F1-466F-8AF3-4138B1639D8F}"/>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30480</xdr:rowOff>
    </xdr:from>
    <xdr:to>
      <xdr:col>98</xdr:col>
      <xdr:colOff>38100</xdr:colOff>
      <xdr:row>63</xdr:row>
      <xdr:rowOff>132080</xdr:rowOff>
    </xdr:to>
    <xdr:sp macro="" textlink="">
      <xdr:nvSpPr>
        <xdr:cNvPr id="496" name="フローチャート: 判断 495">
          <a:extLst>
            <a:ext uri="{FF2B5EF4-FFF2-40B4-BE49-F238E27FC236}">
              <a16:creationId xmlns:a16="http://schemas.microsoft.com/office/drawing/2014/main" id="{3C1C0585-DFD3-4D14-A4FE-2316395BA281}"/>
            </a:ext>
          </a:extLst>
        </xdr:cNvPr>
        <xdr:cNvSpPr/>
      </xdr:nvSpPr>
      <xdr:spPr>
        <a:xfrm>
          <a:off x="18605500" y="1083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4F6C92A4-0693-4169-94A1-7B8D710F5D2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5CB72C8D-D249-4358-88E7-9275C08133C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EC0BB6C4-F199-4B31-A648-656D203FB94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61311931-FCB0-4015-B9D0-FAC235A8CA7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F8CBBC77-0B37-420D-A1A0-D1269890329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139700</xdr:rowOff>
    </xdr:from>
    <xdr:to>
      <xdr:col>116</xdr:col>
      <xdr:colOff>114300</xdr:colOff>
      <xdr:row>62</xdr:row>
      <xdr:rowOff>69850</xdr:rowOff>
    </xdr:to>
    <xdr:sp macro="" textlink="">
      <xdr:nvSpPr>
        <xdr:cNvPr id="502" name="楕円 501">
          <a:extLst>
            <a:ext uri="{FF2B5EF4-FFF2-40B4-BE49-F238E27FC236}">
              <a16:creationId xmlns:a16="http://schemas.microsoft.com/office/drawing/2014/main" id="{63046F65-092F-46A6-826A-40B95298444B}"/>
            </a:ext>
          </a:extLst>
        </xdr:cNvPr>
        <xdr:cNvSpPr/>
      </xdr:nvSpPr>
      <xdr:spPr>
        <a:xfrm>
          <a:off x="221107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162577</xdr:rowOff>
    </xdr:from>
    <xdr:ext cx="469744" cy="259045"/>
    <xdr:sp macro="" textlink="">
      <xdr:nvSpPr>
        <xdr:cNvPr id="503" name="【保健センター・保健所】&#10;一人当たり面積該当値テキスト">
          <a:extLst>
            <a:ext uri="{FF2B5EF4-FFF2-40B4-BE49-F238E27FC236}">
              <a16:creationId xmlns:a16="http://schemas.microsoft.com/office/drawing/2014/main" id="{8DD708E6-4C3F-4523-A494-F847B4492D15}"/>
            </a:ext>
          </a:extLst>
        </xdr:cNvPr>
        <xdr:cNvSpPr txBox="1"/>
      </xdr:nvSpPr>
      <xdr:spPr>
        <a:xfrm>
          <a:off x="22199600"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144780</xdr:rowOff>
    </xdr:from>
    <xdr:to>
      <xdr:col>112</xdr:col>
      <xdr:colOff>38100</xdr:colOff>
      <xdr:row>62</xdr:row>
      <xdr:rowOff>74930</xdr:rowOff>
    </xdr:to>
    <xdr:sp macro="" textlink="">
      <xdr:nvSpPr>
        <xdr:cNvPr id="504" name="楕円 503">
          <a:extLst>
            <a:ext uri="{FF2B5EF4-FFF2-40B4-BE49-F238E27FC236}">
              <a16:creationId xmlns:a16="http://schemas.microsoft.com/office/drawing/2014/main" id="{049A2190-3722-48FB-A911-67775D614B23}"/>
            </a:ext>
          </a:extLst>
        </xdr:cNvPr>
        <xdr:cNvSpPr/>
      </xdr:nvSpPr>
      <xdr:spPr>
        <a:xfrm>
          <a:off x="21272500" y="1060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19050</xdr:rowOff>
    </xdr:from>
    <xdr:to>
      <xdr:col>116</xdr:col>
      <xdr:colOff>63500</xdr:colOff>
      <xdr:row>62</xdr:row>
      <xdr:rowOff>24130</xdr:rowOff>
    </xdr:to>
    <xdr:cxnSp macro="">
      <xdr:nvCxnSpPr>
        <xdr:cNvPr id="505" name="直線コネクタ 504">
          <a:extLst>
            <a:ext uri="{FF2B5EF4-FFF2-40B4-BE49-F238E27FC236}">
              <a16:creationId xmlns:a16="http://schemas.microsoft.com/office/drawing/2014/main" id="{3E9D891D-5118-4812-9E83-683C27D128E8}"/>
            </a:ext>
          </a:extLst>
        </xdr:cNvPr>
        <xdr:cNvCxnSpPr/>
      </xdr:nvCxnSpPr>
      <xdr:spPr>
        <a:xfrm flipV="1">
          <a:off x="21323300" y="1064895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153670</xdr:rowOff>
    </xdr:from>
    <xdr:to>
      <xdr:col>107</xdr:col>
      <xdr:colOff>101600</xdr:colOff>
      <xdr:row>62</xdr:row>
      <xdr:rowOff>83820</xdr:rowOff>
    </xdr:to>
    <xdr:sp macro="" textlink="">
      <xdr:nvSpPr>
        <xdr:cNvPr id="506" name="楕円 505">
          <a:extLst>
            <a:ext uri="{FF2B5EF4-FFF2-40B4-BE49-F238E27FC236}">
              <a16:creationId xmlns:a16="http://schemas.microsoft.com/office/drawing/2014/main" id="{250DBE8B-E456-4C6A-B3B7-975CC3A42391}"/>
            </a:ext>
          </a:extLst>
        </xdr:cNvPr>
        <xdr:cNvSpPr/>
      </xdr:nvSpPr>
      <xdr:spPr>
        <a:xfrm>
          <a:off x="20383500" y="1061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24130</xdr:rowOff>
    </xdr:from>
    <xdr:to>
      <xdr:col>111</xdr:col>
      <xdr:colOff>177800</xdr:colOff>
      <xdr:row>62</xdr:row>
      <xdr:rowOff>33020</xdr:rowOff>
    </xdr:to>
    <xdr:cxnSp macro="">
      <xdr:nvCxnSpPr>
        <xdr:cNvPr id="507" name="直線コネクタ 506">
          <a:extLst>
            <a:ext uri="{FF2B5EF4-FFF2-40B4-BE49-F238E27FC236}">
              <a16:creationId xmlns:a16="http://schemas.microsoft.com/office/drawing/2014/main" id="{DE7B942E-8EEC-414D-8DD4-C5C2C05BEE65}"/>
            </a:ext>
          </a:extLst>
        </xdr:cNvPr>
        <xdr:cNvCxnSpPr/>
      </xdr:nvCxnSpPr>
      <xdr:spPr>
        <a:xfrm flipV="1">
          <a:off x="20434300" y="1065403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160020</xdr:rowOff>
    </xdr:from>
    <xdr:to>
      <xdr:col>102</xdr:col>
      <xdr:colOff>165100</xdr:colOff>
      <xdr:row>62</xdr:row>
      <xdr:rowOff>90170</xdr:rowOff>
    </xdr:to>
    <xdr:sp macro="" textlink="">
      <xdr:nvSpPr>
        <xdr:cNvPr id="508" name="楕円 507">
          <a:extLst>
            <a:ext uri="{FF2B5EF4-FFF2-40B4-BE49-F238E27FC236}">
              <a16:creationId xmlns:a16="http://schemas.microsoft.com/office/drawing/2014/main" id="{EB60B77E-40B2-48AB-A924-BBD098B83BDD}"/>
            </a:ext>
          </a:extLst>
        </xdr:cNvPr>
        <xdr:cNvSpPr/>
      </xdr:nvSpPr>
      <xdr:spPr>
        <a:xfrm>
          <a:off x="19494500" y="1061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33020</xdr:rowOff>
    </xdr:from>
    <xdr:to>
      <xdr:col>107</xdr:col>
      <xdr:colOff>50800</xdr:colOff>
      <xdr:row>62</xdr:row>
      <xdr:rowOff>39370</xdr:rowOff>
    </xdr:to>
    <xdr:cxnSp macro="">
      <xdr:nvCxnSpPr>
        <xdr:cNvPr id="509" name="直線コネクタ 508">
          <a:extLst>
            <a:ext uri="{FF2B5EF4-FFF2-40B4-BE49-F238E27FC236}">
              <a16:creationId xmlns:a16="http://schemas.microsoft.com/office/drawing/2014/main" id="{80BCAF03-0E46-4C77-B066-82082BF89DC2}"/>
            </a:ext>
          </a:extLst>
        </xdr:cNvPr>
        <xdr:cNvCxnSpPr/>
      </xdr:nvCxnSpPr>
      <xdr:spPr>
        <a:xfrm flipV="1">
          <a:off x="19545300" y="1066292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166370</xdr:rowOff>
    </xdr:from>
    <xdr:to>
      <xdr:col>98</xdr:col>
      <xdr:colOff>38100</xdr:colOff>
      <xdr:row>62</xdr:row>
      <xdr:rowOff>96520</xdr:rowOff>
    </xdr:to>
    <xdr:sp macro="" textlink="">
      <xdr:nvSpPr>
        <xdr:cNvPr id="510" name="楕円 509">
          <a:extLst>
            <a:ext uri="{FF2B5EF4-FFF2-40B4-BE49-F238E27FC236}">
              <a16:creationId xmlns:a16="http://schemas.microsoft.com/office/drawing/2014/main" id="{5E7F31A8-8DB4-4202-BA75-FF4BD055A55D}"/>
            </a:ext>
          </a:extLst>
        </xdr:cNvPr>
        <xdr:cNvSpPr/>
      </xdr:nvSpPr>
      <xdr:spPr>
        <a:xfrm>
          <a:off x="18605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39370</xdr:rowOff>
    </xdr:from>
    <xdr:to>
      <xdr:col>102</xdr:col>
      <xdr:colOff>114300</xdr:colOff>
      <xdr:row>62</xdr:row>
      <xdr:rowOff>45720</xdr:rowOff>
    </xdr:to>
    <xdr:cxnSp macro="">
      <xdr:nvCxnSpPr>
        <xdr:cNvPr id="511" name="直線コネクタ 510">
          <a:extLst>
            <a:ext uri="{FF2B5EF4-FFF2-40B4-BE49-F238E27FC236}">
              <a16:creationId xmlns:a16="http://schemas.microsoft.com/office/drawing/2014/main" id="{6AEBF090-4DCF-497D-A341-2B08CE88860C}"/>
            </a:ext>
          </a:extLst>
        </xdr:cNvPr>
        <xdr:cNvCxnSpPr/>
      </xdr:nvCxnSpPr>
      <xdr:spPr>
        <a:xfrm flipV="1">
          <a:off x="18656300" y="1066927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168927</xdr:rowOff>
    </xdr:from>
    <xdr:ext cx="469744" cy="259045"/>
    <xdr:sp macro="" textlink="">
      <xdr:nvSpPr>
        <xdr:cNvPr id="512" name="n_1aveValue【保健センター・保健所】&#10;一人当たり面積">
          <a:extLst>
            <a:ext uri="{FF2B5EF4-FFF2-40B4-BE49-F238E27FC236}">
              <a16:creationId xmlns:a16="http://schemas.microsoft.com/office/drawing/2014/main" id="{475CD2E0-0F61-40DD-80F5-4718E37526EB}"/>
            </a:ext>
          </a:extLst>
        </xdr:cNvPr>
        <xdr:cNvSpPr txBox="1"/>
      </xdr:nvSpPr>
      <xdr:spPr>
        <a:xfrm>
          <a:off x="21075727"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6367</xdr:rowOff>
    </xdr:from>
    <xdr:ext cx="469744" cy="259045"/>
    <xdr:sp macro="" textlink="">
      <xdr:nvSpPr>
        <xdr:cNvPr id="513" name="n_2aveValue【保健センター・保健所】&#10;一人当たり面積">
          <a:extLst>
            <a:ext uri="{FF2B5EF4-FFF2-40B4-BE49-F238E27FC236}">
              <a16:creationId xmlns:a16="http://schemas.microsoft.com/office/drawing/2014/main" id="{6CC21D45-7F36-492A-BF5E-572AF0EE9BB8}"/>
            </a:ext>
          </a:extLst>
        </xdr:cNvPr>
        <xdr:cNvSpPr txBox="1"/>
      </xdr:nvSpPr>
      <xdr:spPr>
        <a:xfrm>
          <a:off x="20199427" y="108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95267</xdr:rowOff>
    </xdr:from>
    <xdr:ext cx="469744" cy="259045"/>
    <xdr:sp macro="" textlink="">
      <xdr:nvSpPr>
        <xdr:cNvPr id="514" name="n_3aveValue【保健センター・保健所】&#10;一人当たり面積">
          <a:extLst>
            <a:ext uri="{FF2B5EF4-FFF2-40B4-BE49-F238E27FC236}">
              <a16:creationId xmlns:a16="http://schemas.microsoft.com/office/drawing/2014/main" id="{21683780-640F-4830-B6C7-C53151B0DE73}"/>
            </a:ext>
          </a:extLst>
        </xdr:cNvPr>
        <xdr:cNvSpPr txBox="1"/>
      </xdr:nvSpPr>
      <xdr:spPr>
        <a:xfrm>
          <a:off x="19310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123207</xdr:rowOff>
    </xdr:from>
    <xdr:ext cx="469744" cy="259045"/>
    <xdr:sp macro="" textlink="">
      <xdr:nvSpPr>
        <xdr:cNvPr id="515" name="n_4aveValue【保健センター・保健所】&#10;一人当たり面積">
          <a:extLst>
            <a:ext uri="{FF2B5EF4-FFF2-40B4-BE49-F238E27FC236}">
              <a16:creationId xmlns:a16="http://schemas.microsoft.com/office/drawing/2014/main" id="{4F4F1945-605E-4807-A7F3-3996C70FB5C0}"/>
            </a:ext>
          </a:extLst>
        </xdr:cNvPr>
        <xdr:cNvSpPr txBox="1"/>
      </xdr:nvSpPr>
      <xdr:spPr>
        <a:xfrm>
          <a:off x="18421427" y="1092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91457</xdr:rowOff>
    </xdr:from>
    <xdr:ext cx="469744" cy="259045"/>
    <xdr:sp macro="" textlink="">
      <xdr:nvSpPr>
        <xdr:cNvPr id="516" name="n_1mainValue【保健センター・保健所】&#10;一人当たり面積">
          <a:extLst>
            <a:ext uri="{FF2B5EF4-FFF2-40B4-BE49-F238E27FC236}">
              <a16:creationId xmlns:a16="http://schemas.microsoft.com/office/drawing/2014/main" id="{BB495F71-370E-4BB8-B256-E093856B0021}"/>
            </a:ext>
          </a:extLst>
        </xdr:cNvPr>
        <xdr:cNvSpPr txBox="1"/>
      </xdr:nvSpPr>
      <xdr:spPr>
        <a:xfrm>
          <a:off x="21075727" y="1037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100347</xdr:rowOff>
    </xdr:from>
    <xdr:ext cx="469744" cy="259045"/>
    <xdr:sp macro="" textlink="">
      <xdr:nvSpPr>
        <xdr:cNvPr id="517" name="n_2mainValue【保健センター・保健所】&#10;一人当たり面積">
          <a:extLst>
            <a:ext uri="{FF2B5EF4-FFF2-40B4-BE49-F238E27FC236}">
              <a16:creationId xmlns:a16="http://schemas.microsoft.com/office/drawing/2014/main" id="{39EB48DD-EA43-49B8-98C9-4A59D9CD0D1E}"/>
            </a:ext>
          </a:extLst>
        </xdr:cNvPr>
        <xdr:cNvSpPr txBox="1"/>
      </xdr:nvSpPr>
      <xdr:spPr>
        <a:xfrm>
          <a:off x="20199427" y="103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106697</xdr:rowOff>
    </xdr:from>
    <xdr:ext cx="469744" cy="259045"/>
    <xdr:sp macro="" textlink="">
      <xdr:nvSpPr>
        <xdr:cNvPr id="518" name="n_3mainValue【保健センター・保健所】&#10;一人当たり面積">
          <a:extLst>
            <a:ext uri="{FF2B5EF4-FFF2-40B4-BE49-F238E27FC236}">
              <a16:creationId xmlns:a16="http://schemas.microsoft.com/office/drawing/2014/main" id="{7C0ACE25-B46D-4B35-AE80-03092B9A4A11}"/>
            </a:ext>
          </a:extLst>
        </xdr:cNvPr>
        <xdr:cNvSpPr txBox="1"/>
      </xdr:nvSpPr>
      <xdr:spPr>
        <a:xfrm>
          <a:off x="1931042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113047</xdr:rowOff>
    </xdr:from>
    <xdr:ext cx="469744" cy="259045"/>
    <xdr:sp macro="" textlink="">
      <xdr:nvSpPr>
        <xdr:cNvPr id="519" name="n_4mainValue【保健センター・保健所】&#10;一人当たり面積">
          <a:extLst>
            <a:ext uri="{FF2B5EF4-FFF2-40B4-BE49-F238E27FC236}">
              <a16:creationId xmlns:a16="http://schemas.microsoft.com/office/drawing/2014/main" id="{1A94E0C1-A78B-4F79-9E3F-2EA6C5F72536}"/>
            </a:ext>
          </a:extLst>
        </xdr:cNvPr>
        <xdr:cNvSpPr txBox="1"/>
      </xdr:nvSpPr>
      <xdr:spPr>
        <a:xfrm>
          <a:off x="184214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a:extLst>
            <a:ext uri="{FF2B5EF4-FFF2-40B4-BE49-F238E27FC236}">
              <a16:creationId xmlns:a16="http://schemas.microsoft.com/office/drawing/2014/main" id="{ED9C7B66-01C2-4B96-B5C5-52AF114D374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a:extLst>
            <a:ext uri="{FF2B5EF4-FFF2-40B4-BE49-F238E27FC236}">
              <a16:creationId xmlns:a16="http://schemas.microsoft.com/office/drawing/2014/main" id="{3B984BF0-E9FD-456F-8F11-452C4E661DF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a:extLst>
            <a:ext uri="{FF2B5EF4-FFF2-40B4-BE49-F238E27FC236}">
              <a16:creationId xmlns:a16="http://schemas.microsoft.com/office/drawing/2014/main" id="{8C8A0681-F7DF-483B-9C9D-277B0AD0B01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a:extLst>
            <a:ext uri="{FF2B5EF4-FFF2-40B4-BE49-F238E27FC236}">
              <a16:creationId xmlns:a16="http://schemas.microsoft.com/office/drawing/2014/main" id="{FD5F356A-6B6A-4859-92BF-6B7A624DF3C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a:extLst>
            <a:ext uri="{FF2B5EF4-FFF2-40B4-BE49-F238E27FC236}">
              <a16:creationId xmlns:a16="http://schemas.microsoft.com/office/drawing/2014/main" id="{298E40B2-9659-40BA-A810-F2FB199829B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a:extLst>
            <a:ext uri="{FF2B5EF4-FFF2-40B4-BE49-F238E27FC236}">
              <a16:creationId xmlns:a16="http://schemas.microsoft.com/office/drawing/2014/main" id="{147FA0DB-3B67-483D-A068-E730B9B8E0F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a:extLst>
            <a:ext uri="{FF2B5EF4-FFF2-40B4-BE49-F238E27FC236}">
              <a16:creationId xmlns:a16="http://schemas.microsoft.com/office/drawing/2014/main" id="{3EA24F4A-188D-4DE5-9121-C483D7004A6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a:extLst>
            <a:ext uri="{FF2B5EF4-FFF2-40B4-BE49-F238E27FC236}">
              <a16:creationId xmlns:a16="http://schemas.microsoft.com/office/drawing/2014/main" id="{5AE6EB3E-BAEC-4F60-9F5F-2DF6249F140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8" name="テキスト ボックス 527">
          <a:extLst>
            <a:ext uri="{FF2B5EF4-FFF2-40B4-BE49-F238E27FC236}">
              <a16:creationId xmlns:a16="http://schemas.microsoft.com/office/drawing/2014/main" id="{1436C325-BCF1-4FFD-94B0-A5053F95320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9" name="直線コネクタ 528">
          <a:extLst>
            <a:ext uri="{FF2B5EF4-FFF2-40B4-BE49-F238E27FC236}">
              <a16:creationId xmlns:a16="http://schemas.microsoft.com/office/drawing/2014/main" id="{F179FF82-F1C6-4E77-8C30-F148D6C7923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0" name="テキスト ボックス 529">
          <a:extLst>
            <a:ext uri="{FF2B5EF4-FFF2-40B4-BE49-F238E27FC236}">
              <a16:creationId xmlns:a16="http://schemas.microsoft.com/office/drawing/2014/main" id="{BD65ACF5-EAEF-4F14-9616-EDFE8D9596C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1" name="直線コネクタ 530">
          <a:extLst>
            <a:ext uri="{FF2B5EF4-FFF2-40B4-BE49-F238E27FC236}">
              <a16:creationId xmlns:a16="http://schemas.microsoft.com/office/drawing/2014/main" id="{D96B1B28-E46F-44CD-A2D2-862D5508D35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2" name="テキスト ボックス 531">
          <a:extLst>
            <a:ext uri="{FF2B5EF4-FFF2-40B4-BE49-F238E27FC236}">
              <a16:creationId xmlns:a16="http://schemas.microsoft.com/office/drawing/2014/main" id="{AEEABB2D-CD3C-4A0F-BA14-A5DDE37C72F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3" name="直線コネクタ 532">
          <a:extLst>
            <a:ext uri="{FF2B5EF4-FFF2-40B4-BE49-F238E27FC236}">
              <a16:creationId xmlns:a16="http://schemas.microsoft.com/office/drawing/2014/main" id="{28BAA8AD-CF34-4A43-9C51-B6E288E4EF5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4" name="テキスト ボックス 533">
          <a:extLst>
            <a:ext uri="{FF2B5EF4-FFF2-40B4-BE49-F238E27FC236}">
              <a16:creationId xmlns:a16="http://schemas.microsoft.com/office/drawing/2014/main" id="{CF692922-A12D-4C49-9DC4-505CADB126E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5" name="直線コネクタ 534">
          <a:extLst>
            <a:ext uri="{FF2B5EF4-FFF2-40B4-BE49-F238E27FC236}">
              <a16:creationId xmlns:a16="http://schemas.microsoft.com/office/drawing/2014/main" id="{2B998579-629D-4913-9DAC-F957026414F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6" name="テキスト ボックス 535">
          <a:extLst>
            <a:ext uri="{FF2B5EF4-FFF2-40B4-BE49-F238E27FC236}">
              <a16:creationId xmlns:a16="http://schemas.microsoft.com/office/drawing/2014/main" id="{9A00FEF9-0A95-4901-9704-96E779CBFF2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7" name="直線コネクタ 536">
          <a:extLst>
            <a:ext uri="{FF2B5EF4-FFF2-40B4-BE49-F238E27FC236}">
              <a16:creationId xmlns:a16="http://schemas.microsoft.com/office/drawing/2014/main" id="{232BD483-635D-4BBF-BA48-00CA60A04D5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8" name="テキスト ボックス 537">
          <a:extLst>
            <a:ext uri="{FF2B5EF4-FFF2-40B4-BE49-F238E27FC236}">
              <a16:creationId xmlns:a16="http://schemas.microsoft.com/office/drawing/2014/main" id="{346FEEF6-ABB0-4A62-B3D3-43F28C5980A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9" name="直線コネクタ 538">
          <a:extLst>
            <a:ext uri="{FF2B5EF4-FFF2-40B4-BE49-F238E27FC236}">
              <a16:creationId xmlns:a16="http://schemas.microsoft.com/office/drawing/2014/main" id="{6CC5BFFC-8497-4E7C-AEFD-89D0EEB587E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0" name="テキスト ボックス 539">
          <a:extLst>
            <a:ext uri="{FF2B5EF4-FFF2-40B4-BE49-F238E27FC236}">
              <a16:creationId xmlns:a16="http://schemas.microsoft.com/office/drawing/2014/main" id="{1DDF517B-C195-473B-B174-D4D49EDC462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1" name="直線コネクタ 540">
          <a:extLst>
            <a:ext uri="{FF2B5EF4-FFF2-40B4-BE49-F238E27FC236}">
              <a16:creationId xmlns:a16="http://schemas.microsoft.com/office/drawing/2014/main" id="{0CAC5DC5-63A5-4C6F-9A6D-8FABDB5A09B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2" name="テキスト ボックス 541">
          <a:extLst>
            <a:ext uri="{FF2B5EF4-FFF2-40B4-BE49-F238E27FC236}">
              <a16:creationId xmlns:a16="http://schemas.microsoft.com/office/drawing/2014/main" id="{EC1805FE-BF44-4B21-B83B-BB19920D449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3" name="【消防施設】&#10;有形固定資産減価償却率グラフ枠">
          <a:extLst>
            <a:ext uri="{FF2B5EF4-FFF2-40B4-BE49-F238E27FC236}">
              <a16:creationId xmlns:a16="http://schemas.microsoft.com/office/drawing/2014/main" id="{E2D5C063-E828-42BA-A430-D5C6C605094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544" name="直線コネクタ 543">
          <a:extLst>
            <a:ext uri="{FF2B5EF4-FFF2-40B4-BE49-F238E27FC236}">
              <a16:creationId xmlns:a16="http://schemas.microsoft.com/office/drawing/2014/main" id="{CDC1AC09-4F21-4C8E-9C3B-EE2977CCE9DD}"/>
            </a:ext>
          </a:extLst>
        </xdr:cNvPr>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5" name="【消防施設】&#10;有形固定資産減価償却率最小値テキスト">
          <a:extLst>
            <a:ext uri="{FF2B5EF4-FFF2-40B4-BE49-F238E27FC236}">
              <a16:creationId xmlns:a16="http://schemas.microsoft.com/office/drawing/2014/main" id="{8DBC36AF-9E6E-4048-AD3E-62AD2BC47304}"/>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6" name="直線コネクタ 545">
          <a:extLst>
            <a:ext uri="{FF2B5EF4-FFF2-40B4-BE49-F238E27FC236}">
              <a16:creationId xmlns:a16="http://schemas.microsoft.com/office/drawing/2014/main" id="{90C1BDD7-ECF4-453B-A7C2-67B48C1B195C}"/>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47" name="【消防施設】&#10;有形固定資産減価償却率最大値テキスト">
          <a:extLst>
            <a:ext uri="{FF2B5EF4-FFF2-40B4-BE49-F238E27FC236}">
              <a16:creationId xmlns:a16="http://schemas.microsoft.com/office/drawing/2014/main" id="{1EB7B507-0EA4-4298-B9E7-5BF7AF2B2D6C}"/>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48" name="直線コネクタ 547">
          <a:extLst>
            <a:ext uri="{FF2B5EF4-FFF2-40B4-BE49-F238E27FC236}">
              <a16:creationId xmlns:a16="http://schemas.microsoft.com/office/drawing/2014/main" id="{4B80A56C-F875-4A36-A915-62BE5AFD25BA}"/>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549" name="【消防施設】&#10;有形固定資産減価償却率平均値テキスト">
          <a:extLst>
            <a:ext uri="{FF2B5EF4-FFF2-40B4-BE49-F238E27FC236}">
              <a16:creationId xmlns:a16="http://schemas.microsoft.com/office/drawing/2014/main" id="{6B8DDA21-4776-4627-9EE6-3BE921BA8E8B}"/>
            </a:ext>
          </a:extLst>
        </xdr:cNvPr>
        <xdr:cNvSpPr txBox="1"/>
      </xdr:nvSpPr>
      <xdr:spPr>
        <a:xfrm>
          <a:off x="16357600" y="1405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550" name="フローチャート: 判断 549">
          <a:extLst>
            <a:ext uri="{FF2B5EF4-FFF2-40B4-BE49-F238E27FC236}">
              <a16:creationId xmlns:a16="http://schemas.microsoft.com/office/drawing/2014/main" id="{B5E2E56C-5864-411A-B7B9-0B450FCEA3A5}"/>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551" name="フローチャート: 判断 550">
          <a:extLst>
            <a:ext uri="{FF2B5EF4-FFF2-40B4-BE49-F238E27FC236}">
              <a16:creationId xmlns:a16="http://schemas.microsoft.com/office/drawing/2014/main" id="{07C9D2A8-DA8D-4F74-BE83-D0794CF57743}"/>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552" name="フローチャート: 判断 551">
          <a:extLst>
            <a:ext uri="{FF2B5EF4-FFF2-40B4-BE49-F238E27FC236}">
              <a16:creationId xmlns:a16="http://schemas.microsoft.com/office/drawing/2014/main" id="{1114D743-72DB-42DF-BFB3-392073335273}"/>
            </a:ext>
          </a:extLst>
        </xdr:cNvPr>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553" name="フローチャート: 判断 552">
          <a:extLst>
            <a:ext uri="{FF2B5EF4-FFF2-40B4-BE49-F238E27FC236}">
              <a16:creationId xmlns:a16="http://schemas.microsoft.com/office/drawing/2014/main" id="{4BDFBAEA-3609-4BCB-A663-ADD6B88E93FF}"/>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554" name="フローチャート: 判断 553">
          <a:extLst>
            <a:ext uri="{FF2B5EF4-FFF2-40B4-BE49-F238E27FC236}">
              <a16:creationId xmlns:a16="http://schemas.microsoft.com/office/drawing/2014/main" id="{045E13F8-B95F-4DFA-AE26-C6B2020DE253}"/>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8FB7985B-5F39-44C3-89BB-FF24CCB00A4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3AD8343C-A47E-440D-997D-2CAC0E637E5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CCCDF31F-FB66-42D0-990B-E6DDAD4455E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43529DEE-D3AA-4F93-B50D-EF4D4D458DC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574047B-9C02-40B0-B469-E3DA7CCB247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147320</xdr:rowOff>
    </xdr:from>
    <xdr:to>
      <xdr:col>85</xdr:col>
      <xdr:colOff>177800</xdr:colOff>
      <xdr:row>82</xdr:row>
      <xdr:rowOff>77470</xdr:rowOff>
    </xdr:to>
    <xdr:sp macro="" textlink="">
      <xdr:nvSpPr>
        <xdr:cNvPr id="560" name="楕円 559">
          <a:extLst>
            <a:ext uri="{FF2B5EF4-FFF2-40B4-BE49-F238E27FC236}">
              <a16:creationId xmlns:a16="http://schemas.microsoft.com/office/drawing/2014/main" id="{418C8D0F-3AE6-49E7-A793-EB0EB6CEB9DF}"/>
            </a:ext>
          </a:extLst>
        </xdr:cNvPr>
        <xdr:cNvSpPr/>
      </xdr:nvSpPr>
      <xdr:spPr>
        <a:xfrm>
          <a:off x="162687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170197</xdr:rowOff>
    </xdr:from>
    <xdr:ext cx="405111" cy="259045"/>
    <xdr:sp macro="" textlink="">
      <xdr:nvSpPr>
        <xdr:cNvPr id="561" name="【消防施設】&#10;有形固定資産減価償却率該当値テキスト">
          <a:extLst>
            <a:ext uri="{FF2B5EF4-FFF2-40B4-BE49-F238E27FC236}">
              <a16:creationId xmlns:a16="http://schemas.microsoft.com/office/drawing/2014/main" id="{08DFA6CE-03E3-4DF6-A731-0302ACF89BF0}"/>
            </a:ext>
          </a:extLst>
        </xdr:cNvPr>
        <xdr:cNvSpPr txBox="1"/>
      </xdr:nvSpPr>
      <xdr:spPr>
        <a:xfrm>
          <a:off x="16357600"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88264</xdr:rowOff>
    </xdr:from>
    <xdr:to>
      <xdr:col>81</xdr:col>
      <xdr:colOff>101600</xdr:colOff>
      <xdr:row>82</xdr:row>
      <xdr:rowOff>18414</xdr:rowOff>
    </xdr:to>
    <xdr:sp macro="" textlink="">
      <xdr:nvSpPr>
        <xdr:cNvPr id="562" name="楕円 561">
          <a:extLst>
            <a:ext uri="{FF2B5EF4-FFF2-40B4-BE49-F238E27FC236}">
              <a16:creationId xmlns:a16="http://schemas.microsoft.com/office/drawing/2014/main" id="{A19F70B4-D151-4B9A-8BCA-907B1F59FA46}"/>
            </a:ext>
          </a:extLst>
        </xdr:cNvPr>
        <xdr:cNvSpPr/>
      </xdr:nvSpPr>
      <xdr:spPr>
        <a:xfrm>
          <a:off x="15430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139064</xdr:rowOff>
    </xdr:from>
    <xdr:to>
      <xdr:col>85</xdr:col>
      <xdr:colOff>127000</xdr:colOff>
      <xdr:row>82</xdr:row>
      <xdr:rowOff>26670</xdr:rowOff>
    </xdr:to>
    <xdr:cxnSp macro="">
      <xdr:nvCxnSpPr>
        <xdr:cNvPr id="563" name="直線コネクタ 562">
          <a:extLst>
            <a:ext uri="{FF2B5EF4-FFF2-40B4-BE49-F238E27FC236}">
              <a16:creationId xmlns:a16="http://schemas.microsoft.com/office/drawing/2014/main" id="{CA253194-FB04-4497-A3C2-79048A3E35DA}"/>
            </a:ext>
          </a:extLst>
        </xdr:cNvPr>
        <xdr:cNvCxnSpPr/>
      </xdr:nvCxnSpPr>
      <xdr:spPr>
        <a:xfrm>
          <a:off x="15481300" y="14026514"/>
          <a:ext cx="8382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38736</xdr:rowOff>
    </xdr:from>
    <xdr:to>
      <xdr:col>76</xdr:col>
      <xdr:colOff>165100</xdr:colOff>
      <xdr:row>81</xdr:row>
      <xdr:rowOff>140336</xdr:rowOff>
    </xdr:to>
    <xdr:sp macro="" textlink="">
      <xdr:nvSpPr>
        <xdr:cNvPr id="564" name="楕円 563">
          <a:extLst>
            <a:ext uri="{FF2B5EF4-FFF2-40B4-BE49-F238E27FC236}">
              <a16:creationId xmlns:a16="http://schemas.microsoft.com/office/drawing/2014/main" id="{D885F02C-DB2B-4F5A-A6B8-3BF8932AFC3D}"/>
            </a:ext>
          </a:extLst>
        </xdr:cNvPr>
        <xdr:cNvSpPr/>
      </xdr:nvSpPr>
      <xdr:spPr>
        <a:xfrm>
          <a:off x="14541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89536</xdr:rowOff>
    </xdr:from>
    <xdr:to>
      <xdr:col>81</xdr:col>
      <xdr:colOff>50800</xdr:colOff>
      <xdr:row>81</xdr:row>
      <xdr:rowOff>139064</xdr:rowOff>
    </xdr:to>
    <xdr:cxnSp macro="">
      <xdr:nvCxnSpPr>
        <xdr:cNvPr id="565" name="直線コネクタ 564">
          <a:extLst>
            <a:ext uri="{FF2B5EF4-FFF2-40B4-BE49-F238E27FC236}">
              <a16:creationId xmlns:a16="http://schemas.microsoft.com/office/drawing/2014/main" id="{76B73E57-5315-48F7-86A7-595B6ABA7653}"/>
            </a:ext>
          </a:extLst>
        </xdr:cNvPr>
        <xdr:cNvCxnSpPr/>
      </xdr:nvCxnSpPr>
      <xdr:spPr>
        <a:xfrm>
          <a:off x="14592300" y="13976986"/>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105411</xdr:rowOff>
    </xdr:from>
    <xdr:to>
      <xdr:col>72</xdr:col>
      <xdr:colOff>38100</xdr:colOff>
      <xdr:row>82</xdr:row>
      <xdr:rowOff>35561</xdr:rowOff>
    </xdr:to>
    <xdr:sp macro="" textlink="">
      <xdr:nvSpPr>
        <xdr:cNvPr id="566" name="楕円 565">
          <a:extLst>
            <a:ext uri="{FF2B5EF4-FFF2-40B4-BE49-F238E27FC236}">
              <a16:creationId xmlns:a16="http://schemas.microsoft.com/office/drawing/2014/main" id="{C9D30EFF-30BA-4FD6-80AE-3D0EFA3C2C6A}"/>
            </a:ext>
          </a:extLst>
        </xdr:cNvPr>
        <xdr:cNvSpPr/>
      </xdr:nvSpPr>
      <xdr:spPr>
        <a:xfrm>
          <a:off x="13652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89536</xdr:rowOff>
    </xdr:from>
    <xdr:to>
      <xdr:col>76</xdr:col>
      <xdr:colOff>114300</xdr:colOff>
      <xdr:row>81</xdr:row>
      <xdr:rowOff>156211</xdr:rowOff>
    </xdr:to>
    <xdr:cxnSp macro="">
      <xdr:nvCxnSpPr>
        <xdr:cNvPr id="567" name="直線コネクタ 566">
          <a:extLst>
            <a:ext uri="{FF2B5EF4-FFF2-40B4-BE49-F238E27FC236}">
              <a16:creationId xmlns:a16="http://schemas.microsoft.com/office/drawing/2014/main" id="{9557738A-F96D-4EE8-90AF-779E9C3EB7F9}"/>
            </a:ext>
          </a:extLst>
        </xdr:cNvPr>
        <xdr:cNvCxnSpPr/>
      </xdr:nvCxnSpPr>
      <xdr:spPr>
        <a:xfrm flipV="1">
          <a:off x="13703300" y="13976986"/>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23495</xdr:rowOff>
    </xdr:from>
    <xdr:to>
      <xdr:col>67</xdr:col>
      <xdr:colOff>101600</xdr:colOff>
      <xdr:row>82</xdr:row>
      <xdr:rowOff>125095</xdr:rowOff>
    </xdr:to>
    <xdr:sp macro="" textlink="">
      <xdr:nvSpPr>
        <xdr:cNvPr id="568" name="楕円 567">
          <a:extLst>
            <a:ext uri="{FF2B5EF4-FFF2-40B4-BE49-F238E27FC236}">
              <a16:creationId xmlns:a16="http://schemas.microsoft.com/office/drawing/2014/main" id="{9A9D6D6F-76EA-496D-8111-631A1E455357}"/>
            </a:ext>
          </a:extLst>
        </xdr:cNvPr>
        <xdr:cNvSpPr/>
      </xdr:nvSpPr>
      <xdr:spPr>
        <a:xfrm>
          <a:off x="12763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156211</xdr:rowOff>
    </xdr:from>
    <xdr:to>
      <xdr:col>71</xdr:col>
      <xdr:colOff>177800</xdr:colOff>
      <xdr:row>82</xdr:row>
      <xdr:rowOff>74295</xdr:rowOff>
    </xdr:to>
    <xdr:cxnSp macro="">
      <xdr:nvCxnSpPr>
        <xdr:cNvPr id="569" name="直線コネクタ 568">
          <a:extLst>
            <a:ext uri="{FF2B5EF4-FFF2-40B4-BE49-F238E27FC236}">
              <a16:creationId xmlns:a16="http://schemas.microsoft.com/office/drawing/2014/main" id="{6DA0D401-7A76-4F00-998F-2D282E0027C1}"/>
            </a:ext>
          </a:extLst>
        </xdr:cNvPr>
        <xdr:cNvCxnSpPr/>
      </xdr:nvCxnSpPr>
      <xdr:spPr>
        <a:xfrm flipV="1">
          <a:off x="12814300" y="14043661"/>
          <a:ext cx="8890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570" name="n_1aveValue【消防施設】&#10;有形固定資産減価償却率">
          <a:extLst>
            <a:ext uri="{FF2B5EF4-FFF2-40B4-BE49-F238E27FC236}">
              <a16:creationId xmlns:a16="http://schemas.microsoft.com/office/drawing/2014/main" id="{1EC77287-C61F-492F-A414-E8892A14D119}"/>
            </a:ext>
          </a:extLst>
        </xdr:cNvPr>
        <xdr:cNvSpPr txBox="1"/>
      </xdr:nvSpPr>
      <xdr:spPr>
        <a:xfrm>
          <a:off x="152660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40022</xdr:rowOff>
    </xdr:from>
    <xdr:ext cx="405111" cy="259045"/>
    <xdr:sp macro="" textlink="">
      <xdr:nvSpPr>
        <xdr:cNvPr id="571" name="n_2aveValue【消防施設】&#10;有形固定資産減価償却率">
          <a:extLst>
            <a:ext uri="{FF2B5EF4-FFF2-40B4-BE49-F238E27FC236}">
              <a16:creationId xmlns:a16="http://schemas.microsoft.com/office/drawing/2014/main" id="{71CB3C21-443C-45AC-AD55-BB41523F56DE}"/>
            </a:ext>
          </a:extLst>
        </xdr:cNvPr>
        <xdr:cNvSpPr txBox="1"/>
      </xdr:nvSpPr>
      <xdr:spPr>
        <a:xfrm>
          <a:off x="143897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45738</xdr:rowOff>
    </xdr:from>
    <xdr:ext cx="405111" cy="259045"/>
    <xdr:sp macro="" textlink="">
      <xdr:nvSpPr>
        <xdr:cNvPr id="572" name="n_3aveValue【消防施設】&#10;有形固定資産減価償却率">
          <a:extLst>
            <a:ext uri="{FF2B5EF4-FFF2-40B4-BE49-F238E27FC236}">
              <a16:creationId xmlns:a16="http://schemas.microsoft.com/office/drawing/2014/main" id="{997A0E8E-29B1-49ED-AEBC-748266BCBD24}"/>
            </a:ext>
          </a:extLst>
        </xdr:cNvPr>
        <xdr:cNvSpPr txBox="1"/>
      </xdr:nvSpPr>
      <xdr:spPr>
        <a:xfrm>
          <a:off x="13500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573" name="n_4aveValue【消防施設】&#10;有形固定資産減価償却率">
          <a:extLst>
            <a:ext uri="{FF2B5EF4-FFF2-40B4-BE49-F238E27FC236}">
              <a16:creationId xmlns:a16="http://schemas.microsoft.com/office/drawing/2014/main" id="{31FADF04-9696-400C-ABB8-702921D7F114}"/>
            </a:ext>
          </a:extLst>
        </xdr:cNvPr>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34941</xdr:rowOff>
    </xdr:from>
    <xdr:ext cx="405111" cy="259045"/>
    <xdr:sp macro="" textlink="">
      <xdr:nvSpPr>
        <xdr:cNvPr id="574" name="n_1mainValue【消防施設】&#10;有形固定資産減価償却率">
          <a:extLst>
            <a:ext uri="{FF2B5EF4-FFF2-40B4-BE49-F238E27FC236}">
              <a16:creationId xmlns:a16="http://schemas.microsoft.com/office/drawing/2014/main" id="{B69839BB-0985-4732-85EE-A8F0FD41D550}"/>
            </a:ext>
          </a:extLst>
        </xdr:cNvPr>
        <xdr:cNvSpPr txBox="1"/>
      </xdr:nvSpPr>
      <xdr:spPr>
        <a:xfrm>
          <a:off x="152660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156863</xdr:rowOff>
    </xdr:from>
    <xdr:ext cx="405111" cy="259045"/>
    <xdr:sp macro="" textlink="">
      <xdr:nvSpPr>
        <xdr:cNvPr id="575" name="n_2mainValue【消防施設】&#10;有形固定資産減価償却率">
          <a:extLst>
            <a:ext uri="{FF2B5EF4-FFF2-40B4-BE49-F238E27FC236}">
              <a16:creationId xmlns:a16="http://schemas.microsoft.com/office/drawing/2014/main" id="{1AF43CD5-2841-44E7-8388-084A9E4FD809}"/>
            </a:ext>
          </a:extLst>
        </xdr:cNvPr>
        <xdr:cNvSpPr txBox="1"/>
      </xdr:nvSpPr>
      <xdr:spPr>
        <a:xfrm>
          <a:off x="143897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52088</xdr:rowOff>
    </xdr:from>
    <xdr:ext cx="405111" cy="259045"/>
    <xdr:sp macro="" textlink="">
      <xdr:nvSpPr>
        <xdr:cNvPr id="576" name="n_3mainValue【消防施設】&#10;有形固定資産減価償却率">
          <a:extLst>
            <a:ext uri="{FF2B5EF4-FFF2-40B4-BE49-F238E27FC236}">
              <a16:creationId xmlns:a16="http://schemas.microsoft.com/office/drawing/2014/main" id="{90803C27-847E-44EB-B496-3529758C8C25}"/>
            </a:ext>
          </a:extLst>
        </xdr:cNvPr>
        <xdr:cNvSpPr txBox="1"/>
      </xdr:nvSpPr>
      <xdr:spPr>
        <a:xfrm>
          <a:off x="13500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116222</xdr:rowOff>
    </xdr:from>
    <xdr:ext cx="405111" cy="259045"/>
    <xdr:sp macro="" textlink="">
      <xdr:nvSpPr>
        <xdr:cNvPr id="577" name="n_4mainValue【消防施設】&#10;有形固定資産減価償却率">
          <a:extLst>
            <a:ext uri="{FF2B5EF4-FFF2-40B4-BE49-F238E27FC236}">
              <a16:creationId xmlns:a16="http://schemas.microsoft.com/office/drawing/2014/main" id="{3E2E7064-7CD0-473C-BDDF-4B98EBDC5B73}"/>
            </a:ext>
          </a:extLst>
        </xdr:cNvPr>
        <xdr:cNvSpPr txBox="1"/>
      </xdr:nvSpPr>
      <xdr:spPr>
        <a:xfrm>
          <a:off x="12611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a:extLst>
            <a:ext uri="{FF2B5EF4-FFF2-40B4-BE49-F238E27FC236}">
              <a16:creationId xmlns:a16="http://schemas.microsoft.com/office/drawing/2014/main" id="{96A69EE6-E3F7-4994-B202-FA81A3198B3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a:extLst>
            <a:ext uri="{FF2B5EF4-FFF2-40B4-BE49-F238E27FC236}">
              <a16:creationId xmlns:a16="http://schemas.microsoft.com/office/drawing/2014/main" id="{36BC39EA-8BAF-4B54-89DB-46B3D5AD792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a:extLst>
            <a:ext uri="{FF2B5EF4-FFF2-40B4-BE49-F238E27FC236}">
              <a16:creationId xmlns:a16="http://schemas.microsoft.com/office/drawing/2014/main" id="{6CC9EFCA-6225-4618-885C-4E94166198D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a:extLst>
            <a:ext uri="{FF2B5EF4-FFF2-40B4-BE49-F238E27FC236}">
              <a16:creationId xmlns:a16="http://schemas.microsoft.com/office/drawing/2014/main" id="{1543363B-AC51-4FBE-98B2-CA5E704A17D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a:extLst>
            <a:ext uri="{FF2B5EF4-FFF2-40B4-BE49-F238E27FC236}">
              <a16:creationId xmlns:a16="http://schemas.microsoft.com/office/drawing/2014/main" id="{EACA99AF-5419-42B4-BFEB-40D23DA2F93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a:extLst>
            <a:ext uri="{FF2B5EF4-FFF2-40B4-BE49-F238E27FC236}">
              <a16:creationId xmlns:a16="http://schemas.microsoft.com/office/drawing/2014/main" id="{015482A8-C062-45C7-9979-FF4D5522F0B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a:extLst>
            <a:ext uri="{FF2B5EF4-FFF2-40B4-BE49-F238E27FC236}">
              <a16:creationId xmlns:a16="http://schemas.microsoft.com/office/drawing/2014/main" id="{9FF382C1-50F3-49A9-A88D-9905A98CABB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a:extLst>
            <a:ext uri="{FF2B5EF4-FFF2-40B4-BE49-F238E27FC236}">
              <a16:creationId xmlns:a16="http://schemas.microsoft.com/office/drawing/2014/main" id="{D6C08EDB-868C-4851-B0F5-0E96F29DE59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a:extLst>
            <a:ext uri="{FF2B5EF4-FFF2-40B4-BE49-F238E27FC236}">
              <a16:creationId xmlns:a16="http://schemas.microsoft.com/office/drawing/2014/main" id="{E21C853E-2FAF-4DFD-821E-DA034E73CD2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a:extLst>
            <a:ext uri="{FF2B5EF4-FFF2-40B4-BE49-F238E27FC236}">
              <a16:creationId xmlns:a16="http://schemas.microsoft.com/office/drawing/2014/main" id="{82910A68-476E-4DA3-B570-3EDD58D96F2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8" name="直線コネクタ 587">
          <a:extLst>
            <a:ext uri="{FF2B5EF4-FFF2-40B4-BE49-F238E27FC236}">
              <a16:creationId xmlns:a16="http://schemas.microsoft.com/office/drawing/2014/main" id="{E2681270-8382-4450-AAD0-DD54CBD9FF19}"/>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9" name="テキスト ボックス 588">
          <a:extLst>
            <a:ext uri="{FF2B5EF4-FFF2-40B4-BE49-F238E27FC236}">
              <a16:creationId xmlns:a16="http://schemas.microsoft.com/office/drawing/2014/main" id="{1D66DE59-5852-450C-A5C7-F1AACF9E2568}"/>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0" name="直線コネクタ 589">
          <a:extLst>
            <a:ext uri="{FF2B5EF4-FFF2-40B4-BE49-F238E27FC236}">
              <a16:creationId xmlns:a16="http://schemas.microsoft.com/office/drawing/2014/main" id="{FF3C9C19-22EA-4CBC-9AB0-3ACC573C058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1" name="テキスト ボックス 590">
          <a:extLst>
            <a:ext uri="{FF2B5EF4-FFF2-40B4-BE49-F238E27FC236}">
              <a16:creationId xmlns:a16="http://schemas.microsoft.com/office/drawing/2014/main" id="{17D071E8-0791-478C-B3F5-88DFE88E30D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2" name="直線コネクタ 591">
          <a:extLst>
            <a:ext uri="{FF2B5EF4-FFF2-40B4-BE49-F238E27FC236}">
              <a16:creationId xmlns:a16="http://schemas.microsoft.com/office/drawing/2014/main" id="{89FA1E47-D063-4E43-AF5D-F7130424432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3" name="テキスト ボックス 592">
          <a:extLst>
            <a:ext uri="{FF2B5EF4-FFF2-40B4-BE49-F238E27FC236}">
              <a16:creationId xmlns:a16="http://schemas.microsoft.com/office/drawing/2014/main" id="{32D85718-F7D5-4FDF-93A0-0379A566345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4" name="直線コネクタ 593">
          <a:extLst>
            <a:ext uri="{FF2B5EF4-FFF2-40B4-BE49-F238E27FC236}">
              <a16:creationId xmlns:a16="http://schemas.microsoft.com/office/drawing/2014/main" id="{3BCC083F-B8C9-4D4C-BF7C-DF56D9A55576}"/>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5" name="テキスト ボックス 594">
          <a:extLst>
            <a:ext uri="{FF2B5EF4-FFF2-40B4-BE49-F238E27FC236}">
              <a16:creationId xmlns:a16="http://schemas.microsoft.com/office/drawing/2014/main" id="{C0331509-17EB-464A-810E-F2E10E94C14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6" name="直線コネクタ 595">
          <a:extLst>
            <a:ext uri="{FF2B5EF4-FFF2-40B4-BE49-F238E27FC236}">
              <a16:creationId xmlns:a16="http://schemas.microsoft.com/office/drawing/2014/main" id="{7C29BEED-0855-4588-90E2-97957229BD2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7" name="テキスト ボックス 596">
          <a:extLst>
            <a:ext uri="{FF2B5EF4-FFF2-40B4-BE49-F238E27FC236}">
              <a16:creationId xmlns:a16="http://schemas.microsoft.com/office/drawing/2014/main" id="{50661034-E066-4F1E-B8EC-DFDF527F336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8" name="【消防施設】&#10;一人当たり面積グラフ枠">
          <a:extLst>
            <a:ext uri="{FF2B5EF4-FFF2-40B4-BE49-F238E27FC236}">
              <a16:creationId xmlns:a16="http://schemas.microsoft.com/office/drawing/2014/main" id="{9754DE00-3688-4D18-932E-5CA1FE290EC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599" name="直線コネクタ 598">
          <a:extLst>
            <a:ext uri="{FF2B5EF4-FFF2-40B4-BE49-F238E27FC236}">
              <a16:creationId xmlns:a16="http://schemas.microsoft.com/office/drawing/2014/main" id="{07B124E0-C23B-4A6E-BE8B-86D6BDC06BF6}"/>
            </a:ext>
          </a:extLst>
        </xdr:cNvPr>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00" name="【消防施設】&#10;一人当たり面積最小値テキスト">
          <a:extLst>
            <a:ext uri="{FF2B5EF4-FFF2-40B4-BE49-F238E27FC236}">
              <a16:creationId xmlns:a16="http://schemas.microsoft.com/office/drawing/2014/main" id="{70E5E7FF-76F9-4560-AEAF-340C3FEBE408}"/>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01" name="直線コネクタ 600">
          <a:extLst>
            <a:ext uri="{FF2B5EF4-FFF2-40B4-BE49-F238E27FC236}">
              <a16:creationId xmlns:a16="http://schemas.microsoft.com/office/drawing/2014/main" id="{ACB420DE-9EFC-4AF6-A8B1-89BFBF95B1A4}"/>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602" name="【消防施設】&#10;一人当たり面積最大値テキスト">
          <a:extLst>
            <a:ext uri="{FF2B5EF4-FFF2-40B4-BE49-F238E27FC236}">
              <a16:creationId xmlns:a16="http://schemas.microsoft.com/office/drawing/2014/main" id="{BA039ED0-9604-4FC5-B4CD-949064B20406}"/>
            </a:ext>
          </a:extLst>
        </xdr:cNvPr>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603" name="直線コネクタ 602">
          <a:extLst>
            <a:ext uri="{FF2B5EF4-FFF2-40B4-BE49-F238E27FC236}">
              <a16:creationId xmlns:a16="http://schemas.microsoft.com/office/drawing/2014/main" id="{E1A9D7EC-F328-4127-B746-0B2B27FE026D}"/>
            </a:ext>
          </a:extLst>
        </xdr:cNvPr>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154195</xdr:rowOff>
    </xdr:from>
    <xdr:ext cx="469744" cy="259045"/>
    <xdr:sp macro="" textlink="">
      <xdr:nvSpPr>
        <xdr:cNvPr id="604" name="【消防施設】&#10;一人当たり面積平均値テキスト">
          <a:extLst>
            <a:ext uri="{FF2B5EF4-FFF2-40B4-BE49-F238E27FC236}">
              <a16:creationId xmlns:a16="http://schemas.microsoft.com/office/drawing/2014/main" id="{AE71A9D2-3C80-4734-9E31-173605CDA67A}"/>
            </a:ext>
          </a:extLst>
        </xdr:cNvPr>
        <xdr:cNvSpPr txBox="1"/>
      </xdr:nvSpPr>
      <xdr:spPr>
        <a:xfrm>
          <a:off x="22199600" y="1421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605" name="フローチャート: 判断 604">
          <a:extLst>
            <a:ext uri="{FF2B5EF4-FFF2-40B4-BE49-F238E27FC236}">
              <a16:creationId xmlns:a16="http://schemas.microsoft.com/office/drawing/2014/main" id="{76691009-8FA7-43F2-8F59-EB91EE07638A}"/>
            </a:ext>
          </a:extLst>
        </xdr:cNvPr>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06" name="フローチャート: 判断 605">
          <a:extLst>
            <a:ext uri="{FF2B5EF4-FFF2-40B4-BE49-F238E27FC236}">
              <a16:creationId xmlns:a16="http://schemas.microsoft.com/office/drawing/2014/main" id="{C93D4699-3EA0-4030-B31A-11DE76307C14}"/>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07" name="フローチャート: 判断 606">
          <a:extLst>
            <a:ext uri="{FF2B5EF4-FFF2-40B4-BE49-F238E27FC236}">
              <a16:creationId xmlns:a16="http://schemas.microsoft.com/office/drawing/2014/main" id="{64977C57-AB0B-435B-A29C-D2A72B892C84}"/>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08" name="フローチャート: 判断 607">
          <a:extLst>
            <a:ext uri="{FF2B5EF4-FFF2-40B4-BE49-F238E27FC236}">
              <a16:creationId xmlns:a16="http://schemas.microsoft.com/office/drawing/2014/main" id="{21A9E88A-A4EA-49C8-B414-AF1D76454D8E}"/>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51308</xdr:rowOff>
    </xdr:from>
    <xdr:to>
      <xdr:col>98</xdr:col>
      <xdr:colOff>38100</xdr:colOff>
      <xdr:row>84</xdr:row>
      <xdr:rowOff>152908</xdr:rowOff>
    </xdr:to>
    <xdr:sp macro="" textlink="">
      <xdr:nvSpPr>
        <xdr:cNvPr id="609" name="フローチャート: 判断 608">
          <a:extLst>
            <a:ext uri="{FF2B5EF4-FFF2-40B4-BE49-F238E27FC236}">
              <a16:creationId xmlns:a16="http://schemas.microsoft.com/office/drawing/2014/main" id="{4265263B-27D1-43B7-9312-15727E848E81}"/>
            </a:ext>
          </a:extLst>
        </xdr:cNvPr>
        <xdr:cNvSpPr/>
      </xdr:nvSpPr>
      <xdr:spPr>
        <a:xfrm>
          <a:off x="18605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FF87DE90-4B08-4E1F-985C-E1EC1E5F1AB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A0A490D3-7278-49CD-A728-9A4351E7274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20F9A5C5-C496-4D39-9A14-5BC92EAF979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070C1FF7-2025-4816-98D4-7D6C9211ECC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8885A2E9-0B61-4570-B862-C5C90E9E8CF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140463</xdr:rowOff>
    </xdr:from>
    <xdr:to>
      <xdr:col>116</xdr:col>
      <xdr:colOff>114300</xdr:colOff>
      <xdr:row>85</xdr:row>
      <xdr:rowOff>70613</xdr:rowOff>
    </xdr:to>
    <xdr:sp macro="" textlink="">
      <xdr:nvSpPr>
        <xdr:cNvPr id="615" name="楕円 614">
          <a:extLst>
            <a:ext uri="{FF2B5EF4-FFF2-40B4-BE49-F238E27FC236}">
              <a16:creationId xmlns:a16="http://schemas.microsoft.com/office/drawing/2014/main" id="{A8A41C74-0C7F-4CEA-952B-AAC8D0C13295}"/>
            </a:ext>
          </a:extLst>
        </xdr:cNvPr>
        <xdr:cNvSpPr/>
      </xdr:nvSpPr>
      <xdr:spPr>
        <a:xfrm>
          <a:off x="22110700" y="1454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118890</xdr:rowOff>
    </xdr:from>
    <xdr:ext cx="469744" cy="259045"/>
    <xdr:sp macro="" textlink="">
      <xdr:nvSpPr>
        <xdr:cNvPr id="616" name="【消防施設】&#10;一人当たり面積該当値テキスト">
          <a:extLst>
            <a:ext uri="{FF2B5EF4-FFF2-40B4-BE49-F238E27FC236}">
              <a16:creationId xmlns:a16="http://schemas.microsoft.com/office/drawing/2014/main" id="{41082BE9-BE30-4659-9C49-3F3A9F9FE123}"/>
            </a:ext>
          </a:extLst>
        </xdr:cNvPr>
        <xdr:cNvSpPr txBox="1"/>
      </xdr:nvSpPr>
      <xdr:spPr>
        <a:xfrm>
          <a:off x="22199600" y="1452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142748</xdr:rowOff>
    </xdr:from>
    <xdr:to>
      <xdr:col>112</xdr:col>
      <xdr:colOff>38100</xdr:colOff>
      <xdr:row>85</xdr:row>
      <xdr:rowOff>72898</xdr:rowOff>
    </xdr:to>
    <xdr:sp macro="" textlink="">
      <xdr:nvSpPr>
        <xdr:cNvPr id="617" name="楕円 616">
          <a:extLst>
            <a:ext uri="{FF2B5EF4-FFF2-40B4-BE49-F238E27FC236}">
              <a16:creationId xmlns:a16="http://schemas.microsoft.com/office/drawing/2014/main" id="{16C2B69C-4153-4E00-847C-507ACCDB1B72}"/>
            </a:ext>
          </a:extLst>
        </xdr:cNvPr>
        <xdr:cNvSpPr/>
      </xdr:nvSpPr>
      <xdr:spPr>
        <a:xfrm>
          <a:off x="212725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19813</xdr:rowOff>
    </xdr:from>
    <xdr:to>
      <xdr:col>116</xdr:col>
      <xdr:colOff>63500</xdr:colOff>
      <xdr:row>85</xdr:row>
      <xdr:rowOff>22098</xdr:rowOff>
    </xdr:to>
    <xdr:cxnSp macro="">
      <xdr:nvCxnSpPr>
        <xdr:cNvPr id="618" name="直線コネクタ 617">
          <a:extLst>
            <a:ext uri="{FF2B5EF4-FFF2-40B4-BE49-F238E27FC236}">
              <a16:creationId xmlns:a16="http://schemas.microsoft.com/office/drawing/2014/main" id="{A193794E-8F72-4C56-9FD2-29D1414755AD}"/>
            </a:ext>
          </a:extLst>
        </xdr:cNvPr>
        <xdr:cNvCxnSpPr/>
      </xdr:nvCxnSpPr>
      <xdr:spPr>
        <a:xfrm flipV="1">
          <a:off x="21323300" y="14593063"/>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147320</xdr:rowOff>
    </xdr:from>
    <xdr:to>
      <xdr:col>107</xdr:col>
      <xdr:colOff>101600</xdr:colOff>
      <xdr:row>85</xdr:row>
      <xdr:rowOff>77470</xdr:rowOff>
    </xdr:to>
    <xdr:sp macro="" textlink="">
      <xdr:nvSpPr>
        <xdr:cNvPr id="619" name="楕円 618">
          <a:extLst>
            <a:ext uri="{FF2B5EF4-FFF2-40B4-BE49-F238E27FC236}">
              <a16:creationId xmlns:a16="http://schemas.microsoft.com/office/drawing/2014/main" id="{3E17DEE0-32EF-4520-9324-37498947C58F}"/>
            </a:ext>
          </a:extLst>
        </xdr:cNvPr>
        <xdr:cNvSpPr/>
      </xdr:nvSpPr>
      <xdr:spPr>
        <a:xfrm>
          <a:off x="20383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22098</xdr:rowOff>
    </xdr:from>
    <xdr:to>
      <xdr:col>111</xdr:col>
      <xdr:colOff>177800</xdr:colOff>
      <xdr:row>85</xdr:row>
      <xdr:rowOff>26670</xdr:rowOff>
    </xdr:to>
    <xdr:cxnSp macro="">
      <xdr:nvCxnSpPr>
        <xdr:cNvPr id="620" name="直線コネクタ 619">
          <a:extLst>
            <a:ext uri="{FF2B5EF4-FFF2-40B4-BE49-F238E27FC236}">
              <a16:creationId xmlns:a16="http://schemas.microsoft.com/office/drawing/2014/main" id="{DF48FC59-33EA-41DC-9298-29C7B0096816}"/>
            </a:ext>
          </a:extLst>
        </xdr:cNvPr>
        <xdr:cNvCxnSpPr/>
      </xdr:nvCxnSpPr>
      <xdr:spPr>
        <a:xfrm flipV="1">
          <a:off x="20434300" y="14595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142748</xdr:rowOff>
    </xdr:from>
    <xdr:to>
      <xdr:col>102</xdr:col>
      <xdr:colOff>165100</xdr:colOff>
      <xdr:row>85</xdr:row>
      <xdr:rowOff>72898</xdr:rowOff>
    </xdr:to>
    <xdr:sp macro="" textlink="">
      <xdr:nvSpPr>
        <xdr:cNvPr id="621" name="楕円 620">
          <a:extLst>
            <a:ext uri="{FF2B5EF4-FFF2-40B4-BE49-F238E27FC236}">
              <a16:creationId xmlns:a16="http://schemas.microsoft.com/office/drawing/2014/main" id="{ADB83B05-324C-4C2E-8D1F-19945A5E3238}"/>
            </a:ext>
          </a:extLst>
        </xdr:cNvPr>
        <xdr:cNvSpPr/>
      </xdr:nvSpPr>
      <xdr:spPr>
        <a:xfrm>
          <a:off x="194945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22098</xdr:rowOff>
    </xdr:from>
    <xdr:to>
      <xdr:col>107</xdr:col>
      <xdr:colOff>50800</xdr:colOff>
      <xdr:row>85</xdr:row>
      <xdr:rowOff>26670</xdr:rowOff>
    </xdr:to>
    <xdr:cxnSp macro="">
      <xdr:nvCxnSpPr>
        <xdr:cNvPr id="622" name="直線コネクタ 621">
          <a:extLst>
            <a:ext uri="{FF2B5EF4-FFF2-40B4-BE49-F238E27FC236}">
              <a16:creationId xmlns:a16="http://schemas.microsoft.com/office/drawing/2014/main" id="{1AA565CF-0AF3-4A8D-A202-B3E475692916}"/>
            </a:ext>
          </a:extLst>
        </xdr:cNvPr>
        <xdr:cNvCxnSpPr/>
      </xdr:nvCxnSpPr>
      <xdr:spPr>
        <a:xfrm>
          <a:off x="19545300" y="14595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149606</xdr:rowOff>
    </xdr:from>
    <xdr:to>
      <xdr:col>98</xdr:col>
      <xdr:colOff>38100</xdr:colOff>
      <xdr:row>85</xdr:row>
      <xdr:rowOff>79756</xdr:rowOff>
    </xdr:to>
    <xdr:sp macro="" textlink="">
      <xdr:nvSpPr>
        <xdr:cNvPr id="623" name="楕円 622">
          <a:extLst>
            <a:ext uri="{FF2B5EF4-FFF2-40B4-BE49-F238E27FC236}">
              <a16:creationId xmlns:a16="http://schemas.microsoft.com/office/drawing/2014/main" id="{0BB83304-6844-4CB9-A36A-3B981F78E40C}"/>
            </a:ext>
          </a:extLst>
        </xdr:cNvPr>
        <xdr:cNvSpPr/>
      </xdr:nvSpPr>
      <xdr:spPr>
        <a:xfrm>
          <a:off x="18605500" y="1455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22098</xdr:rowOff>
    </xdr:from>
    <xdr:to>
      <xdr:col>102</xdr:col>
      <xdr:colOff>114300</xdr:colOff>
      <xdr:row>85</xdr:row>
      <xdr:rowOff>28956</xdr:rowOff>
    </xdr:to>
    <xdr:cxnSp macro="">
      <xdr:nvCxnSpPr>
        <xdr:cNvPr id="624" name="直線コネクタ 623">
          <a:extLst>
            <a:ext uri="{FF2B5EF4-FFF2-40B4-BE49-F238E27FC236}">
              <a16:creationId xmlns:a16="http://schemas.microsoft.com/office/drawing/2014/main" id="{B16A945B-20F3-45ED-9728-513C28B512B3}"/>
            </a:ext>
          </a:extLst>
        </xdr:cNvPr>
        <xdr:cNvCxnSpPr/>
      </xdr:nvCxnSpPr>
      <xdr:spPr>
        <a:xfrm flipV="1">
          <a:off x="18656300" y="1459534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625" name="n_1aveValue【消防施設】&#10;一人当たり面積">
          <a:extLst>
            <a:ext uri="{FF2B5EF4-FFF2-40B4-BE49-F238E27FC236}">
              <a16:creationId xmlns:a16="http://schemas.microsoft.com/office/drawing/2014/main" id="{55EE9577-1B29-4884-A4FC-CCA16BFAA4CA}"/>
            </a:ext>
          </a:extLst>
        </xdr:cNvPr>
        <xdr:cNvSpPr txBox="1"/>
      </xdr:nvSpPr>
      <xdr:spPr>
        <a:xfrm>
          <a:off x="21075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626" name="n_2aveValue【消防施設】&#10;一人当たり面積">
          <a:extLst>
            <a:ext uri="{FF2B5EF4-FFF2-40B4-BE49-F238E27FC236}">
              <a16:creationId xmlns:a16="http://schemas.microsoft.com/office/drawing/2014/main" id="{CE0A5F54-C067-446C-9467-3242394BD1D4}"/>
            </a:ext>
          </a:extLst>
        </xdr:cNvPr>
        <xdr:cNvSpPr txBox="1"/>
      </xdr:nvSpPr>
      <xdr:spPr>
        <a:xfrm>
          <a:off x="20199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627" name="n_3aveValue【消防施設】&#10;一人当たり面積">
          <a:extLst>
            <a:ext uri="{FF2B5EF4-FFF2-40B4-BE49-F238E27FC236}">
              <a16:creationId xmlns:a16="http://schemas.microsoft.com/office/drawing/2014/main" id="{D3E7A21F-9B5A-4110-AC69-A59EE546497B}"/>
            </a:ext>
          </a:extLst>
        </xdr:cNvPr>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169435</xdr:rowOff>
    </xdr:from>
    <xdr:ext cx="469744" cy="259045"/>
    <xdr:sp macro="" textlink="">
      <xdr:nvSpPr>
        <xdr:cNvPr id="628" name="n_4aveValue【消防施設】&#10;一人当たり面積">
          <a:extLst>
            <a:ext uri="{FF2B5EF4-FFF2-40B4-BE49-F238E27FC236}">
              <a16:creationId xmlns:a16="http://schemas.microsoft.com/office/drawing/2014/main" id="{C9DCF908-5561-4825-B198-E4778C291E33}"/>
            </a:ext>
          </a:extLst>
        </xdr:cNvPr>
        <xdr:cNvSpPr txBox="1"/>
      </xdr:nvSpPr>
      <xdr:spPr>
        <a:xfrm>
          <a:off x="18421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64025</xdr:rowOff>
    </xdr:from>
    <xdr:ext cx="469744" cy="259045"/>
    <xdr:sp macro="" textlink="">
      <xdr:nvSpPr>
        <xdr:cNvPr id="629" name="n_1mainValue【消防施設】&#10;一人当たり面積">
          <a:extLst>
            <a:ext uri="{FF2B5EF4-FFF2-40B4-BE49-F238E27FC236}">
              <a16:creationId xmlns:a16="http://schemas.microsoft.com/office/drawing/2014/main" id="{DB480C8A-899A-4607-B285-4195925F2261}"/>
            </a:ext>
          </a:extLst>
        </xdr:cNvPr>
        <xdr:cNvSpPr txBox="1"/>
      </xdr:nvSpPr>
      <xdr:spPr>
        <a:xfrm>
          <a:off x="210757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68597</xdr:rowOff>
    </xdr:from>
    <xdr:ext cx="469744" cy="259045"/>
    <xdr:sp macro="" textlink="">
      <xdr:nvSpPr>
        <xdr:cNvPr id="630" name="n_2mainValue【消防施設】&#10;一人当たり面積">
          <a:extLst>
            <a:ext uri="{FF2B5EF4-FFF2-40B4-BE49-F238E27FC236}">
              <a16:creationId xmlns:a16="http://schemas.microsoft.com/office/drawing/2014/main" id="{5C3FFC40-8D13-4E36-AF58-8DBA556C6B02}"/>
            </a:ext>
          </a:extLst>
        </xdr:cNvPr>
        <xdr:cNvSpPr txBox="1"/>
      </xdr:nvSpPr>
      <xdr:spPr>
        <a:xfrm>
          <a:off x="20199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64025</xdr:rowOff>
    </xdr:from>
    <xdr:ext cx="469744" cy="259045"/>
    <xdr:sp macro="" textlink="">
      <xdr:nvSpPr>
        <xdr:cNvPr id="631" name="n_3mainValue【消防施設】&#10;一人当たり面積">
          <a:extLst>
            <a:ext uri="{FF2B5EF4-FFF2-40B4-BE49-F238E27FC236}">
              <a16:creationId xmlns:a16="http://schemas.microsoft.com/office/drawing/2014/main" id="{B680A4E2-86FA-4305-A733-474D12C8436F}"/>
            </a:ext>
          </a:extLst>
        </xdr:cNvPr>
        <xdr:cNvSpPr txBox="1"/>
      </xdr:nvSpPr>
      <xdr:spPr>
        <a:xfrm>
          <a:off x="19310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70883</xdr:rowOff>
    </xdr:from>
    <xdr:ext cx="469744" cy="259045"/>
    <xdr:sp macro="" textlink="">
      <xdr:nvSpPr>
        <xdr:cNvPr id="632" name="n_4mainValue【消防施設】&#10;一人当たり面積">
          <a:extLst>
            <a:ext uri="{FF2B5EF4-FFF2-40B4-BE49-F238E27FC236}">
              <a16:creationId xmlns:a16="http://schemas.microsoft.com/office/drawing/2014/main" id="{6FC24A2E-E0FF-4BF6-8392-C59D8BEE3290}"/>
            </a:ext>
          </a:extLst>
        </xdr:cNvPr>
        <xdr:cNvSpPr txBox="1"/>
      </xdr:nvSpPr>
      <xdr:spPr>
        <a:xfrm>
          <a:off x="18421427" y="146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a:extLst>
            <a:ext uri="{FF2B5EF4-FFF2-40B4-BE49-F238E27FC236}">
              <a16:creationId xmlns:a16="http://schemas.microsoft.com/office/drawing/2014/main" id="{0F5AEC1F-3CC2-44E3-98CA-D737F7AD168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a:extLst>
            <a:ext uri="{FF2B5EF4-FFF2-40B4-BE49-F238E27FC236}">
              <a16:creationId xmlns:a16="http://schemas.microsoft.com/office/drawing/2014/main" id="{EC3E99D1-80C5-4B90-97A9-4849236EDEF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a:extLst>
            <a:ext uri="{FF2B5EF4-FFF2-40B4-BE49-F238E27FC236}">
              <a16:creationId xmlns:a16="http://schemas.microsoft.com/office/drawing/2014/main" id="{F8A1CBC0-E2D5-4420-9486-5603CC19988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a:extLst>
            <a:ext uri="{FF2B5EF4-FFF2-40B4-BE49-F238E27FC236}">
              <a16:creationId xmlns:a16="http://schemas.microsoft.com/office/drawing/2014/main" id="{AA2E36E8-56DB-4B15-89F1-B666AD8EAF8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a:extLst>
            <a:ext uri="{FF2B5EF4-FFF2-40B4-BE49-F238E27FC236}">
              <a16:creationId xmlns:a16="http://schemas.microsoft.com/office/drawing/2014/main" id="{74AB7390-A01C-4DCF-AA2B-84FFC4E2599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a:extLst>
            <a:ext uri="{FF2B5EF4-FFF2-40B4-BE49-F238E27FC236}">
              <a16:creationId xmlns:a16="http://schemas.microsoft.com/office/drawing/2014/main" id="{79E2FA55-FE4D-4A72-916E-E746E65D493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a:extLst>
            <a:ext uri="{FF2B5EF4-FFF2-40B4-BE49-F238E27FC236}">
              <a16:creationId xmlns:a16="http://schemas.microsoft.com/office/drawing/2014/main" id="{AD1462BF-96B1-42CD-B4D8-ED45712CCFB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a:extLst>
            <a:ext uri="{FF2B5EF4-FFF2-40B4-BE49-F238E27FC236}">
              <a16:creationId xmlns:a16="http://schemas.microsoft.com/office/drawing/2014/main" id="{81C809CC-88F3-42D2-A7A7-C2FC6005DC9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a:extLst>
            <a:ext uri="{FF2B5EF4-FFF2-40B4-BE49-F238E27FC236}">
              <a16:creationId xmlns:a16="http://schemas.microsoft.com/office/drawing/2014/main" id="{0ABA1B94-9830-4B62-9D42-39BA6C56CD9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a:extLst>
            <a:ext uri="{FF2B5EF4-FFF2-40B4-BE49-F238E27FC236}">
              <a16:creationId xmlns:a16="http://schemas.microsoft.com/office/drawing/2014/main" id="{7CD38939-A3D3-404D-A9EC-5A2AF231013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a:extLst>
            <a:ext uri="{FF2B5EF4-FFF2-40B4-BE49-F238E27FC236}">
              <a16:creationId xmlns:a16="http://schemas.microsoft.com/office/drawing/2014/main" id="{9C625C2C-A057-435C-BF6C-357C8AC03A4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4" name="直線コネクタ 643">
          <a:extLst>
            <a:ext uri="{FF2B5EF4-FFF2-40B4-BE49-F238E27FC236}">
              <a16:creationId xmlns:a16="http://schemas.microsoft.com/office/drawing/2014/main" id="{703E70D7-A4EF-4072-B8EF-15353161EAE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5" name="テキスト ボックス 644">
          <a:extLst>
            <a:ext uri="{FF2B5EF4-FFF2-40B4-BE49-F238E27FC236}">
              <a16:creationId xmlns:a16="http://schemas.microsoft.com/office/drawing/2014/main" id="{FE8C2E2B-F90C-461D-9F8B-1438D175889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6" name="直線コネクタ 645">
          <a:extLst>
            <a:ext uri="{FF2B5EF4-FFF2-40B4-BE49-F238E27FC236}">
              <a16:creationId xmlns:a16="http://schemas.microsoft.com/office/drawing/2014/main" id="{6840C099-DED2-40A7-8285-63886403044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7" name="テキスト ボックス 646">
          <a:extLst>
            <a:ext uri="{FF2B5EF4-FFF2-40B4-BE49-F238E27FC236}">
              <a16:creationId xmlns:a16="http://schemas.microsoft.com/office/drawing/2014/main" id="{13EAE8CC-BC55-4935-BB10-24A2ADBA5AC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8" name="直線コネクタ 647">
          <a:extLst>
            <a:ext uri="{FF2B5EF4-FFF2-40B4-BE49-F238E27FC236}">
              <a16:creationId xmlns:a16="http://schemas.microsoft.com/office/drawing/2014/main" id="{9609D555-0E3A-4B08-AF0E-6BA0C8671D1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9" name="テキスト ボックス 648">
          <a:extLst>
            <a:ext uri="{FF2B5EF4-FFF2-40B4-BE49-F238E27FC236}">
              <a16:creationId xmlns:a16="http://schemas.microsoft.com/office/drawing/2014/main" id="{C131CC23-283E-498A-AFB5-161FBF67BF3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0" name="直線コネクタ 649">
          <a:extLst>
            <a:ext uri="{FF2B5EF4-FFF2-40B4-BE49-F238E27FC236}">
              <a16:creationId xmlns:a16="http://schemas.microsoft.com/office/drawing/2014/main" id="{6209FB9D-1402-4C32-9FB9-74C62644DCC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1" name="テキスト ボックス 650">
          <a:extLst>
            <a:ext uri="{FF2B5EF4-FFF2-40B4-BE49-F238E27FC236}">
              <a16:creationId xmlns:a16="http://schemas.microsoft.com/office/drawing/2014/main" id="{DF83161F-4677-4746-9BCA-95F41C1D3A3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2" name="直線コネクタ 651">
          <a:extLst>
            <a:ext uri="{FF2B5EF4-FFF2-40B4-BE49-F238E27FC236}">
              <a16:creationId xmlns:a16="http://schemas.microsoft.com/office/drawing/2014/main" id="{EC158E57-998E-481A-84CC-8E7842CCFD7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3" name="テキスト ボックス 652">
          <a:extLst>
            <a:ext uri="{FF2B5EF4-FFF2-40B4-BE49-F238E27FC236}">
              <a16:creationId xmlns:a16="http://schemas.microsoft.com/office/drawing/2014/main" id="{74CBAA0A-95D8-46C2-96C9-7726F43F2CC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4" name="直線コネクタ 653">
          <a:extLst>
            <a:ext uri="{FF2B5EF4-FFF2-40B4-BE49-F238E27FC236}">
              <a16:creationId xmlns:a16="http://schemas.microsoft.com/office/drawing/2014/main" id="{164F36E2-9D7F-40E1-ACC0-8F54CADE8EB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5" name="テキスト ボックス 654">
          <a:extLst>
            <a:ext uri="{FF2B5EF4-FFF2-40B4-BE49-F238E27FC236}">
              <a16:creationId xmlns:a16="http://schemas.microsoft.com/office/drawing/2014/main" id="{50BEE064-54BA-45F7-8B2D-E6EDDB51587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a:extLst>
            <a:ext uri="{FF2B5EF4-FFF2-40B4-BE49-F238E27FC236}">
              <a16:creationId xmlns:a16="http://schemas.microsoft.com/office/drawing/2014/main" id="{C62D04AA-4469-45F8-B850-A269A58B5D1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庁舎】&#10;有形固定資産減価償却率グラフ枠">
          <a:extLst>
            <a:ext uri="{FF2B5EF4-FFF2-40B4-BE49-F238E27FC236}">
              <a16:creationId xmlns:a16="http://schemas.microsoft.com/office/drawing/2014/main" id="{F6FA67E8-00BD-4F66-B1D7-5BFB79DDDEB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658" name="直線コネクタ 657">
          <a:extLst>
            <a:ext uri="{FF2B5EF4-FFF2-40B4-BE49-F238E27FC236}">
              <a16:creationId xmlns:a16="http://schemas.microsoft.com/office/drawing/2014/main" id="{EC1F56FC-A00A-43C9-875C-602FF10628E8}"/>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59" name="【庁舎】&#10;有形固定資産減価償却率最小値テキスト">
          <a:extLst>
            <a:ext uri="{FF2B5EF4-FFF2-40B4-BE49-F238E27FC236}">
              <a16:creationId xmlns:a16="http://schemas.microsoft.com/office/drawing/2014/main" id="{01741C01-CDDA-4654-B4F1-20A8E387E06F}"/>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60" name="直線コネクタ 659">
          <a:extLst>
            <a:ext uri="{FF2B5EF4-FFF2-40B4-BE49-F238E27FC236}">
              <a16:creationId xmlns:a16="http://schemas.microsoft.com/office/drawing/2014/main" id="{FE316347-C783-436D-89A5-0E95760CCF04}"/>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661" name="【庁舎】&#10;有形固定資産減価償却率最大値テキスト">
          <a:extLst>
            <a:ext uri="{FF2B5EF4-FFF2-40B4-BE49-F238E27FC236}">
              <a16:creationId xmlns:a16="http://schemas.microsoft.com/office/drawing/2014/main" id="{B23DD24C-6F60-43DA-83C6-7A6AE8A24A20}"/>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62" name="直線コネクタ 661">
          <a:extLst>
            <a:ext uri="{FF2B5EF4-FFF2-40B4-BE49-F238E27FC236}">
              <a16:creationId xmlns:a16="http://schemas.microsoft.com/office/drawing/2014/main" id="{0272CC53-8CF7-48D8-BFB0-FE76E2A9EAC9}"/>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663" name="【庁舎】&#10;有形固定資産減価償却率平均値テキスト">
          <a:extLst>
            <a:ext uri="{FF2B5EF4-FFF2-40B4-BE49-F238E27FC236}">
              <a16:creationId xmlns:a16="http://schemas.microsoft.com/office/drawing/2014/main" id="{6DA5C7DC-C328-493C-8114-ADAE723A6457}"/>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64" name="フローチャート: 判断 663">
          <a:extLst>
            <a:ext uri="{FF2B5EF4-FFF2-40B4-BE49-F238E27FC236}">
              <a16:creationId xmlns:a16="http://schemas.microsoft.com/office/drawing/2014/main" id="{DB9B90D8-4D5A-4A8D-AC20-52C7F9D5A394}"/>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65" name="フローチャート: 判断 664">
          <a:extLst>
            <a:ext uri="{FF2B5EF4-FFF2-40B4-BE49-F238E27FC236}">
              <a16:creationId xmlns:a16="http://schemas.microsoft.com/office/drawing/2014/main" id="{80CD0759-DB48-4EB5-ABC7-0E239137C4CC}"/>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666" name="フローチャート: 判断 665">
          <a:extLst>
            <a:ext uri="{FF2B5EF4-FFF2-40B4-BE49-F238E27FC236}">
              <a16:creationId xmlns:a16="http://schemas.microsoft.com/office/drawing/2014/main" id="{E7A92227-48D6-4912-851A-F6295927FC15}"/>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667" name="フローチャート: 判断 666">
          <a:extLst>
            <a:ext uri="{FF2B5EF4-FFF2-40B4-BE49-F238E27FC236}">
              <a16:creationId xmlns:a16="http://schemas.microsoft.com/office/drawing/2014/main" id="{3A0714EB-2091-4B52-A844-194DEEF52693}"/>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668" name="フローチャート: 判断 667">
          <a:extLst>
            <a:ext uri="{FF2B5EF4-FFF2-40B4-BE49-F238E27FC236}">
              <a16:creationId xmlns:a16="http://schemas.microsoft.com/office/drawing/2014/main" id="{B1EAD39E-2F99-4A96-872F-DF390E8D0799}"/>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DF506A6D-2CDC-449A-BB45-C619695924E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A41BF500-8718-4432-AAA8-EF4168C144B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99A77F0F-1901-4E85-A3C3-64A6F704B1A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63AEEC1F-8870-4B79-B97F-B464F76C2A5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6970D939-46AD-4129-8EB1-D106304A0AC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108676</xdr:rowOff>
    </xdr:from>
    <xdr:to>
      <xdr:col>85</xdr:col>
      <xdr:colOff>177800</xdr:colOff>
      <xdr:row>105</xdr:row>
      <xdr:rowOff>38826</xdr:rowOff>
    </xdr:to>
    <xdr:sp macro="" textlink="">
      <xdr:nvSpPr>
        <xdr:cNvPr id="674" name="楕円 673">
          <a:extLst>
            <a:ext uri="{FF2B5EF4-FFF2-40B4-BE49-F238E27FC236}">
              <a16:creationId xmlns:a16="http://schemas.microsoft.com/office/drawing/2014/main" id="{A1997FDC-8894-4207-ACA6-B9AF51C72BB2}"/>
            </a:ext>
          </a:extLst>
        </xdr:cNvPr>
        <xdr:cNvSpPr/>
      </xdr:nvSpPr>
      <xdr:spPr>
        <a:xfrm>
          <a:off x="16268700" y="1793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87103</xdr:rowOff>
    </xdr:from>
    <xdr:ext cx="405111" cy="259045"/>
    <xdr:sp macro="" textlink="">
      <xdr:nvSpPr>
        <xdr:cNvPr id="675" name="【庁舎】&#10;有形固定資産減価償却率該当値テキスト">
          <a:extLst>
            <a:ext uri="{FF2B5EF4-FFF2-40B4-BE49-F238E27FC236}">
              <a16:creationId xmlns:a16="http://schemas.microsoft.com/office/drawing/2014/main" id="{6F061CE9-2E94-4E51-A610-317B37806B6D}"/>
            </a:ext>
          </a:extLst>
        </xdr:cNvPr>
        <xdr:cNvSpPr txBox="1"/>
      </xdr:nvSpPr>
      <xdr:spPr>
        <a:xfrm>
          <a:off x="16357600" y="1791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74386</xdr:rowOff>
    </xdr:from>
    <xdr:to>
      <xdr:col>81</xdr:col>
      <xdr:colOff>101600</xdr:colOff>
      <xdr:row>105</xdr:row>
      <xdr:rowOff>4536</xdr:rowOff>
    </xdr:to>
    <xdr:sp macro="" textlink="">
      <xdr:nvSpPr>
        <xdr:cNvPr id="676" name="楕円 675">
          <a:extLst>
            <a:ext uri="{FF2B5EF4-FFF2-40B4-BE49-F238E27FC236}">
              <a16:creationId xmlns:a16="http://schemas.microsoft.com/office/drawing/2014/main" id="{20037AAF-B7D4-4041-94E2-1661A4396A1E}"/>
            </a:ext>
          </a:extLst>
        </xdr:cNvPr>
        <xdr:cNvSpPr/>
      </xdr:nvSpPr>
      <xdr:spPr>
        <a:xfrm>
          <a:off x="15430500" y="179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125186</xdr:rowOff>
    </xdr:from>
    <xdr:to>
      <xdr:col>85</xdr:col>
      <xdr:colOff>127000</xdr:colOff>
      <xdr:row>104</xdr:row>
      <xdr:rowOff>159476</xdr:rowOff>
    </xdr:to>
    <xdr:cxnSp macro="">
      <xdr:nvCxnSpPr>
        <xdr:cNvPr id="677" name="直線コネクタ 676">
          <a:extLst>
            <a:ext uri="{FF2B5EF4-FFF2-40B4-BE49-F238E27FC236}">
              <a16:creationId xmlns:a16="http://schemas.microsoft.com/office/drawing/2014/main" id="{D0FFD92B-7230-44DE-92C4-860D9488A4CE}"/>
            </a:ext>
          </a:extLst>
        </xdr:cNvPr>
        <xdr:cNvCxnSpPr/>
      </xdr:nvCxnSpPr>
      <xdr:spPr>
        <a:xfrm>
          <a:off x="15481300" y="1795598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678" name="楕円 677">
          <a:extLst>
            <a:ext uri="{FF2B5EF4-FFF2-40B4-BE49-F238E27FC236}">
              <a16:creationId xmlns:a16="http://schemas.microsoft.com/office/drawing/2014/main" id="{96BB7098-AD78-433A-BE2A-523DB17E25C1}"/>
            </a:ext>
          </a:extLst>
        </xdr:cNvPr>
        <xdr:cNvSpPr/>
      </xdr:nvSpPr>
      <xdr:spPr>
        <a:xfrm>
          <a:off x="14541500" y="178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90895</xdr:rowOff>
    </xdr:from>
    <xdr:to>
      <xdr:col>81</xdr:col>
      <xdr:colOff>50800</xdr:colOff>
      <xdr:row>104</xdr:row>
      <xdr:rowOff>125186</xdr:rowOff>
    </xdr:to>
    <xdr:cxnSp macro="">
      <xdr:nvCxnSpPr>
        <xdr:cNvPr id="679" name="直線コネクタ 678">
          <a:extLst>
            <a:ext uri="{FF2B5EF4-FFF2-40B4-BE49-F238E27FC236}">
              <a16:creationId xmlns:a16="http://schemas.microsoft.com/office/drawing/2014/main" id="{D1E3DADB-E238-4AA5-A422-D0A8ED903303}"/>
            </a:ext>
          </a:extLst>
        </xdr:cNvPr>
        <xdr:cNvCxnSpPr/>
      </xdr:nvCxnSpPr>
      <xdr:spPr>
        <a:xfrm>
          <a:off x="14592300" y="179216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10705</xdr:rowOff>
    </xdr:from>
    <xdr:to>
      <xdr:col>72</xdr:col>
      <xdr:colOff>38100</xdr:colOff>
      <xdr:row>104</xdr:row>
      <xdr:rowOff>112305</xdr:rowOff>
    </xdr:to>
    <xdr:sp macro="" textlink="">
      <xdr:nvSpPr>
        <xdr:cNvPr id="680" name="楕円 679">
          <a:extLst>
            <a:ext uri="{FF2B5EF4-FFF2-40B4-BE49-F238E27FC236}">
              <a16:creationId xmlns:a16="http://schemas.microsoft.com/office/drawing/2014/main" id="{17A49468-85DD-4C85-8E0C-65F8DBAB9C2E}"/>
            </a:ext>
          </a:extLst>
        </xdr:cNvPr>
        <xdr:cNvSpPr/>
      </xdr:nvSpPr>
      <xdr:spPr>
        <a:xfrm>
          <a:off x="13652500" y="178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61505</xdr:rowOff>
    </xdr:from>
    <xdr:to>
      <xdr:col>76</xdr:col>
      <xdr:colOff>114300</xdr:colOff>
      <xdr:row>104</xdr:row>
      <xdr:rowOff>90895</xdr:rowOff>
    </xdr:to>
    <xdr:cxnSp macro="">
      <xdr:nvCxnSpPr>
        <xdr:cNvPr id="681" name="直線コネクタ 680">
          <a:extLst>
            <a:ext uri="{FF2B5EF4-FFF2-40B4-BE49-F238E27FC236}">
              <a16:creationId xmlns:a16="http://schemas.microsoft.com/office/drawing/2014/main" id="{0C9DB82C-35DB-43BB-953C-B41DF634087B}"/>
            </a:ext>
          </a:extLst>
        </xdr:cNvPr>
        <xdr:cNvCxnSpPr/>
      </xdr:nvCxnSpPr>
      <xdr:spPr>
        <a:xfrm>
          <a:off x="13703300" y="17892305"/>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149498</xdr:rowOff>
    </xdr:from>
    <xdr:to>
      <xdr:col>67</xdr:col>
      <xdr:colOff>101600</xdr:colOff>
      <xdr:row>104</xdr:row>
      <xdr:rowOff>79648</xdr:rowOff>
    </xdr:to>
    <xdr:sp macro="" textlink="">
      <xdr:nvSpPr>
        <xdr:cNvPr id="682" name="楕円 681">
          <a:extLst>
            <a:ext uri="{FF2B5EF4-FFF2-40B4-BE49-F238E27FC236}">
              <a16:creationId xmlns:a16="http://schemas.microsoft.com/office/drawing/2014/main" id="{FF0895D0-448C-4805-B9E9-AD2DBE9186AF}"/>
            </a:ext>
          </a:extLst>
        </xdr:cNvPr>
        <xdr:cNvSpPr/>
      </xdr:nvSpPr>
      <xdr:spPr>
        <a:xfrm>
          <a:off x="12763500" y="1780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28848</xdr:rowOff>
    </xdr:from>
    <xdr:to>
      <xdr:col>71</xdr:col>
      <xdr:colOff>177800</xdr:colOff>
      <xdr:row>104</xdr:row>
      <xdr:rowOff>61505</xdr:rowOff>
    </xdr:to>
    <xdr:cxnSp macro="">
      <xdr:nvCxnSpPr>
        <xdr:cNvPr id="683" name="直線コネクタ 682">
          <a:extLst>
            <a:ext uri="{FF2B5EF4-FFF2-40B4-BE49-F238E27FC236}">
              <a16:creationId xmlns:a16="http://schemas.microsoft.com/office/drawing/2014/main" id="{71980400-5521-4DEE-AAAC-B10FA09BEAB7}"/>
            </a:ext>
          </a:extLst>
        </xdr:cNvPr>
        <xdr:cNvCxnSpPr/>
      </xdr:nvCxnSpPr>
      <xdr:spPr>
        <a:xfrm>
          <a:off x="12814300" y="1785964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684" name="n_1aveValue【庁舎】&#10;有形固定資産減価償却率">
          <a:extLst>
            <a:ext uri="{FF2B5EF4-FFF2-40B4-BE49-F238E27FC236}">
              <a16:creationId xmlns:a16="http://schemas.microsoft.com/office/drawing/2014/main" id="{B7E41A73-D303-4AC4-B04E-9D46256BDBDD}"/>
            </a:ext>
          </a:extLst>
        </xdr:cNvPr>
        <xdr:cNvSpPr txBox="1"/>
      </xdr:nvSpPr>
      <xdr:spPr>
        <a:xfrm>
          <a:off x="15266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162214</xdr:rowOff>
    </xdr:from>
    <xdr:ext cx="405111" cy="259045"/>
    <xdr:sp macro="" textlink="">
      <xdr:nvSpPr>
        <xdr:cNvPr id="685" name="n_2aveValue【庁舎】&#10;有形固定資産減価償却率">
          <a:extLst>
            <a:ext uri="{FF2B5EF4-FFF2-40B4-BE49-F238E27FC236}">
              <a16:creationId xmlns:a16="http://schemas.microsoft.com/office/drawing/2014/main" id="{AA7EB65F-5971-4ABB-BE02-E2F79A318256}"/>
            </a:ext>
          </a:extLst>
        </xdr:cNvPr>
        <xdr:cNvSpPr txBox="1"/>
      </xdr:nvSpPr>
      <xdr:spPr>
        <a:xfrm>
          <a:off x="14389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16890</xdr:rowOff>
    </xdr:from>
    <xdr:ext cx="405111" cy="259045"/>
    <xdr:sp macro="" textlink="">
      <xdr:nvSpPr>
        <xdr:cNvPr id="686" name="n_3aveValue【庁舎】&#10;有形固定資産減価償却率">
          <a:extLst>
            <a:ext uri="{FF2B5EF4-FFF2-40B4-BE49-F238E27FC236}">
              <a16:creationId xmlns:a16="http://schemas.microsoft.com/office/drawing/2014/main" id="{6687F44D-2FD9-488E-A7F4-F49D2FDBDB9D}"/>
            </a:ext>
          </a:extLst>
        </xdr:cNvPr>
        <xdr:cNvSpPr txBox="1"/>
      </xdr:nvSpPr>
      <xdr:spPr>
        <a:xfrm>
          <a:off x="13500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5459</xdr:rowOff>
    </xdr:from>
    <xdr:ext cx="405111" cy="259045"/>
    <xdr:sp macro="" textlink="">
      <xdr:nvSpPr>
        <xdr:cNvPr id="687" name="n_4aveValue【庁舎】&#10;有形固定資産減価償却率">
          <a:extLst>
            <a:ext uri="{FF2B5EF4-FFF2-40B4-BE49-F238E27FC236}">
              <a16:creationId xmlns:a16="http://schemas.microsoft.com/office/drawing/2014/main" id="{24C0C8FD-11AC-4E9D-A940-6D9E6D137D86}"/>
            </a:ext>
          </a:extLst>
        </xdr:cNvPr>
        <xdr:cNvSpPr txBox="1"/>
      </xdr:nvSpPr>
      <xdr:spPr>
        <a:xfrm>
          <a:off x="12611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21063</xdr:rowOff>
    </xdr:from>
    <xdr:ext cx="405111" cy="259045"/>
    <xdr:sp macro="" textlink="">
      <xdr:nvSpPr>
        <xdr:cNvPr id="688" name="n_1mainValue【庁舎】&#10;有形固定資産減価償却率">
          <a:extLst>
            <a:ext uri="{FF2B5EF4-FFF2-40B4-BE49-F238E27FC236}">
              <a16:creationId xmlns:a16="http://schemas.microsoft.com/office/drawing/2014/main" id="{83A143D3-43C3-4BD2-8E60-F60DD551986D}"/>
            </a:ext>
          </a:extLst>
        </xdr:cNvPr>
        <xdr:cNvSpPr txBox="1"/>
      </xdr:nvSpPr>
      <xdr:spPr>
        <a:xfrm>
          <a:off x="152660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158222</xdr:rowOff>
    </xdr:from>
    <xdr:ext cx="405111" cy="259045"/>
    <xdr:sp macro="" textlink="">
      <xdr:nvSpPr>
        <xdr:cNvPr id="689" name="n_2mainValue【庁舎】&#10;有形固定資産減価償却率">
          <a:extLst>
            <a:ext uri="{FF2B5EF4-FFF2-40B4-BE49-F238E27FC236}">
              <a16:creationId xmlns:a16="http://schemas.microsoft.com/office/drawing/2014/main" id="{07F8A659-0328-4082-B365-6F94DE4C1B57}"/>
            </a:ext>
          </a:extLst>
        </xdr:cNvPr>
        <xdr:cNvSpPr txBox="1"/>
      </xdr:nvSpPr>
      <xdr:spPr>
        <a:xfrm>
          <a:off x="14389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128832</xdr:rowOff>
    </xdr:from>
    <xdr:ext cx="405111" cy="259045"/>
    <xdr:sp macro="" textlink="">
      <xdr:nvSpPr>
        <xdr:cNvPr id="690" name="n_3mainValue【庁舎】&#10;有形固定資産減価償却率">
          <a:extLst>
            <a:ext uri="{FF2B5EF4-FFF2-40B4-BE49-F238E27FC236}">
              <a16:creationId xmlns:a16="http://schemas.microsoft.com/office/drawing/2014/main" id="{04EF5773-5322-4524-B593-2BAE6ACBF8D3}"/>
            </a:ext>
          </a:extLst>
        </xdr:cNvPr>
        <xdr:cNvSpPr txBox="1"/>
      </xdr:nvSpPr>
      <xdr:spPr>
        <a:xfrm>
          <a:off x="13500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96175</xdr:rowOff>
    </xdr:from>
    <xdr:ext cx="405111" cy="259045"/>
    <xdr:sp macro="" textlink="">
      <xdr:nvSpPr>
        <xdr:cNvPr id="691" name="n_4mainValue【庁舎】&#10;有形固定資産減価償却率">
          <a:extLst>
            <a:ext uri="{FF2B5EF4-FFF2-40B4-BE49-F238E27FC236}">
              <a16:creationId xmlns:a16="http://schemas.microsoft.com/office/drawing/2014/main" id="{DE4E7314-61E8-4FA6-84C1-39ED1E8A7FBE}"/>
            </a:ext>
          </a:extLst>
        </xdr:cNvPr>
        <xdr:cNvSpPr txBox="1"/>
      </xdr:nvSpPr>
      <xdr:spPr>
        <a:xfrm>
          <a:off x="12611744" y="1758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18141F34-4DFE-45B5-A15B-302A55007F5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D423F62D-0250-4943-A2F0-69DAA50589E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B3385537-7B0F-414B-990D-BDE9078497D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9B432512-26D7-4F8B-BE0B-2DA76BA0B8B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13E32468-6EBF-45AD-AF19-8273509A988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050AF42A-7F03-45E4-B8AD-B33AEC7498D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E5BB141C-E8AF-4A4C-A2D6-056D5F5D24F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59F3BD7F-C42A-4B5B-9A87-31C63C01040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E104B7EC-C0C4-4733-BD96-D89379F0F92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B223EC61-E4A7-4D08-B729-1192F840938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2" name="テキスト ボックス 701">
          <a:extLst>
            <a:ext uri="{FF2B5EF4-FFF2-40B4-BE49-F238E27FC236}">
              <a16:creationId xmlns:a16="http://schemas.microsoft.com/office/drawing/2014/main" id="{F18FA69F-30C6-4697-BB78-B6EEB6F70861}"/>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03" name="直線コネクタ 702">
          <a:extLst>
            <a:ext uri="{FF2B5EF4-FFF2-40B4-BE49-F238E27FC236}">
              <a16:creationId xmlns:a16="http://schemas.microsoft.com/office/drawing/2014/main" id="{37FE61F2-8AFD-4030-A650-F4540BF409D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4" name="テキスト ボックス 703">
          <a:extLst>
            <a:ext uri="{FF2B5EF4-FFF2-40B4-BE49-F238E27FC236}">
              <a16:creationId xmlns:a16="http://schemas.microsoft.com/office/drawing/2014/main" id="{0EC6A46A-DC87-4F7B-9B3A-58089B2E46D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5" name="直線コネクタ 704">
          <a:extLst>
            <a:ext uri="{FF2B5EF4-FFF2-40B4-BE49-F238E27FC236}">
              <a16:creationId xmlns:a16="http://schemas.microsoft.com/office/drawing/2014/main" id="{84C400F5-7225-49F1-B46D-7371EF1B407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6" name="テキスト ボックス 705">
          <a:extLst>
            <a:ext uri="{FF2B5EF4-FFF2-40B4-BE49-F238E27FC236}">
              <a16:creationId xmlns:a16="http://schemas.microsoft.com/office/drawing/2014/main" id="{A59AD828-8509-4D45-91A8-896D06C608A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a:extLst>
            <a:ext uri="{FF2B5EF4-FFF2-40B4-BE49-F238E27FC236}">
              <a16:creationId xmlns:a16="http://schemas.microsoft.com/office/drawing/2014/main" id="{8C5D96DA-A7E3-47EC-9A54-925C13BCE58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a:extLst>
            <a:ext uri="{FF2B5EF4-FFF2-40B4-BE49-F238E27FC236}">
              <a16:creationId xmlns:a16="http://schemas.microsoft.com/office/drawing/2014/main" id="{C4AEDEB1-CD0A-483D-A44E-92A39F02207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9" name="直線コネクタ 708">
          <a:extLst>
            <a:ext uri="{FF2B5EF4-FFF2-40B4-BE49-F238E27FC236}">
              <a16:creationId xmlns:a16="http://schemas.microsoft.com/office/drawing/2014/main" id="{18E6DF78-2479-4C1C-8CBB-5A49F63B1FD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0" name="テキスト ボックス 709">
          <a:extLst>
            <a:ext uri="{FF2B5EF4-FFF2-40B4-BE49-F238E27FC236}">
              <a16:creationId xmlns:a16="http://schemas.microsoft.com/office/drawing/2014/main" id="{0663DFE8-2AB1-4459-8159-414F940B109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1" name="直線コネクタ 710">
          <a:extLst>
            <a:ext uri="{FF2B5EF4-FFF2-40B4-BE49-F238E27FC236}">
              <a16:creationId xmlns:a16="http://schemas.microsoft.com/office/drawing/2014/main" id="{9C6C76E7-063F-4D01-8F06-CA56FAD7CBA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2" name="テキスト ボックス 711">
          <a:extLst>
            <a:ext uri="{FF2B5EF4-FFF2-40B4-BE49-F238E27FC236}">
              <a16:creationId xmlns:a16="http://schemas.microsoft.com/office/drawing/2014/main" id="{7A8188C8-9CDB-4B95-BF21-43D8A055833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B884CB5A-7C9B-4312-B896-138D719B7DA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a:extLst>
            <a:ext uri="{FF2B5EF4-FFF2-40B4-BE49-F238E27FC236}">
              <a16:creationId xmlns:a16="http://schemas.microsoft.com/office/drawing/2014/main" id="{A9A8E556-853A-4B63-8E2B-51A434A6905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庁舎】&#10;一人当たり面積グラフ枠">
          <a:extLst>
            <a:ext uri="{FF2B5EF4-FFF2-40B4-BE49-F238E27FC236}">
              <a16:creationId xmlns:a16="http://schemas.microsoft.com/office/drawing/2014/main" id="{32F9F2C3-0B9B-47EA-91DA-A38F69D0653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716" name="直線コネクタ 715">
          <a:extLst>
            <a:ext uri="{FF2B5EF4-FFF2-40B4-BE49-F238E27FC236}">
              <a16:creationId xmlns:a16="http://schemas.microsoft.com/office/drawing/2014/main" id="{704921BB-8124-4A06-9465-CA056678B691}"/>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717" name="【庁舎】&#10;一人当たり面積最小値テキスト">
          <a:extLst>
            <a:ext uri="{FF2B5EF4-FFF2-40B4-BE49-F238E27FC236}">
              <a16:creationId xmlns:a16="http://schemas.microsoft.com/office/drawing/2014/main" id="{1D03D9A0-3C87-4C2F-8312-801EB7C1DC50}"/>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718" name="直線コネクタ 717">
          <a:extLst>
            <a:ext uri="{FF2B5EF4-FFF2-40B4-BE49-F238E27FC236}">
              <a16:creationId xmlns:a16="http://schemas.microsoft.com/office/drawing/2014/main" id="{E494DB52-0A86-4FC3-A529-FE0496DF83FA}"/>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719" name="【庁舎】&#10;一人当たり面積最大値テキスト">
          <a:extLst>
            <a:ext uri="{FF2B5EF4-FFF2-40B4-BE49-F238E27FC236}">
              <a16:creationId xmlns:a16="http://schemas.microsoft.com/office/drawing/2014/main" id="{025CCB13-730D-4155-A383-6AAFE2465FB5}"/>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720" name="直線コネクタ 719">
          <a:extLst>
            <a:ext uri="{FF2B5EF4-FFF2-40B4-BE49-F238E27FC236}">
              <a16:creationId xmlns:a16="http://schemas.microsoft.com/office/drawing/2014/main" id="{E2625612-9047-4217-A4A8-E8EA2BE4EFEC}"/>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30497</xdr:rowOff>
    </xdr:from>
    <xdr:ext cx="469744" cy="259045"/>
    <xdr:sp macro="" textlink="">
      <xdr:nvSpPr>
        <xdr:cNvPr id="721" name="【庁舎】&#10;一人当たり面積平均値テキスト">
          <a:extLst>
            <a:ext uri="{FF2B5EF4-FFF2-40B4-BE49-F238E27FC236}">
              <a16:creationId xmlns:a16="http://schemas.microsoft.com/office/drawing/2014/main" id="{A5ABBACE-55EE-4766-AB01-F0A1F3DEB59D}"/>
            </a:ext>
          </a:extLst>
        </xdr:cNvPr>
        <xdr:cNvSpPr txBox="1"/>
      </xdr:nvSpPr>
      <xdr:spPr>
        <a:xfrm>
          <a:off x="22199600" y="18204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722" name="フローチャート: 判断 721">
          <a:extLst>
            <a:ext uri="{FF2B5EF4-FFF2-40B4-BE49-F238E27FC236}">
              <a16:creationId xmlns:a16="http://schemas.microsoft.com/office/drawing/2014/main" id="{E119D573-3304-43C7-8BEF-FD9827DC7FF5}"/>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723" name="フローチャート: 判断 722">
          <a:extLst>
            <a:ext uri="{FF2B5EF4-FFF2-40B4-BE49-F238E27FC236}">
              <a16:creationId xmlns:a16="http://schemas.microsoft.com/office/drawing/2014/main" id="{FBC19E76-DC68-4304-896D-768613D991B8}"/>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24" name="フローチャート: 判断 723">
          <a:extLst>
            <a:ext uri="{FF2B5EF4-FFF2-40B4-BE49-F238E27FC236}">
              <a16:creationId xmlns:a16="http://schemas.microsoft.com/office/drawing/2014/main" id="{78104E9E-D6BB-4E5B-BD5E-760896162F62}"/>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725" name="フローチャート: 判断 724">
          <a:extLst>
            <a:ext uri="{FF2B5EF4-FFF2-40B4-BE49-F238E27FC236}">
              <a16:creationId xmlns:a16="http://schemas.microsoft.com/office/drawing/2014/main" id="{6F4A91D2-AE63-4BA3-B6EB-C50D1B8DFCDB}"/>
            </a:ext>
          </a:extLst>
        </xdr:cNvPr>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52070</xdr:rowOff>
    </xdr:from>
    <xdr:to>
      <xdr:col>98</xdr:col>
      <xdr:colOff>38100</xdr:colOff>
      <xdr:row>107</xdr:row>
      <xdr:rowOff>153670</xdr:rowOff>
    </xdr:to>
    <xdr:sp macro="" textlink="">
      <xdr:nvSpPr>
        <xdr:cNvPr id="726" name="フローチャート: 判断 725">
          <a:extLst>
            <a:ext uri="{FF2B5EF4-FFF2-40B4-BE49-F238E27FC236}">
              <a16:creationId xmlns:a16="http://schemas.microsoft.com/office/drawing/2014/main" id="{450E4CB8-FBA3-4352-A02E-598E6F064B6C}"/>
            </a:ext>
          </a:extLst>
        </xdr:cNvPr>
        <xdr:cNvSpPr/>
      </xdr:nvSpPr>
      <xdr:spPr>
        <a:xfrm>
          <a:off x="18605500" y="1839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7EACBA6D-9952-4428-A004-C4D878C3C1B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FC76DBCF-8A94-4137-B19E-F4D3C2DB0CB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D3434367-8763-4B80-9228-4A686B7EC0F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AD74C5E7-F762-48A4-98A6-FE15DB163D2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E89711FD-3C26-479C-9589-B49200CFA8D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152400</xdr:rowOff>
    </xdr:from>
    <xdr:to>
      <xdr:col>116</xdr:col>
      <xdr:colOff>114300</xdr:colOff>
      <xdr:row>106</xdr:row>
      <xdr:rowOff>82550</xdr:rowOff>
    </xdr:to>
    <xdr:sp macro="" textlink="">
      <xdr:nvSpPr>
        <xdr:cNvPr id="732" name="楕円 731">
          <a:extLst>
            <a:ext uri="{FF2B5EF4-FFF2-40B4-BE49-F238E27FC236}">
              <a16:creationId xmlns:a16="http://schemas.microsoft.com/office/drawing/2014/main" id="{F467EA3B-9C6F-4231-A9FA-57A4DD6FA923}"/>
            </a:ext>
          </a:extLst>
        </xdr:cNvPr>
        <xdr:cNvSpPr/>
      </xdr:nvSpPr>
      <xdr:spPr>
        <a:xfrm>
          <a:off x="22110700" y="1815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3827</xdr:rowOff>
    </xdr:from>
    <xdr:ext cx="469744" cy="259045"/>
    <xdr:sp macro="" textlink="">
      <xdr:nvSpPr>
        <xdr:cNvPr id="733" name="【庁舎】&#10;一人当たり面積該当値テキスト">
          <a:extLst>
            <a:ext uri="{FF2B5EF4-FFF2-40B4-BE49-F238E27FC236}">
              <a16:creationId xmlns:a16="http://schemas.microsoft.com/office/drawing/2014/main" id="{C3C5B2E3-589F-4020-896F-C3FF33C13EA8}"/>
            </a:ext>
          </a:extLst>
        </xdr:cNvPr>
        <xdr:cNvSpPr txBox="1"/>
      </xdr:nvSpPr>
      <xdr:spPr>
        <a:xfrm>
          <a:off x="22199600"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165100</xdr:rowOff>
    </xdr:from>
    <xdr:to>
      <xdr:col>112</xdr:col>
      <xdr:colOff>38100</xdr:colOff>
      <xdr:row>106</xdr:row>
      <xdr:rowOff>95250</xdr:rowOff>
    </xdr:to>
    <xdr:sp macro="" textlink="">
      <xdr:nvSpPr>
        <xdr:cNvPr id="734" name="楕円 733">
          <a:extLst>
            <a:ext uri="{FF2B5EF4-FFF2-40B4-BE49-F238E27FC236}">
              <a16:creationId xmlns:a16="http://schemas.microsoft.com/office/drawing/2014/main" id="{06A68292-1693-49A9-81AD-4E35017A84D7}"/>
            </a:ext>
          </a:extLst>
        </xdr:cNvPr>
        <xdr:cNvSpPr/>
      </xdr:nvSpPr>
      <xdr:spPr>
        <a:xfrm>
          <a:off x="21272500" y="1816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31750</xdr:rowOff>
    </xdr:from>
    <xdr:to>
      <xdr:col>116</xdr:col>
      <xdr:colOff>63500</xdr:colOff>
      <xdr:row>106</xdr:row>
      <xdr:rowOff>44450</xdr:rowOff>
    </xdr:to>
    <xdr:cxnSp macro="">
      <xdr:nvCxnSpPr>
        <xdr:cNvPr id="735" name="直線コネクタ 734">
          <a:extLst>
            <a:ext uri="{FF2B5EF4-FFF2-40B4-BE49-F238E27FC236}">
              <a16:creationId xmlns:a16="http://schemas.microsoft.com/office/drawing/2014/main" id="{612003E1-B608-436B-AF97-64930CFF8646}"/>
            </a:ext>
          </a:extLst>
        </xdr:cNvPr>
        <xdr:cNvCxnSpPr/>
      </xdr:nvCxnSpPr>
      <xdr:spPr>
        <a:xfrm flipV="1">
          <a:off x="21323300" y="1820545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11430</xdr:rowOff>
    </xdr:from>
    <xdr:to>
      <xdr:col>107</xdr:col>
      <xdr:colOff>101600</xdr:colOff>
      <xdr:row>106</xdr:row>
      <xdr:rowOff>113030</xdr:rowOff>
    </xdr:to>
    <xdr:sp macro="" textlink="">
      <xdr:nvSpPr>
        <xdr:cNvPr id="736" name="楕円 735">
          <a:extLst>
            <a:ext uri="{FF2B5EF4-FFF2-40B4-BE49-F238E27FC236}">
              <a16:creationId xmlns:a16="http://schemas.microsoft.com/office/drawing/2014/main" id="{D6E5C8EE-BD61-4446-95D0-9930EA0926FA}"/>
            </a:ext>
          </a:extLst>
        </xdr:cNvPr>
        <xdr:cNvSpPr/>
      </xdr:nvSpPr>
      <xdr:spPr>
        <a:xfrm>
          <a:off x="20383500" y="1818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44450</xdr:rowOff>
    </xdr:from>
    <xdr:to>
      <xdr:col>111</xdr:col>
      <xdr:colOff>177800</xdr:colOff>
      <xdr:row>106</xdr:row>
      <xdr:rowOff>62230</xdr:rowOff>
    </xdr:to>
    <xdr:cxnSp macro="">
      <xdr:nvCxnSpPr>
        <xdr:cNvPr id="737" name="直線コネクタ 736">
          <a:extLst>
            <a:ext uri="{FF2B5EF4-FFF2-40B4-BE49-F238E27FC236}">
              <a16:creationId xmlns:a16="http://schemas.microsoft.com/office/drawing/2014/main" id="{324BB108-4254-4923-B7D3-F462260A8A51}"/>
            </a:ext>
          </a:extLst>
        </xdr:cNvPr>
        <xdr:cNvCxnSpPr/>
      </xdr:nvCxnSpPr>
      <xdr:spPr>
        <a:xfrm flipV="1">
          <a:off x="20434300" y="1821815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25400</xdr:rowOff>
    </xdr:from>
    <xdr:to>
      <xdr:col>102</xdr:col>
      <xdr:colOff>165100</xdr:colOff>
      <xdr:row>106</xdr:row>
      <xdr:rowOff>127000</xdr:rowOff>
    </xdr:to>
    <xdr:sp macro="" textlink="">
      <xdr:nvSpPr>
        <xdr:cNvPr id="738" name="楕円 737">
          <a:extLst>
            <a:ext uri="{FF2B5EF4-FFF2-40B4-BE49-F238E27FC236}">
              <a16:creationId xmlns:a16="http://schemas.microsoft.com/office/drawing/2014/main" id="{D915E555-96F4-4F66-B99C-A42A0463B5B7}"/>
            </a:ext>
          </a:extLst>
        </xdr:cNvPr>
        <xdr:cNvSpPr/>
      </xdr:nvSpPr>
      <xdr:spPr>
        <a:xfrm>
          <a:off x="19494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62230</xdr:rowOff>
    </xdr:from>
    <xdr:to>
      <xdr:col>107</xdr:col>
      <xdr:colOff>50800</xdr:colOff>
      <xdr:row>106</xdr:row>
      <xdr:rowOff>76200</xdr:rowOff>
    </xdr:to>
    <xdr:cxnSp macro="">
      <xdr:nvCxnSpPr>
        <xdr:cNvPr id="739" name="直線コネクタ 738">
          <a:extLst>
            <a:ext uri="{FF2B5EF4-FFF2-40B4-BE49-F238E27FC236}">
              <a16:creationId xmlns:a16="http://schemas.microsoft.com/office/drawing/2014/main" id="{88BAB422-8B34-42CF-89A8-FC740F4826AF}"/>
            </a:ext>
          </a:extLst>
        </xdr:cNvPr>
        <xdr:cNvCxnSpPr/>
      </xdr:nvCxnSpPr>
      <xdr:spPr>
        <a:xfrm flipV="1">
          <a:off x="19545300" y="1823593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36830</xdr:rowOff>
    </xdr:from>
    <xdr:to>
      <xdr:col>98</xdr:col>
      <xdr:colOff>38100</xdr:colOff>
      <xdr:row>106</xdr:row>
      <xdr:rowOff>138430</xdr:rowOff>
    </xdr:to>
    <xdr:sp macro="" textlink="">
      <xdr:nvSpPr>
        <xdr:cNvPr id="740" name="楕円 739">
          <a:extLst>
            <a:ext uri="{FF2B5EF4-FFF2-40B4-BE49-F238E27FC236}">
              <a16:creationId xmlns:a16="http://schemas.microsoft.com/office/drawing/2014/main" id="{BCB11FEB-A55D-4C8C-87DD-6332560C92B4}"/>
            </a:ext>
          </a:extLst>
        </xdr:cNvPr>
        <xdr:cNvSpPr/>
      </xdr:nvSpPr>
      <xdr:spPr>
        <a:xfrm>
          <a:off x="18605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76200</xdr:rowOff>
    </xdr:from>
    <xdr:to>
      <xdr:col>102</xdr:col>
      <xdr:colOff>114300</xdr:colOff>
      <xdr:row>106</xdr:row>
      <xdr:rowOff>87630</xdr:rowOff>
    </xdr:to>
    <xdr:cxnSp macro="">
      <xdr:nvCxnSpPr>
        <xdr:cNvPr id="741" name="直線コネクタ 740">
          <a:extLst>
            <a:ext uri="{FF2B5EF4-FFF2-40B4-BE49-F238E27FC236}">
              <a16:creationId xmlns:a16="http://schemas.microsoft.com/office/drawing/2014/main" id="{E55E6371-B1BA-4A1F-98D9-AADAF34D4FC1}"/>
            </a:ext>
          </a:extLst>
        </xdr:cNvPr>
        <xdr:cNvCxnSpPr/>
      </xdr:nvCxnSpPr>
      <xdr:spPr>
        <a:xfrm flipV="1">
          <a:off x="18656300" y="182499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170197</xdr:rowOff>
    </xdr:from>
    <xdr:ext cx="469744" cy="259045"/>
    <xdr:sp macro="" textlink="">
      <xdr:nvSpPr>
        <xdr:cNvPr id="742" name="n_1aveValue【庁舎】&#10;一人当たり面積">
          <a:extLst>
            <a:ext uri="{FF2B5EF4-FFF2-40B4-BE49-F238E27FC236}">
              <a16:creationId xmlns:a16="http://schemas.microsoft.com/office/drawing/2014/main" id="{3023F0D4-FE04-4A8B-B35C-8F9DB6371DC3}"/>
            </a:ext>
          </a:extLst>
        </xdr:cNvPr>
        <xdr:cNvSpPr txBox="1"/>
      </xdr:nvSpPr>
      <xdr:spPr>
        <a:xfrm>
          <a:off x="21075727" y="1834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17797</xdr:rowOff>
    </xdr:from>
    <xdr:ext cx="469744" cy="259045"/>
    <xdr:sp macro="" textlink="">
      <xdr:nvSpPr>
        <xdr:cNvPr id="743" name="n_2aveValue【庁舎】&#10;一人当たり面積">
          <a:extLst>
            <a:ext uri="{FF2B5EF4-FFF2-40B4-BE49-F238E27FC236}">
              <a16:creationId xmlns:a16="http://schemas.microsoft.com/office/drawing/2014/main" id="{CAD3CD97-8966-4B2D-8885-5AF9C40D8DD3}"/>
            </a:ext>
          </a:extLst>
        </xdr:cNvPr>
        <xdr:cNvSpPr txBox="1"/>
      </xdr:nvSpPr>
      <xdr:spPr>
        <a:xfrm>
          <a:off x="20199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35577</xdr:rowOff>
    </xdr:from>
    <xdr:ext cx="469744" cy="259045"/>
    <xdr:sp macro="" textlink="">
      <xdr:nvSpPr>
        <xdr:cNvPr id="744" name="n_3aveValue【庁舎】&#10;一人当たり面積">
          <a:extLst>
            <a:ext uri="{FF2B5EF4-FFF2-40B4-BE49-F238E27FC236}">
              <a16:creationId xmlns:a16="http://schemas.microsoft.com/office/drawing/2014/main" id="{61CA4F02-95E6-453C-9D68-A092B47125DB}"/>
            </a:ext>
          </a:extLst>
        </xdr:cNvPr>
        <xdr:cNvSpPr txBox="1"/>
      </xdr:nvSpPr>
      <xdr:spPr>
        <a:xfrm>
          <a:off x="19310427" y="183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144797</xdr:rowOff>
    </xdr:from>
    <xdr:ext cx="469744" cy="259045"/>
    <xdr:sp macro="" textlink="">
      <xdr:nvSpPr>
        <xdr:cNvPr id="745" name="n_4aveValue【庁舎】&#10;一人当たり面積">
          <a:extLst>
            <a:ext uri="{FF2B5EF4-FFF2-40B4-BE49-F238E27FC236}">
              <a16:creationId xmlns:a16="http://schemas.microsoft.com/office/drawing/2014/main" id="{7001984B-F0A1-451D-B429-D29690D81079}"/>
            </a:ext>
          </a:extLst>
        </xdr:cNvPr>
        <xdr:cNvSpPr txBox="1"/>
      </xdr:nvSpPr>
      <xdr:spPr>
        <a:xfrm>
          <a:off x="18421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111777</xdr:rowOff>
    </xdr:from>
    <xdr:ext cx="469744" cy="259045"/>
    <xdr:sp macro="" textlink="">
      <xdr:nvSpPr>
        <xdr:cNvPr id="746" name="n_1mainValue【庁舎】&#10;一人当たり面積">
          <a:extLst>
            <a:ext uri="{FF2B5EF4-FFF2-40B4-BE49-F238E27FC236}">
              <a16:creationId xmlns:a16="http://schemas.microsoft.com/office/drawing/2014/main" id="{152B830B-299A-48EC-8109-5E9C734C0C6A}"/>
            </a:ext>
          </a:extLst>
        </xdr:cNvPr>
        <xdr:cNvSpPr txBox="1"/>
      </xdr:nvSpPr>
      <xdr:spPr>
        <a:xfrm>
          <a:off x="21075727" y="1794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129557</xdr:rowOff>
    </xdr:from>
    <xdr:ext cx="469744" cy="259045"/>
    <xdr:sp macro="" textlink="">
      <xdr:nvSpPr>
        <xdr:cNvPr id="747" name="n_2mainValue【庁舎】&#10;一人当たり面積">
          <a:extLst>
            <a:ext uri="{FF2B5EF4-FFF2-40B4-BE49-F238E27FC236}">
              <a16:creationId xmlns:a16="http://schemas.microsoft.com/office/drawing/2014/main" id="{69981601-653A-4C47-93ED-39D6550ED817}"/>
            </a:ext>
          </a:extLst>
        </xdr:cNvPr>
        <xdr:cNvSpPr txBox="1"/>
      </xdr:nvSpPr>
      <xdr:spPr>
        <a:xfrm>
          <a:off x="20199427" y="1796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143527</xdr:rowOff>
    </xdr:from>
    <xdr:ext cx="469744" cy="259045"/>
    <xdr:sp macro="" textlink="">
      <xdr:nvSpPr>
        <xdr:cNvPr id="748" name="n_3mainValue【庁舎】&#10;一人当たり面積">
          <a:extLst>
            <a:ext uri="{FF2B5EF4-FFF2-40B4-BE49-F238E27FC236}">
              <a16:creationId xmlns:a16="http://schemas.microsoft.com/office/drawing/2014/main" id="{589BEC51-48EA-4E8D-9C61-3CB65D980A87}"/>
            </a:ext>
          </a:extLst>
        </xdr:cNvPr>
        <xdr:cNvSpPr txBox="1"/>
      </xdr:nvSpPr>
      <xdr:spPr>
        <a:xfrm>
          <a:off x="19310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154957</xdr:rowOff>
    </xdr:from>
    <xdr:ext cx="469744" cy="259045"/>
    <xdr:sp macro="" textlink="">
      <xdr:nvSpPr>
        <xdr:cNvPr id="749" name="n_4mainValue【庁舎】&#10;一人当たり面積">
          <a:extLst>
            <a:ext uri="{FF2B5EF4-FFF2-40B4-BE49-F238E27FC236}">
              <a16:creationId xmlns:a16="http://schemas.microsoft.com/office/drawing/2014/main" id="{513594B7-08E8-4468-A9B5-FA40D8593126}"/>
            </a:ext>
          </a:extLst>
        </xdr:cNvPr>
        <xdr:cNvSpPr txBox="1"/>
      </xdr:nvSpPr>
      <xdr:spPr>
        <a:xfrm>
          <a:off x="18421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3FB913EA-B0AB-45E4-8F09-B351B347FA5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2D750E0B-CB9D-47CA-A616-6B2E92EB250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AC3ED621-2FAE-413B-BE03-B89F2DE48DB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類似団体と比較して特に有形固定資産減価償却率が高くなっている施設は、体育館・プール、福祉施設であり、また、一般廃棄物処理施設についても乖離が大きくなってきている。</a:t>
          </a:r>
          <a:endParaRPr lang="ja-JP" altLang="ja-JP" sz="1400">
            <a:effectLst/>
          </a:endParaRPr>
        </a:p>
        <a:p>
          <a:r>
            <a:rPr kumimoji="1" lang="ja-JP" altLang="ja-JP" sz="1100">
              <a:solidFill>
                <a:schemeClr val="dk1"/>
              </a:solidFill>
              <a:effectLst/>
              <a:latin typeface="+mn-lt"/>
              <a:ea typeface="+mn-ea"/>
              <a:cs typeface="+mn-cs"/>
            </a:rPr>
            <a:t>体育館・プールについては、ともに有形固定資産減価償却率が</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となっている。今後は、令和２年度に策定した個別施設計画に基づいて老朽化対策に取り組んでいく。また、一般廃棄物処理施設については一部事務組合で運営しているため、構成団体と検討していく予定。</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神奈川県山北町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9,435
9,305
224.61
5,814,847
5,597,169
212,919
3,685,623
3,441,973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５年間を通じて類似団体平均を上回るものの、減少傾向が続き、財源不足団体となっており、厳しい財政運営を強いられている。主要な施策のひとつである定住対策や企業誘致、子育て支援施策にさらに力を入れ、町民税や法人税収の安定的な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62795</xdr:rowOff>
    </xdr:from>
    <xdr:to>
      <xdr:col>23</xdr:col>
      <xdr:colOff>133350</xdr:colOff>
      <xdr:row>41</xdr:row>
      <xdr:rowOff>89605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09224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62795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0654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167217</xdr:rowOff>
    </xdr:from>
    <xdr:to>
      <xdr:col>15</xdr:col>
      <xdr:colOff>82550</xdr:colOff>
      <xdr:row>41</xdr:row>
      <xdr:rowOff>35983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140405</xdr:rowOff>
    </xdr:from>
    <xdr:to>
      <xdr:col>11</xdr:col>
      <xdr:colOff>31750</xdr:colOff>
      <xdr:row>40</xdr:row>
      <xdr:rowOff>167217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69984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165399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55332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11995</xdr:rowOff>
    </xdr:from>
    <xdr:to>
      <xdr:col>19</xdr:col>
      <xdr:colOff>184150</xdr:colOff>
      <xdr:row>41</xdr:row>
      <xdr:rowOff>113595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123772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81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29932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補助費等の減により昨年度に比べて</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ポイント減少した。高率で推移しているため、引き続き、経常経費の抑制に努めていく。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155575</xdr:rowOff>
    </xdr:from>
    <xdr:to>
      <xdr:col>23</xdr:col>
      <xdr:colOff>133350</xdr:colOff>
      <xdr:row>62</xdr:row>
      <xdr:rowOff>28363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614025"/>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28363</xdr:rowOff>
    </xdr:from>
    <xdr:to>
      <xdr:col>19</xdr:col>
      <xdr:colOff>133350</xdr:colOff>
      <xdr:row>62</xdr:row>
      <xdr:rowOff>80645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658263"/>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80645</xdr:rowOff>
    </xdr:from>
    <xdr:to>
      <xdr:col>15</xdr:col>
      <xdr:colOff>82550</xdr:colOff>
      <xdr:row>62</xdr:row>
      <xdr:rowOff>80645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105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80645</xdr:rowOff>
    </xdr:from>
    <xdr:to>
      <xdr:col>11</xdr:col>
      <xdr:colOff>31750</xdr:colOff>
      <xdr:row>62</xdr:row>
      <xdr:rowOff>88688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1054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118321</xdr:rowOff>
    </xdr:from>
    <xdr:to>
      <xdr:col>7</xdr:col>
      <xdr:colOff>31750</xdr:colOff>
      <xdr:row>63</xdr:row>
      <xdr:rowOff>48471</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33248</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104775</xdr:rowOff>
    </xdr:from>
    <xdr:to>
      <xdr:col>23</xdr:col>
      <xdr:colOff>184150</xdr:colOff>
      <xdr:row>62</xdr:row>
      <xdr:rowOff>34925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121302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0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149013</xdr:rowOff>
    </xdr:from>
    <xdr:to>
      <xdr:col>19</xdr:col>
      <xdr:colOff>184150</xdr:colOff>
      <xdr:row>62</xdr:row>
      <xdr:rowOff>79163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89340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7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29845</xdr:rowOff>
    </xdr:from>
    <xdr:to>
      <xdr:col>15</xdr:col>
      <xdr:colOff>133350</xdr:colOff>
      <xdr:row>62</xdr:row>
      <xdr:rowOff>131445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116222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29845</xdr:rowOff>
    </xdr:from>
    <xdr:to>
      <xdr:col>11</xdr:col>
      <xdr:colOff>82550</xdr:colOff>
      <xdr:row>62</xdr:row>
      <xdr:rowOff>131445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141622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37888</xdr:rowOff>
    </xdr:from>
    <xdr:to>
      <xdr:col>7</xdr:col>
      <xdr:colOff>31750</xdr:colOff>
      <xdr:row>62</xdr:row>
      <xdr:rowOff>139488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149665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3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[248,251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２年度より、類似団体平均を下回っているが、自団体数値としては引き続き連年増となっている。人口千人当たりの職員数が示すとおり、行政面積の広さゆえ、相応の職員数を要するため、人口一人当たり決算額の削減幅は小さくならざるを得ない。人件費削減のためには、民間委託も有効だが、それには物件費の増を伴うので、競争の原理の適用範囲拡大を目指し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69765</xdr:rowOff>
    </xdr:from>
    <xdr:to>
      <xdr:col>23</xdr:col>
      <xdr:colOff>133350</xdr:colOff>
      <xdr:row>82</xdr:row>
      <xdr:rowOff>74561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28665"/>
          <a:ext cx="838200" cy="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4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57674</xdr:rowOff>
    </xdr:from>
    <xdr:to>
      <xdr:col>19</xdr:col>
      <xdr:colOff>133350</xdr:colOff>
      <xdr:row>82</xdr:row>
      <xdr:rowOff>69765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16574"/>
          <a:ext cx="889000" cy="1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39719</xdr:rowOff>
    </xdr:from>
    <xdr:to>
      <xdr:col>15</xdr:col>
      <xdr:colOff>82550</xdr:colOff>
      <xdr:row>82</xdr:row>
      <xdr:rowOff>57674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98619"/>
          <a:ext cx="889000" cy="1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25546</xdr:rowOff>
    </xdr:from>
    <xdr:to>
      <xdr:col>11</xdr:col>
      <xdr:colOff>31750</xdr:colOff>
      <xdr:row>82</xdr:row>
      <xdr:rowOff>39719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84446"/>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131585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9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113709</xdr:rowOff>
    </xdr:from>
    <xdr:to>
      <xdr:col>7</xdr:col>
      <xdr:colOff>31750</xdr:colOff>
      <xdr:row>82</xdr:row>
      <xdr:rowOff>43859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0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54036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7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23761</xdr:rowOff>
    </xdr:from>
    <xdr:to>
      <xdr:col>23</xdr:col>
      <xdr:colOff>184150</xdr:colOff>
      <xdr:row>82</xdr:row>
      <xdr:rowOff>125361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8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40288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27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18965</xdr:rowOff>
    </xdr:from>
    <xdr:to>
      <xdr:col>19</xdr:col>
      <xdr:colOff>184150</xdr:colOff>
      <xdr:row>82</xdr:row>
      <xdr:rowOff>120565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7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130742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46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6874</xdr:rowOff>
    </xdr:from>
    <xdr:to>
      <xdr:col>15</xdr:col>
      <xdr:colOff>133350</xdr:colOff>
      <xdr:row>82</xdr:row>
      <xdr:rowOff>108474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6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118651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34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160369</xdr:rowOff>
    </xdr:from>
    <xdr:to>
      <xdr:col>11</xdr:col>
      <xdr:colOff>82550</xdr:colOff>
      <xdr:row>82</xdr:row>
      <xdr:rowOff>90519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4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100696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16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146196</xdr:rowOff>
    </xdr:from>
    <xdr:to>
      <xdr:col>7</xdr:col>
      <xdr:colOff>31750</xdr:colOff>
      <xdr:row>82</xdr:row>
      <xdr:rowOff>76346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3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61123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2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過去５年を通じて類似団体平均を上回っている。平成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年度に職員給の減額を行い</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を下回ったが、平成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年度以降は、職員構成の変動などにより、再度</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を上回っている状況が続いているため、類似団体平均に近づくよう努めていく。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82127</xdr:rowOff>
    </xdr:from>
    <xdr:to>
      <xdr:col>81</xdr:col>
      <xdr:colOff>44450</xdr:colOff>
      <xdr:row>88</xdr:row>
      <xdr:rowOff>24130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69577"/>
          <a:ext cx="0" cy="11421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167657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08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24130</xdr:rowOff>
    </xdr:from>
    <xdr:to>
      <xdr:col>81</xdr:col>
      <xdr:colOff>133350</xdr:colOff>
      <xdr:row>88</xdr:row>
      <xdr:rowOff>24130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1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168504</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82127</xdr:rowOff>
    </xdr:from>
    <xdr:to>
      <xdr:col>81</xdr:col>
      <xdr:colOff>133350</xdr:colOff>
      <xdr:row>81</xdr:row>
      <xdr:rowOff>82127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24130</xdr:rowOff>
    </xdr:from>
    <xdr:to>
      <xdr:col>81</xdr:col>
      <xdr:colOff>44450</xdr:colOff>
      <xdr:row>88</xdr:row>
      <xdr:rowOff>80434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111730"/>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29650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31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13123</xdr:rowOff>
    </xdr:from>
    <xdr:to>
      <xdr:col>81</xdr:col>
      <xdr:colOff>95250</xdr:colOff>
      <xdr:row>85</xdr:row>
      <xdr:rowOff>114723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8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80434</xdr:rowOff>
    </xdr:from>
    <xdr:to>
      <xdr:col>77</xdr:col>
      <xdr:colOff>44450</xdr:colOff>
      <xdr:row>88</xdr:row>
      <xdr:rowOff>144780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16803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80434</xdr:rowOff>
    </xdr:from>
    <xdr:to>
      <xdr:col>72</xdr:col>
      <xdr:colOff>203200</xdr:colOff>
      <xdr:row>88</xdr:row>
      <xdr:rowOff>144780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16803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163407</xdr:rowOff>
    </xdr:from>
    <xdr:to>
      <xdr:col>68</xdr:col>
      <xdr:colOff>152400</xdr:colOff>
      <xdr:row>88</xdr:row>
      <xdr:rowOff>80434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07955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117687</xdr:rowOff>
    </xdr:from>
    <xdr:to>
      <xdr:col>68</xdr:col>
      <xdr:colOff>203200</xdr:colOff>
      <xdr:row>86</xdr:row>
      <xdr:rowOff>47837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58014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5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117687</xdr:rowOff>
    </xdr:from>
    <xdr:to>
      <xdr:col>64</xdr:col>
      <xdr:colOff>152400</xdr:colOff>
      <xdr:row>86</xdr:row>
      <xdr:rowOff>47837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58014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45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40657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5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29634</xdr:rowOff>
    </xdr:from>
    <xdr:to>
      <xdr:col>77</xdr:col>
      <xdr:colOff>95250</xdr:colOff>
      <xdr:row>88</xdr:row>
      <xdr:rowOff>131234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116011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03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93980</xdr:rowOff>
    </xdr:from>
    <xdr:to>
      <xdr:col>73</xdr:col>
      <xdr:colOff>44450</xdr:colOff>
      <xdr:row>89</xdr:row>
      <xdr:rowOff>24130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8907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29634</xdr:rowOff>
    </xdr:from>
    <xdr:to>
      <xdr:col>68</xdr:col>
      <xdr:colOff>203200</xdr:colOff>
      <xdr:row>88</xdr:row>
      <xdr:rowOff>131234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116011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112607</xdr:rowOff>
    </xdr:from>
    <xdr:to>
      <xdr:col>64</xdr:col>
      <xdr:colOff>152400</xdr:colOff>
      <xdr:row>88</xdr:row>
      <xdr:rowOff>42757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2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27534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類似団体平均を上回っている状況が続いていたが、令和２年度より類似団体平均を下回っている。</a:t>
          </a:r>
          <a:endParaRPr lang="ja-JP" altLang="ja-JP" sz="1400">
            <a:effectLst/>
          </a:endParaRPr>
        </a:p>
        <a:p>
          <a:r>
            <a:rPr kumimoji="1" lang="ja-JP" altLang="ja-JP" sz="1100">
              <a:solidFill>
                <a:schemeClr val="dk1"/>
              </a:solidFill>
              <a:effectLst/>
              <a:latin typeface="+mn-lt"/>
              <a:ea typeface="+mn-ea"/>
              <a:cs typeface="+mn-cs"/>
            </a:rPr>
            <a:t>自団体数値としては引き続き</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人台であるが、当町は、県内でも山間部に位置しているため、行政面においては、支所や教育等施設が点在しており、一定程度の職員配置が避けられないことが主な要因である。これまで、第８次行政改革大綱に基づき事務事業の再編や民間委託の推進に取り組むなどしてい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58928</xdr:rowOff>
    </xdr:from>
    <xdr:to>
      <xdr:col>81</xdr:col>
      <xdr:colOff>44450</xdr:colOff>
      <xdr:row>62</xdr:row>
      <xdr:rowOff>83862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688828"/>
          <a:ext cx="8382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20421</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6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43645</xdr:rowOff>
    </xdr:from>
    <xdr:to>
      <xdr:col>77</xdr:col>
      <xdr:colOff>44450</xdr:colOff>
      <xdr:row>62</xdr:row>
      <xdr:rowOff>58928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673545"/>
          <a:ext cx="8890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24342</xdr:rowOff>
    </xdr:from>
    <xdr:to>
      <xdr:col>72</xdr:col>
      <xdr:colOff>203200</xdr:colOff>
      <xdr:row>62</xdr:row>
      <xdr:rowOff>43645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654242"/>
          <a:ext cx="889000" cy="1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104961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24342</xdr:rowOff>
    </xdr:from>
    <xdr:to>
      <xdr:col>68</xdr:col>
      <xdr:colOff>152400</xdr:colOff>
      <xdr:row>62</xdr:row>
      <xdr:rowOff>41232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654242"/>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102489</xdr:rowOff>
    </xdr:from>
    <xdr:to>
      <xdr:col>64</xdr:col>
      <xdr:colOff>152400</xdr:colOff>
      <xdr:row>61</xdr:row>
      <xdr:rowOff>32639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8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42816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15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33062</xdr:rowOff>
    </xdr:from>
    <xdr:to>
      <xdr:col>81</xdr:col>
      <xdr:colOff>95250</xdr:colOff>
      <xdr:row>62</xdr:row>
      <xdr:rowOff>134662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66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49589</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508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8128</xdr:rowOff>
    </xdr:from>
    <xdr:to>
      <xdr:col>77</xdr:col>
      <xdr:colOff>95250</xdr:colOff>
      <xdr:row>62</xdr:row>
      <xdr:rowOff>109728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119905</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40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164295</xdr:rowOff>
    </xdr:from>
    <xdr:to>
      <xdr:col>73</xdr:col>
      <xdr:colOff>44450</xdr:colOff>
      <xdr:row>62</xdr:row>
      <xdr:rowOff>94445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6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104622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391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144992</xdr:rowOff>
    </xdr:from>
    <xdr:to>
      <xdr:col>68</xdr:col>
      <xdr:colOff>203200</xdr:colOff>
      <xdr:row>62</xdr:row>
      <xdr:rowOff>75142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85319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37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161882</xdr:rowOff>
    </xdr:from>
    <xdr:to>
      <xdr:col>64</xdr:col>
      <xdr:colOff>152400</xdr:colOff>
      <xdr:row>62</xdr:row>
      <xdr:rowOff>92032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62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76809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706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年度は公債費に準じる債務負担額のうち、</a:t>
          </a:r>
          <a:r>
            <a:rPr kumimoji="1" lang="ja-JP" altLang="en-US" sz="1100">
              <a:solidFill>
                <a:schemeClr val="dk1"/>
              </a:solidFill>
              <a:effectLst/>
              <a:latin typeface="+mn-lt"/>
              <a:ea typeface="+mn-ea"/>
              <a:cs typeface="+mn-cs"/>
            </a:rPr>
            <a:t>洒水の滝遊歩道購入</a:t>
          </a:r>
          <a:r>
            <a:rPr kumimoji="1" lang="ja-JP" altLang="ja-JP" sz="1100">
              <a:solidFill>
                <a:schemeClr val="dk1"/>
              </a:solidFill>
              <a:effectLst/>
              <a:latin typeface="+mn-lt"/>
              <a:ea typeface="+mn-ea"/>
              <a:cs typeface="+mn-cs"/>
            </a:rPr>
            <a:t>に係る支払いが開始したため、数値が増加した。また、平成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年度以降標準財政規模の縮小により増加傾向にあり、税収も減収傾向であるため当面は比率の下降が見込めない。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141224</xdr:rowOff>
    </xdr:from>
    <xdr:to>
      <xdr:col>81</xdr:col>
      <xdr:colOff>44450</xdr:colOff>
      <xdr:row>43</xdr:row>
      <xdr:rowOff>8382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34212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81026</xdr:rowOff>
    </xdr:from>
    <xdr:to>
      <xdr:col>77</xdr:col>
      <xdr:colOff>44450</xdr:colOff>
      <xdr:row>42</xdr:row>
      <xdr:rowOff>141224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110476"/>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165608</xdr:rowOff>
    </xdr:from>
    <xdr:to>
      <xdr:col>72</xdr:col>
      <xdr:colOff>203200</xdr:colOff>
      <xdr:row>41</xdr:row>
      <xdr:rowOff>81026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0236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136652</xdr:rowOff>
    </xdr:from>
    <xdr:to>
      <xdr:col>68</xdr:col>
      <xdr:colOff>152400</xdr:colOff>
      <xdr:row>40</xdr:row>
      <xdr:rowOff>165608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99465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129032</xdr:rowOff>
    </xdr:from>
    <xdr:to>
      <xdr:col>81</xdr:col>
      <xdr:colOff>95250</xdr:colOff>
      <xdr:row>43</xdr:row>
      <xdr:rowOff>59182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101109</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30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90424</xdr:rowOff>
    </xdr:from>
    <xdr:to>
      <xdr:col>77</xdr:col>
      <xdr:colOff>95250</xdr:colOff>
      <xdr:row>43</xdr:row>
      <xdr:rowOff>20574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5351</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37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30226</xdr:rowOff>
    </xdr:from>
    <xdr:to>
      <xdr:col>73</xdr:col>
      <xdr:colOff>44450</xdr:colOff>
      <xdr:row>41</xdr:row>
      <xdr:rowOff>131826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116603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114808</xdr:rowOff>
    </xdr:from>
    <xdr:to>
      <xdr:col>68</xdr:col>
      <xdr:colOff>203200</xdr:colOff>
      <xdr:row>41</xdr:row>
      <xdr:rowOff>44958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85852</xdr:rowOff>
    </xdr:from>
    <xdr:to>
      <xdr:col>64</xdr:col>
      <xdr:colOff>152400</xdr:colOff>
      <xdr:row>41</xdr:row>
      <xdr:rowOff>16002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26179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年度については、過去の</a:t>
          </a:r>
          <a:r>
            <a:rPr kumimoji="1" lang="ja-JP" altLang="en-US" sz="1100">
              <a:solidFill>
                <a:schemeClr val="dk1"/>
              </a:solidFill>
              <a:effectLst/>
              <a:latin typeface="+mn-lt"/>
              <a:ea typeface="+mn-ea"/>
              <a:cs typeface="+mn-cs"/>
            </a:rPr>
            <a:t>健康福祉センター建設事業</a:t>
          </a:r>
          <a:r>
            <a:rPr kumimoji="1" lang="ja-JP" altLang="ja-JP" sz="1100">
              <a:solidFill>
                <a:schemeClr val="dk1"/>
              </a:solidFill>
              <a:effectLst/>
              <a:latin typeface="+mn-lt"/>
              <a:ea typeface="+mn-ea"/>
              <a:cs typeface="+mn-cs"/>
            </a:rPr>
            <a:t>債の償還完了や、充当可能特定財源の増（</a:t>
          </a:r>
          <a:r>
            <a:rPr kumimoji="1" lang="ja-JP" altLang="en-US" sz="1100">
              <a:solidFill>
                <a:schemeClr val="dk1"/>
              </a:solidFill>
              <a:effectLst/>
              <a:latin typeface="+mn-lt"/>
              <a:ea typeface="+mn-ea"/>
              <a:cs typeface="+mn-cs"/>
            </a:rPr>
            <a:t>充当可能基金</a:t>
          </a:r>
          <a:r>
            <a:rPr kumimoji="1" lang="ja-JP" altLang="ja-JP" sz="1100">
              <a:solidFill>
                <a:schemeClr val="dk1"/>
              </a:solidFill>
              <a:effectLst/>
              <a:latin typeface="+mn-lt"/>
              <a:ea typeface="+mn-ea"/>
              <a:cs typeface="+mn-cs"/>
            </a:rPr>
            <a:t>の増）に伴い、数値が大きく減少した</a:t>
          </a:r>
          <a:r>
            <a:rPr kumimoji="1" lang="ja-JP" altLang="en-US" sz="1100">
              <a:solidFill>
                <a:schemeClr val="dk1"/>
              </a:solidFill>
              <a:effectLst/>
              <a:latin typeface="+mn-lt"/>
              <a:ea typeface="+mn-ea"/>
              <a:cs typeface="+mn-cs"/>
            </a:rPr>
            <a:t>が、過去を通じて類似団体平均より高値である。</a:t>
          </a:r>
          <a:r>
            <a:rPr kumimoji="1" lang="ja-JP" altLang="ja-JP" sz="1100">
              <a:solidFill>
                <a:schemeClr val="dk1"/>
              </a:solidFill>
              <a:effectLst/>
              <a:latin typeface="+mn-lt"/>
              <a:ea typeface="+mn-ea"/>
              <a:cs typeface="+mn-cs"/>
            </a:rPr>
            <a:t>今後は、土地開発公社からの土地の買い戻しの進捗や下水道事業の地方債の償還が進み、地方債の現在高が減少していくことに加え、新規発行債を抑制することで類似団体内平均値に近づく努力をしていく。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167096</xdr:rowOff>
    </xdr:from>
    <xdr:to>
      <xdr:col>81</xdr:col>
      <xdr:colOff>44450</xdr:colOff>
      <xdr:row>14</xdr:row>
      <xdr:rowOff>81824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395946"/>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81824</xdr:rowOff>
    </xdr:from>
    <xdr:to>
      <xdr:col>77</xdr:col>
      <xdr:colOff>44450</xdr:colOff>
      <xdr:row>16</xdr:row>
      <xdr:rowOff>907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482124"/>
          <a:ext cx="889000" cy="26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907</xdr:rowOff>
    </xdr:from>
    <xdr:to>
      <xdr:col>72</xdr:col>
      <xdr:colOff>203200</xdr:colOff>
      <xdr:row>17</xdr:row>
      <xdr:rowOff>22497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744107"/>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22497</xdr:rowOff>
    </xdr:from>
    <xdr:to>
      <xdr:col>68</xdr:col>
      <xdr:colOff>152400</xdr:colOff>
      <xdr:row>18</xdr:row>
      <xdr:rowOff>150949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937147"/>
          <a:ext cx="889000" cy="29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92166</xdr:rowOff>
    </xdr:from>
    <xdr:to>
      <xdr:col>68</xdr:col>
      <xdr:colOff>203200</xdr:colOff>
      <xdr:row>14</xdr:row>
      <xdr:rowOff>22316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86995</xdr:rowOff>
    </xdr:from>
    <xdr:to>
      <xdr:col>64</xdr:col>
      <xdr:colOff>152400</xdr:colOff>
      <xdr:row>14</xdr:row>
      <xdr:rowOff>17145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31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27322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84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116296</xdr:rowOff>
    </xdr:from>
    <xdr:to>
      <xdr:col>81</xdr:col>
      <xdr:colOff>95250</xdr:colOff>
      <xdr:row>14</xdr:row>
      <xdr:rowOff>46446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34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88373</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3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31024</xdr:rowOff>
    </xdr:from>
    <xdr:to>
      <xdr:col>77</xdr:col>
      <xdr:colOff>95250</xdr:colOff>
      <xdr:row>14</xdr:row>
      <xdr:rowOff>132624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43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117401</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51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121557</xdr:rowOff>
    </xdr:from>
    <xdr:to>
      <xdr:col>73</xdr:col>
      <xdr:colOff>44450</xdr:colOff>
      <xdr:row>16</xdr:row>
      <xdr:rowOff>51707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69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36484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77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143147</xdr:rowOff>
    </xdr:from>
    <xdr:to>
      <xdr:col>68</xdr:col>
      <xdr:colOff>203200</xdr:colOff>
      <xdr:row>17</xdr:row>
      <xdr:rowOff>73297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88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58074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97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100149</xdr:rowOff>
    </xdr:from>
    <xdr:to>
      <xdr:col>64</xdr:col>
      <xdr:colOff>152400</xdr:colOff>
      <xdr:row>19</xdr:row>
      <xdr:rowOff>30299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18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15076</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27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神奈川県山北町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9,435
9,305
224.61
5,814,847
5,597,169
212,919
3,685,623
3,441,973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５年間を通じ、類似団体平均と比べて高い水準にある。これは、行政面積が広いことが主な要因であり、必要職員数の差異によるものと言える。短期的な改善は困難であるが、民間でも実施可能な部分については委託することなどにより、着実な数値の減少に努めたい。</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88900</xdr:rowOff>
    </xdr:from>
    <xdr:to>
      <xdr:col>24</xdr:col>
      <xdr:colOff>25400</xdr:colOff>
      <xdr:row>41</xdr:row>
      <xdr:rowOff>8890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9469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88900</xdr:rowOff>
    </xdr:from>
    <xdr:to>
      <xdr:col>19</xdr:col>
      <xdr:colOff>187325</xdr:colOff>
      <xdr:row>40</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94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88900</xdr:rowOff>
    </xdr:from>
    <xdr:to>
      <xdr:col>15</xdr:col>
      <xdr:colOff>98425</xdr:colOff>
      <xdr:row>41</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9469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92710</xdr:rowOff>
    </xdr:from>
    <xdr:to>
      <xdr:col>11</xdr:col>
      <xdr:colOff>9525</xdr:colOff>
      <xdr:row>41</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7122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129540</xdr:rowOff>
    </xdr:from>
    <xdr:to>
      <xdr:col>24</xdr:col>
      <xdr:colOff>76200</xdr:colOff>
      <xdr:row>41</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98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101617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95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38100</xdr:rowOff>
    </xdr:from>
    <xdr:to>
      <xdr:col>20</xdr:col>
      <xdr:colOff>38100</xdr:colOff>
      <xdr:row>40</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124477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8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38100</xdr:rowOff>
    </xdr:from>
    <xdr:to>
      <xdr:col>15</xdr:col>
      <xdr:colOff>149225</xdr:colOff>
      <xdr:row>40</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124477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41910</xdr:rowOff>
    </xdr:from>
    <xdr:to>
      <xdr:col>11</xdr:col>
      <xdr:colOff>60325</xdr:colOff>
      <xdr:row>41</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707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15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41910</xdr:rowOff>
    </xdr:from>
    <xdr:to>
      <xdr:col>6</xdr:col>
      <xdr:colOff>171450</xdr:colOff>
      <xdr:row>41</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707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128287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15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令和４年度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自団体の数値が低下し類似団体平均が増加したため、平均を下回った。今後も、民間委託などの増加は避けられないものの、その他の経費を抑制するよう努めていく。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16</xdr:row>
      <xdr:rowOff>131572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8702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131572</xdr:rowOff>
    </xdr:from>
    <xdr:to>
      <xdr:col>78</xdr:col>
      <xdr:colOff>69850</xdr:colOff>
      <xdr:row>17</xdr:row>
      <xdr:rowOff>60706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7477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159004</xdr:rowOff>
    </xdr:from>
    <xdr:to>
      <xdr:col>73</xdr:col>
      <xdr:colOff>180975</xdr:colOff>
      <xdr:row>17</xdr:row>
      <xdr:rowOff>60706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022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25671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113284</xdr:rowOff>
    </xdr:from>
    <xdr:to>
      <xdr:col>69</xdr:col>
      <xdr:colOff>92075</xdr:colOff>
      <xdr:row>16</xdr:row>
      <xdr:rowOff>159004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8564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9906</xdr:rowOff>
    </xdr:from>
    <xdr:to>
      <xdr:col>65</xdr:col>
      <xdr:colOff>53975</xdr:colOff>
      <xdr:row>17</xdr:row>
      <xdr:rowOff>111506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2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96283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92727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80772</xdr:rowOff>
    </xdr:from>
    <xdr:to>
      <xdr:col>78</xdr:col>
      <xdr:colOff>120650</xdr:colOff>
      <xdr:row>17</xdr:row>
      <xdr:rowOff>10922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9906</xdr:rowOff>
    </xdr:from>
    <xdr:to>
      <xdr:col>74</xdr:col>
      <xdr:colOff>31750</xdr:colOff>
      <xdr:row>17</xdr:row>
      <xdr:rowOff>111506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96283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108204</xdr:rowOff>
    </xdr:from>
    <xdr:to>
      <xdr:col>69</xdr:col>
      <xdr:colOff>142875</xdr:colOff>
      <xdr:row>17</xdr:row>
      <xdr:rowOff>38354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48531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2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2811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５年間を通じて類似団体平均を下回っており、増減はあるものの、同程度で推移している。これは、障害者自立支援制度が安定してきたためであると考えられる。今後は、高齢化の進行などにより増加していくものと思わ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54</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4043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38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38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55</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442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111777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令和元年度において類似団体平均を超えた。</a:t>
          </a:r>
          <a:endParaRPr lang="ja-JP" altLang="ja-JP" sz="1400">
            <a:effectLst/>
          </a:endParaRPr>
        </a:p>
        <a:p>
          <a:r>
            <a:rPr kumimoji="1" lang="ja-JP" altLang="ja-JP" sz="1100">
              <a:solidFill>
                <a:schemeClr val="dk1"/>
              </a:solidFill>
              <a:effectLst/>
              <a:latin typeface="+mn-lt"/>
              <a:ea typeface="+mn-ea"/>
              <a:cs typeface="+mn-cs"/>
            </a:rPr>
            <a:t>その他の主なものは繰出金であり、これまでに整備してきた下水道施設の維持管理経費として、公営企業会計への繰出金が必要となっている。下水道事業については平成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年度に料金の値上げを実施したが、令和元年度は大口利用者の排水量が減ったため、繰出金が増となり、令和４年度も同水準となった。税収を主な財源とする普通会計の負担額が増えないよう注視していく。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142240</xdr:rowOff>
    </xdr:from>
    <xdr:to>
      <xdr:col>82</xdr:col>
      <xdr:colOff>107950</xdr:colOff>
      <xdr:row>57</xdr:row>
      <xdr:rowOff>46990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7434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142240</xdr:rowOff>
    </xdr:from>
    <xdr:to>
      <xdr:col>78</xdr:col>
      <xdr:colOff>69850</xdr:colOff>
      <xdr:row>57</xdr:row>
      <xdr:rowOff>8890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743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57</xdr:row>
      <xdr:rowOff>8890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7282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57</xdr:row>
      <xdr:rowOff>1270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728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139717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91440</xdr:rowOff>
    </xdr:from>
    <xdr:to>
      <xdr:col>78</xdr:col>
      <xdr:colOff>120650</xdr:colOff>
      <xdr:row>57</xdr:row>
      <xdr:rowOff>21590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6367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129540</xdr:rowOff>
    </xdr:from>
    <xdr:to>
      <xdr:col>74</xdr:col>
      <xdr:colOff>31750</xdr:colOff>
      <xdr:row>57</xdr:row>
      <xdr:rowOff>59690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44467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補助費等の主なものは、一部事務組合等への負担金である。平成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年度に足柄西部清掃組合債の元金償還が始まったため、同年度以降については増加傾向にあったが、平成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年度以降は、消防広域運営負担金の減により全体では減少した。</a:t>
          </a:r>
          <a:endParaRPr lang="ja-JP" altLang="ja-JP" sz="1400">
            <a:effectLst/>
          </a:endParaRPr>
        </a:p>
        <a:p>
          <a:r>
            <a:rPr kumimoji="1" lang="ja-JP" altLang="ja-JP" sz="1100">
              <a:solidFill>
                <a:schemeClr val="dk1"/>
              </a:solidFill>
              <a:effectLst/>
              <a:latin typeface="+mn-lt"/>
              <a:ea typeface="+mn-ea"/>
              <a:cs typeface="+mn-cs"/>
            </a:rPr>
            <a:t>今後は同組合の新発債の状況などにより変動が見込まれる。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36</xdr:row>
      <xdr:rowOff>94996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139180"/>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36</xdr:row>
      <xdr:rowOff>94996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443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72136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123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123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87630</xdr:rowOff>
    </xdr:from>
    <xdr:to>
      <xdr:col>82</xdr:col>
      <xdr:colOff>158750</xdr:colOff>
      <xdr:row>36</xdr:row>
      <xdr:rowOff>17780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104157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44196</xdr:rowOff>
    </xdr:from>
    <xdr:to>
      <xdr:col>78</xdr:col>
      <xdr:colOff>120650</xdr:colOff>
      <xdr:row>36</xdr:row>
      <xdr:rowOff>145796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155973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119397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過去５年間を通じて類似団体平均を下回っている。臨時財政対策債の元金償還が順次開始されるため、今後も比率の下降は見込めない。</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123190</xdr:rowOff>
    </xdr:from>
    <xdr:to>
      <xdr:col>24</xdr:col>
      <xdr:colOff>25400</xdr:colOff>
      <xdr:row>75</xdr:row>
      <xdr:rowOff>134620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9819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107950</xdr:rowOff>
    </xdr:from>
    <xdr:to>
      <xdr:col>19</xdr:col>
      <xdr:colOff>187325</xdr:colOff>
      <xdr:row>75</xdr:row>
      <xdr:rowOff>134620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9667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107950</xdr:rowOff>
    </xdr:from>
    <xdr:to>
      <xdr:col>15</xdr:col>
      <xdr:colOff>98425</xdr:colOff>
      <xdr:row>75</xdr:row>
      <xdr:rowOff>119380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9667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119380</xdr:rowOff>
    </xdr:from>
    <xdr:to>
      <xdr:col>11</xdr:col>
      <xdr:colOff>9525</xdr:colOff>
      <xdr:row>75</xdr:row>
      <xdr:rowOff>130810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9781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167639</xdr:rowOff>
    </xdr:from>
    <xdr:to>
      <xdr:col>6</xdr:col>
      <xdr:colOff>171450</xdr:colOff>
      <xdr:row>76</xdr:row>
      <xdr:rowOff>97789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82566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72390</xdr:rowOff>
    </xdr:from>
    <xdr:to>
      <xdr:col>24</xdr:col>
      <xdr:colOff>76200</xdr:colOff>
      <xdr:row>76</xdr:row>
      <xdr:rowOff>2539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88917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83820</xdr:rowOff>
    </xdr:from>
    <xdr:to>
      <xdr:col>20</xdr:col>
      <xdr:colOff>38100</xdr:colOff>
      <xdr:row>76</xdr:row>
      <xdr:rowOff>13970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24147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11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57150</xdr:rowOff>
    </xdr:from>
    <xdr:to>
      <xdr:col>15</xdr:col>
      <xdr:colOff>149225</xdr:colOff>
      <xdr:row>75</xdr:row>
      <xdr:rowOff>158750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168927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68580</xdr:rowOff>
    </xdr:from>
    <xdr:to>
      <xdr:col>11</xdr:col>
      <xdr:colOff>60325</xdr:colOff>
      <xdr:row>75</xdr:row>
      <xdr:rowOff>170180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8907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80010</xdr:rowOff>
    </xdr:from>
    <xdr:to>
      <xdr:col>6</xdr:col>
      <xdr:colOff>171450</xdr:colOff>
      <xdr:row>76</xdr:row>
      <xdr:rowOff>10161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20337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過去５年間を通じて類似団体平均を上回っている。</a:t>
          </a:r>
          <a:endParaRPr lang="ja-JP" altLang="ja-JP" sz="1400">
            <a:effectLst/>
          </a:endParaRPr>
        </a:p>
        <a:p>
          <a:r>
            <a:rPr kumimoji="1" lang="ja-JP" altLang="ja-JP" sz="1100">
              <a:solidFill>
                <a:schemeClr val="dk1"/>
              </a:solidFill>
              <a:effectLst/>
              <a:latin typeface="+mn-lt"/>
              <a:ea typeface="+mn-ea"/>
              <a:cs typeface="+mn-cs"/>
            </a:rPr>
            <a:t>「人件費」を除く多くの経費については類似団体平均を上回っていないが、「人件費」の類似団体平均を上回る幅がそれ以上であるためである。「公債費以外」として好転させるために、「人件費」の分析欄のとおり見直しを図り、類似団体平均を下回ることを目標とす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16511</xdr:rowOff>
    </xdr:from>
    <xdr:to>
      <xdr:col>82</xdr:col>
      <xdr:colOff>107950</xdr:colOff>
      <xdr:row>78</xdr:row>
      <xdr:rowOff>46989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38961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46989</xdr:rowOff>
    </xdr:from>
    <xdr:to>
      <xdr:col>78</xdr:col>
      <xdr:colOff>69850</xdr:colOff>
      <xdr:row>78</xdr:row>
      <xdr:rowOff>123189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42008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149877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0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111761</xdr:rowOff>
    </xdr:from>
    <xdr:to>
      <xdr:col>73</xdr:col>
      <xdr:colOff>180975</xdr:colOff>
      <xdr:row>78</xdr:row>
      <xdr:rowOff>123189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4848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107950</xdr:rowOff>
    </xdr:from>
    <xdr:to>
      <xdr:col>69</xdr:col>
      <xdr:colOff>92075</xdr:colOff>
      <xdr:row>78</xdr:row>
      <xdr:rowOff>111761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4810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157497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137161</xdr:rowOff>
    </xdr:from>
    <xdr:to>
      <xdr:col>82</xdr:col>
      <xdr:colOff>158750</xdr:colOff>
      <xdr:row>78</xdr:row>
      <xdr:rowOff>67311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109238</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167639</xdr:rowOff>
    </xdr:from>
    <xdr:to>
      <xdr:col>78</xdr:col>
      <xdr:colOff>120650</xdr:colOff>
      <xdr:row>78</xdr:row>
      <xdr:rowOff>97789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82566</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455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72389</xdr:rowOff>
    </xdr:from>
    <xdr:to>
      <xdr:col>74</xdr:col>
      <xdr:colOff>31750</xdr:colOff>
      <xdr:row>79</xdr:row>
      <xdr:rowOff>2539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158766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531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60961</xdr:rowOff>
    </xdr:from>
    <xdr:to>
      <xdr:col>69</xdr:col>
      <xdr:colOff>142875</xdr:colOff>
      <xdr:row>78</xdr:row>
      <xdr:rowOff>162561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147338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57150</xdr:rowOff>
    </xdr:from>
    <xdr:to>
      <xdr:col>65</xdr:col>
      <xdr:colOff>53975</xdr:colOff>
      <xdr:row>78</xdr:row>
      <xdr:rowOff>158750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143527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神奈川県山北町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146705</xdr:rowOff>
    </xdr:from>
    <xdr:to>
      <xdr:col>29</xdr:col>
      <xdr:colOff>127000</xdr:colOff>
      <xdr:row>19</xdr:row>
      <xdr:rowOff>5522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80430"/>
          <a:ext cx="647700" cy="30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73060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63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5522</xdr:rowOff>
    </xdr:from>
    <xdr:to>
      <xdr:col>26</xdr:col>
      <xdr:colOff>50800</xdr:colOff>
      <xdr:row>19</xdr:row>
      <xdr:rowOff>20868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10697"/>
          <a:ext cx="698500" cy="15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49552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20868</xdr:rowOff>
    </xdr:from>
    <xdr:to>
      <xdr:col>22</xdr:col>
      <xdr:colOff>114300</xdr:colOff>
      <xdr:row>19</xdr:row>
      <xdr:rowOff>49192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26043"/>
          <a:ext cx="698500" cy="28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67200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49192</xdr:rowOff>
    </xdr:from>
    <xdr:to>
      <xdr:col>18</xdr:col>
      <xdr:colOff>177800</xdr:colOff>
      <xdr:row>19</xdr:row>
      <xdr:rowOff>56180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54367"/>
          <a:ext cx="698500" cy="6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105574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6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82609</xdr:rowOff>
    </xdr:from>
    <xdr:to>
      <xdr:col>15</xdr:col>
      <xdr:colOff>101600</xdr:colOff>
      <xdr:row>20</xdr:row>
      <xdr:rowOff>12759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877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168986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7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95905</xdr:rowOff>
    </xdr:from>
    <xdr:to>
      <xdr:col>29</xdr:col>
      <xdr:colOff>177800</xdr:colOff>
      <xdr:row>19</xdr:row>
      <xdr:rowOff>26055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29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67982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0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126172</xdr:rowOff>
    </xdr:from>
    <xdr:to>
      <xdr:col>26</xdr:col>
      <xdr:colOff>101600</xdr:colOff>
      <xdr:row>19</xdr:row>
      <xdr:rowOff>56322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59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41099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46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141518</xdr:rowOff>
    </xdr:from>
    <xdr:to>
      <xdr:col>22</xdr:col>
      <xdr:colOff>165100</xdr:colOff>
      <xdr:row>19</xdr:row>
      <xdr:rowOff>71668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75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56445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6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169842</xdr:rowOff>
    </xdr:from>
    <xdr:to>
      <xdr:col>19</xdr:col>
      <xdr:colOff>38100</xdr:colOff>
      <xdr:row>19</xdr:row>
      <xdr:rowOff>99992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03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84769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8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5380</xdr:rowOff>
    </xdr:from>
    <xdr:to>
      <xdr:col>15</xdr:col>
      <xdr:colOff>101600</xdr:colOff>
      <xdr:row>19</xdr:row>
      <xdr:rowOff>106980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10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117157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79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124730</xdr:rowOff>
    </xdr:from>
    <xdr:to>
      <xdr:col>29</xdr:col>
      <xdr:colOff>127000</xdr:colOff>
      <xdr:row>36</xdr:row>
      <xdr:rowOff>107716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735080"/>
          <a:ext cx="647700" cy="3258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216302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26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124730</xdr:rowOff>
    </xdr:from>
    <xdr:to>
      <xdr:col>26</xdr:col>
      <xdr:colOff>50800</xdr:colOff>
      <xdr:row>36</xdr:row>
      <xdr:rowOff>124926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735080"/>
          <a:ext cx="698500" cy="343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138378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9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124926</xdr:rowOff>
    </xdr:from>
    <xdr:to>
      <xdr:col>22</xdr:col>
      <xdr:colOff>114300</xdr:colOff>
      <xdr:row>37</xdr:row>
      <xdr:rowOff>58747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78176"/>
          <a:ext cx="698500" cy="105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164749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1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58747</xdr:rowOff>
    </xdr:from>
    <xdr:to>
      <xdr:col>18</xdr:col>
      <xdr:colOff>177800</xdr:colOff>
      <xdr:row>37</xdr:row>
      <xdr:rowOff>87306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183447"/>
          <a:ext cx="698500" cy="28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204469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72918</xdr:rowOff>
    </xdr:from>
    <xdr:to>
      <xdr:col>15</xdr:col>
      <xdr:colOff>101600</xdr:colOff>
      <xdr:row>37</xdr:row>
      <xdr:rowOff>174518</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197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159295</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28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56916</xdr:rowOff>
    </xdr:from>
    <xdr:to>
      <xdr:col>29</xdr:col>
      <xdr:colOff>177800</xdr:colOff>
      <xdr:row>36</xdr:row>
      <xdr:rowOff>158516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10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28993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73930</xdr:rowOff>
    </xdr:from>
    <xdr:to>
      <xdr:col>26</xdr:col>
      <xdr:colOff>101600</xdr:colOff>
      <xdr:row>35</xdr:row>
      <xdr:rowOff>175530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684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185707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53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74126</xdr:rowOff>
    </xdr:from>
    <xdr:to>
      <xdr:col>22</xdr:col>
      <xdr:colOff>165100</xdr:colOff>
      <xdr:row>37</xdr:row>
      <xdr:rowOff>4276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27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185903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796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7947</xdr:rowOff>
    </xdr:from>
    <xdr:to>
      <xdr:col>19</xdr:col>
      <xdr:colOff>38100</xdr:colOff>
      <xdr:row>37</xdr:row>
      <xdr:rowOff>109547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132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94324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21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36506</xdr:rowOff>
    </xdr:from>
    <xdr:to>
      <xdr:col>15</xdr:col>
      <xdr:colOff>101600</xdr:colOff>
      <xdr:row>37</xdr:row>
      <xdr:rowOff>138106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161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319733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93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神奈川県山北町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9,435
9,305
224.61
5,814,847
5,597,169
212,919
3,685,623
3,441,973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65466</xdr:rowOff>
    </xdr:from>
    <xdr:to>
      <xdr:col>24</xdr:col>
      <xdr:colOff>63500</xdr:colOff>
      <xdr:row>35</xdr:row>
      <xdr:rowOff>77765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66216"/>
          <a:ext cx="8382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162016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1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77765</xdr:rowOff>
    </xdr:from>
    <xdr:to>
      <xdr:col>19</xdr:col>
      <xdr:colOff>177800</xdr:colOff>
      <xdr:row>35</xdr:row>
      <xdr:rowOff>89065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78515"/>
          <a:ext cx="889000" cy="1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118254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89065</xdr:rowOff>
    </xdr:from>
    <xdr:to>
      <xdr:col>15</xdr:col>
      <xdr:colOff>50800</xdr:colOff>
      <xdr:row>35</xdr:row>
      <xdr:rowOff>120475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89815"/>
          <a:ext cx="889000" cy="3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126979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120475</xdr:rowOff>
    </xdr:from>
    <xdr:to>
      <xdr:col>10</xdr:col>
      <xdr:colOff>114300</xdr:colOff>
      <xdr:row>36</xdr:row>
      <xdr:rowOff>24234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21225"/>
          <a:ext cx="889000" cy="7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163029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14224</xdr:rowOff>
    </xdr:from>
    <xdr:to>
      <xdr:col>6</xdr:col>
      <xdr:colOff>38100</xdr:colOff>
      <xdr:row>37</xdr:row>
      <xdr:rowOff>115824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106951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5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14666</xdr:rowOff>
    </xdr:from>
    <xdr:to>
      <xdr:col>24</xdr:col>
      <xdr:colOff>114300</xdr:colOff>
      <xdr:row>35</xdr:row>
      <xdr:rowOff>116266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1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164543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93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26965</xdr:rowOff>
    </xdr:from>
    <xdr:to>
      <xdr:col>20</xdr:col>
      <xdr:colOff>38100</xdr:colOff>
      <xdr:row>35</xdr:row>
      <xdr:rowOff>128565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119692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2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38265</xdr:rowOff>
    </xdr:from>
    <xdr:to>
      <xdr:col>15</xdr:col>
      <xdr:colOff>101600</xdr:colOff>
      <xdr:row>35</xdr:row>
      <xdr:rowOff>139865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3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130992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31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69675</xdr:rowOff>
    </xdr:from>
    <xdr:to>
      <xdr:col>10</xdr:col>
      <xdr:colOff>165100</xdr:colOff>
      <xdr:row>35</xdr:row>
      <xdr:rowOff>171275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162402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6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144884</xdr:rowOff>
    </xdr:from>
    <xdr:to>
      <xdr:col>6</xdr:col>
      <xdr:colOff>38100</xdr:colOff>
      <xdr:row>36</xdr:row>
      <xdr:rowOff>75034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4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91561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2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80986</xdr:rowOff>
    </xdr:from>
    <xdr:to>
      <xdr:col>24</xdr:col>
      <xdr:colOff>63500</xdr:colOff>
      <xdr:row>58</xdr:row>
      <xdr:rowOff>82050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10025086"/>
          <a:ext cx="838200" cy="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82050</xdr:rowOff>
    </xdr:from>
    <xdr:to>
      <xdr:col>19</xdr:col>
      <xdr:colOff>177800</xdr:colOff>
      <xdr:row>58</xdr:row>
      <xdr:rowOff>93650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26150"/>
          <a:ext cx="889000" cy="1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93650</xdr:rowOff>
    </xdr:from>
    <xdr:to>
      <xdr:col>15</xdr:col>
      <xdr:colOff>50800</xdr:colOff>
      <xdr:row>58</xdr:row>
      <xdr:rowOff>109003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37750"/>
          <a:ext cx="889000" cy="1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109003</xdr:rowOff>
    </xdr:from>
    <xdr:to>
      <xdr:col>10</xdr:col>
      <xdr:colOff>114300</xdr:colOff>
      <xdr:row>58</xdr:row>
      <xdr:rowOff>109100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053103"/>
          <a:ext cx="8890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125672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7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61933</xdr:rowOff>
    </xdr:from>
    <xdr:to>
      <xdr:col>6</xdr:col>
      <xdr:colOff>38100</xdr:colOff>
      <xdr:row>58</xdr:row>
      <xdr:rowOff>163533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1000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154660</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9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30186</xdr:rowOff>
    </xdr:from>
    <xdr:to>
      <xdr:col>24</xdr:col>
      <xdr:colOff>114300</xdr:colOff>
      <xdr:row>58</xdr:row>
      <xdr:rowOff>131786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7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122800</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9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31250</xdr:rowOff>
    </xdr:from>
    <xdr:to>
      <xdr:col>20</xdr:col>
      <xdr:colOff>38100</xdr:colOff>
      <xdr:row>58</xdr:row>
      <xdr:rowOff>132850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7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123977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10068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42850</xdr:rowOff>
    </xdr:from>
    <xdr:to>
      <xdr:col>15</xdr:col>
      <xdr:colOff>101600</xdr:colOff>
      <xdr:row>58</xdr:row>
      <xdr:rowOff>144450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135577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1007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58203</xdr:rowOff>
    </xdr:from>
    <xdr:to>
      <xdr:col>10</xdr:col>
      <xdr:colOff>165100</xdr:colOff>
      <xdr:row>58</xdr:row>
      <xdr:rowOff>159803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1000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150930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9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58300</xdr:rowOff>
    </xdr:from>
    <xdr:to>
      <xdr:col>6</xdr:col>
      <xdr:colOff>38100</xdr:colOff>
      <xdr:row>58</xdr:row>
      <xdr:rowOff>159900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100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4977</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7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114630</xdr:rowOff>
    </xdr:from>
    <xdr:to>
      <xdr:col>24</xdr:col>
      <xdr:colOff>63500</xdr:colOff>
      <xdr:row>78</xdr:row>
      <xdr:rowOff>131338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487730"/>
          <a:ext cx="838200" cy="1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114630</xdr:rowOff>
    </xdr:from>
    <xdr:to>
      <xdr:col>19</xdr:col>
      <xdr:colOff>177800</xdr:colOff>
      <xdr:row>78</xdr:row>
      <xdr:rowOff>134995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87730"/>
          <a:ext cx="889000" cy="2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134995</xdr:rowOff>
    </xdr:from>
    <xdr:to>
      <xdr:col>15</xdr:col>
      <xdr:colOff>50800</xdr:colOff>
      <xdr:row>78</xdr:row>
      <xdr:rowOff>148806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08095"/>
          <a:ext cx="889000" cy="1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146462</xdr:rowOff>
    </xdr:from>
    <xdr:to>
      <xdr:col>10</xdr:col>
      <xdr:colOff>114300</xdr:colOff>
      <xdr:row>78</xdr:row>
      <xdr:rowOff>148806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19562"/>
          <a:ext cx="889000" cy="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87450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65069</xdr:rowOff>
    </xdr:from>
    <xdr:to>
      <xdr:col>6</xdr:col>
      <xdr:colOff>38100</xdr:colOff>
      <xdr:row>78</xdr:row>
      <xdr:rowOff>166669</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38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11746</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1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80538</xdr:rowOff>
    </xdr:from>
    <xdr:to>
      <xdr:col>24</xdr:col>
      <xdr:colOff>114300</xdr:colOff>
      <xdr:row>79</xdr:row>
      <xdr:rowOff>10688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5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166915</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68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63830</xdr:rowOff>
    </xdr:from>
    <xdr:to>
      <xdr:col>20</xdr:col>
      <xdr:colOff>38100</xdr:colOff>
      <xdr:row>78</xdr:row>
      <xdr:rowOff>165430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156557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2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84195</xdr:rowOff>
    </xdr:from>
    <xdr:to>
      <xdr:col>15</xdr:col>
      <xdr:colOff>101600</xdr:colOff>
      <xdr:row>79</xdr:row>
      <xdr:rowOff>14345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5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5472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5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98006</xdr:rowOff>
    </xdr:from>
    <xdr:to>
      <xdr:col>10</xdr:col>
      <xdr:colOff>165100</xdr:colOff>
      <xdr:row>79</xdr:row>
      <xdr:rowOff>28156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7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19283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6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95662</xdr:rowOff>
    </xdr:from>
    <xdr:to>
      <xdr:col>6</xdr:col>
      <xdr:colOff>38100</xdr:colOff>
      <xdr:row>79</xdr:row>
      <xdr:rowOff>25812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6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16939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61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69785</xdr:rowOff>
    </xdr:from>
    <xdr:to>
      <xdr:col>24</xdr:col>
      <xdr:colOff>63500</xdr:colOff>
      <xdr:row>98</xdr:row>
      <xdr:rowOff>71303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871885"/>
          <a:ext cx="838200" cy="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156187</xdr:rowOff>
    </xdr:from>
    <xdr:to>
      <xdr:col>19</xdr:col>
      <xdr:colOff>177800</xdr:colOff>
      <xdr:row>98</xdr:row>
      <xdr:rowOff>71303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786837"/>
          <a:ext cx="889000" cy="8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156187</xdr:rowOff>
    </xdr:from>
    <xdr:to>
      <xdr:col>15</xdr:col>
      <xdr:colOff>50800</xdr:colOff>
      <xdr:row>99</xdr:row>
      <xdr:rowOff>4744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786837"/>
          <a:ext cx="889000" cy="19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4744</xdr:rowOff>
    </xdr:from>
    <xdr:to>
      <xdr:col>10</xdr:col>
      <xdr:colOff>114300</xdr:colOff>
      <xdr:row>99</xdr:row>
      <xdr:rowOff>5356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978294"/>
          <a:ext cx="889000" cy="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22373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34328</xdr:rowOff>
    </xdr:from>
    <xdr:to>
      <xdr:col>6</xdr:col>
      <xdr:colOff>38100</xdr:colOff>
      <xdr:row>97</xdr:row>
      <xdr:rowOff>135928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152455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4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18985</xdr:rowOff>
    </xdr:from>
    <xdr:to>
      <xdr:col>24</xdr:col>
      <xdr:colOff>114300</xdr:colOff>
      <xdr:row>98</xdr:row>
      <xdr:rowOff>120585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82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168862</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79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20503</xdr:rowOff>
    </xdr:from>
    <xdr:to>
      <xdr:col>20</xdr:col>
      <xdr:colOff>38100</xdr:colOff>
      <xdr:row>98</xdr:row>
      <xdr:rowOff>122103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82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113230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91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105387</xdr:rowOff>
    </xdr:from>
    <xdr:to>
      <xdr:col>15</xdr:col>
      <xdr:colOff>101600</xdr:colOff>
      <xdr:row>98</xdr:row>
      <xdr:rowOff>35537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3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26664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2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125394</xdr:rowOff>
    </xdr:from>
    <xdr:to>
      <xdr:col>10</xdr:col>
      <xdr:colOff>165100</xdr:colOff>
      <xdr:row>99</xdr:row>
      <xdr:rowOff>55544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92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46671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702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126006</xdr:rowOff>
    </xdr:from>
    <xdr:to>
      <xdr:col>6</xdr:col>
      <xdr:colOff>38100</xdr:colOff>
      <xdr:row>99</xdr:row>
      <xdr:rowOff>56156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92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47283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702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54481</xdr:rowOff>
    </xdr:from>
    <xdr:to>
      <xdr:col>55</xdr:col>
      <xdr:colOff>0</xdr:colOff>
      <xdr:row>37</xdr:row>
      <xdr:rowOff>167818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98131"/>
          <a:ext cx="838200" cy="11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54481</xdr:rowOff>
    </xdr:from>
    <xdr:to>
      <xdr:col>50</xdr:col>
      <xdr:colOff>114300</xdr:colOff>
      <xdr:row>37</xdr:row>
      <xdr:rowOff>97625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98131"/>
          <a:ext cx="889000" cy="4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80894</xdr:rowOff>
    </xdr:from>
    <xdr:to>
      <xdr:col>45</xdr:col>
      <xdr:colOff>177800</xdr:colOff>
      <xdr:row>37</xdr:row>
      <xdr:rowOff>97625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81644"/>
          <a:ext cx="889000" cy="35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80894</xdr:rowOff>
    </xdr:from>
    <xdr:to>
      <xdr:col>41</xdr:col>
      <xdr:colOff>50800</xdr:colOff>
      <xdr:row>37</xdr:row>
      <xdr:rowOff>157230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81644"/>
          <a:ext cx="889000" cy="41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86326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102979</xdr:rowOff>
    </xdr:from>
    <xdr:to>
      <xdr:col>36</xdr:col>
      <xdr:colOff>165100</xdr:colOff>
      <xdr:row>38</xdr:row>
      <xdr:rowOff>33128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4662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49656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22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117018</xdr:rowOff>
    </xdr:from>
    <xdr:to>
      <xdr:col>55</xdr:col>
      <xdr:colOff>50800</xdr:colOff>
      <xdr:row>38</xdr:row>
      <xdr:rowOff>47168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6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31945</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3681</xdr:rowOff>
    </xdr:from>
    <xdr:to>
      <xdr:col>50</xdr:col>
      <xdr:colOff>165100</xdr:colOff>
      <xdr:row>37</xdr:row>
      <xdr:rowOff>105281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4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96408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440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46825</xdr:rowOff>
    </xdr:from>
    <xdr:to>
      <xdr:col>46</xdr:col>
      <xdr:colOff>38100</xdr:colOff>
      <xdr:row>37</xdr:row>
      <xdr:rowOff>148425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9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139551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483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30094</xdr:rowOff>
    </xdr:from>
    <xdr:to>
      <xdr:col>41</xdr:col>
      <xdr:colOff>101600</xdr:colOff>
      <xdr:row>35</xdr:row>
      <xdr:rowOff>131694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3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122821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2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106430</xdr:rowOff>
    </xdr:from>
    <xdr:to>
      <xdr:col>36</xdr:col>
      <xdr:colOff>165100</xdr:colOff>
      <xdr:row>38</xdr:row>
      <xdr:rowOff>36581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5008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27708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4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109271</xdr:rowOff>
    </xdr:from>
    <xdr:to>
      <xdr:col>55</xdr:col>
      <xdr:colOff>0</xdr:colOff>
      <xdr:row>58</xdr:row>
      <xdr:rowOff>118669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53371"/>
          <a:ext cx="8382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109271</xdr:rowOff>
    </xdr:from>
    <xdr:to>
      <xdr:col>50</xdr:col>
      <xdr:colOff>114300</xdr:colOff>
      <xdr:row>58</xdr:row>
      <xdr:rowOff>118869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53371"/>
          <a:ext cx="889000" cy="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118869</xdr:rowOff>
    </xdr:from>
    <xdr:to>
      <xdr:col>45</xdr:col>
      <xdr:colOff>177800</xdr:colOff>
      <xdr:row>58</xdr:row>
      <xdr:rowOff>119958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62969"/>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116501</xdr:rowOff>
    </xdr:from>
    <xdr:to>
      <xdr:col>41</xdr:col>
      <xdr:colOff>50800</xdr:colOff>
      <xdr:row>58</xdr:row>
      <xdr:rowOff>119958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60601"/>
          <a:ext cx="889000" cy="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149698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41630</xdr:rowOff>
    </xdr:from>
    <xdr:to>
      <xdr:col>36</xdr:col>
      <xdr:colOff>165100</xdr:colOff>
      <xdr:row>58</xdr:row>
      <xdr:rowOff>143230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159757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60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67869</xdr:rowOff>
    </xdr:from>
    <xdr:to>
      <xdr:col>55</xdr:col>
      <xdr:colOff>50800</xdr:colOff>
      <xdr:row>58</xdr:row>
      <xdr:rowOff>169469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1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163256</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58471</xdr:rowOff>
    </xdr:from>
    <xdr:to>
      <xdr:col>50</xdr:col>
      <xdr:colOff>165100</xdr:colOff>
      <xdr:row>58</xdr:row>
      <xdr:rowOff>160071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0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151198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9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68069</xdr:rowOff>
    </xdr:from>
    <xdr:to>
      <xdr:col>46</xdr:col>
      <xdr:colOff>38100</xdr:colOff>
      <xdr:row>58</xdr:row>
      <xdr:rowOff>169669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1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160796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10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69158</xdr:rowOff>
    </xdr:from>
    <xdr:to>
      <xdr:col>41</xdr:col>
      <xdr:colOff>101600</xdr:colOff>
      <xdr:row>58</xdr:row>
      <xdr:rowOff>170758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1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161885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10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65701</xdr:rowOff>
    </xdr:from>
    <xdr:to>
      <xdr:col>36</xdr:col>
      <xdr:colOff>165100</xdr:colOff>
      <xdr:row>58</xdr:row>
      <xdr:rowOff>167301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0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158428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10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123107</xdr:rowOff>
    </xdr:from>
    <xdr:to>
      <xdr:col>55</xdr:col>
      <xdr:colOff>0</xdr:colOff>
      <xdr:row>78</xdr:row>
      <xdr:rowOff>133477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96207"/>
          <a:ext cx="838200" cy="1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123107</xdr:rowOff>
    </xdr:from>
    <xdr:to>
      <xdr:col>50</xdr:col>
      <xdr:colOff>114300</xdr:colOff>
      <xdr:row>78</xdr:row>
      <xdr:rowOff>134634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96207"/>
          <a:ext cx="889000" cy="1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134634</xdr:rowOff>
    </xdr:from>
    <xdr:to>
      <xdr:col>45</xdr:col>
      <xdr:colOff>177800</xdr:colOff>
      <xdr:row>78</xdr:row>
      <xdr:rowOff>135755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07734"/>
          <a:ext cx="889000" cy="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135755</xdr:rowOff>
    </xdr:from>
    <xdr:to>
      <xdr:col>41</xdr:col>
      <xdr:colOff>50800</xdr:colOff>
      <xdr:row>78</xdr:row>
      <xdr:rowOff>136199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08855"/>
          <a:ext cx="889000" cy="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71682</xdr:rowOff>
    </xdr:from>
    <xdr:to>
      <xdr:col>36</xdr:col>
      <xdr:colOff>165100</xdr:colOff>
      <xdr:row>79</xdr:row>
      <xdr:rowOff>1832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4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18359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2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82677</xdr:rowOff>
    </xdr:from>
    <xdr:to>
      <xdr:col>55</xdr:col>
      <xdr:colOff>50800</xdr:colOff>
      <xdr:row>79</xdr:row>
      <xdr:rowOff>12827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5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38895</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72307</xdr:rowOff>
    </xdr:from>
    <xdr:to>
      <xdr:col>50</xdr:col>
      <xdr:colOff>165100</xdr:colOff>
      <xdr:row>79</xdr:row>
      <xdr:rowOff>2457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4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165034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83834</xdr:rowOff>
    </xdr:from>
    <xdr:to>
      <xdr:col>46</xdr:col>
      <xdr:colOff>38100</xdr:colOff>
      <xdr:row>79</xdr:row>
      <xdr:rowOff>13984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5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5111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4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84955</xdr:rowOff>
    </xdr:from>
    <xdr:to>
      <xdr:col>41</xdr:col>
      <xdr:colOff>101600</xdr:colOff>
      <xdr:row>79</xdr:row>
      <xdr:rowOff>15105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5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6232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55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85399</xdr:rowOff>
    </xdr:from>
    <xdr:to>
      <xdr:col>36</xdr:col>
      <xdr:colOff>165100</xdr:colOff>
      <xdr:row>79</xdr:row>
      <xdr:rowOff>15549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5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6676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551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11553</xdr:rowOff>
    </xdr:from>
    <xdr:to>
      <xdr:col>55</xdr:col>
      <xdr:colOff>0</xdr:colOff>
      <xdr:row>99</xdr:row>
      <xdr:rowOff>16455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85103"/>
          <a:ext cx="838200" cy="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16455</xdr:rowOff>
    </xdr:from>
    <xdr:to>
      <xdr:col>50</xdr:col>
      <xdr:colOff>114300</xdr:colOff>
      <xdr:row>99</xdr:row>
      <xdr:rowOff>22537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990005"/>
          <a:ext cx="889000" cy="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5437</xdr:rowOff>
    </xdr:from>
    <xdr:to>
      <xdr:col>45</xdr:col>
      <xdr:colOff>177800</xdr:colOff>
      <xdr:row>99</xdr:row>
      <xdr:rowOff>22537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978987"/>
          <a:ext cx="889000" cy="1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79932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147577</xdr:rowOff>
    </xdr:from>
    <xdr:to>
      <xdr:col>41</xdr:col>
      <xdr:colOff>50800</xdr:colOff>
      <xdr:row>99</xdr:row>
      <xdr:rowOff>5437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949677"/>
          <a:ext cx="889000" cy="2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100251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5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38839</xdr:rowOff>
    </xdr:from>
    <xdr:to>
      <xdr:col>36</xdr:col>
      <xdr:colOff>165100</xdr:colOff>
      <xdr:row>98</xdr:row>
      <xdr:rowOff>140439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4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156966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61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132203</xdr:rowOff>
    </xdr:from>
    <xdr:to>
      <xdr:col>55</xdr:col>
      <xdr:colOff>50800</xdr:colOff>
      <xdr:row>99</xdr:row>
      <xdr:rowOff>62353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3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47130</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4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137105</xdr:rowOff>
    </xdr:from>
    <xdr:to>
      <xdr:col>50</xdr:col>
      <xdr:colOff>165100</xdr:colOff>
      <xdr:row>99</xdr:row>
      <xdr:rowOff>67255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3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58382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3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143187</xdr:rowOff>
    </xdr:from>
    <xdr:to>
      <xdr:col>46</xdr:col>
      <xdr:colOff>38100</xdr:colOff>
      <xdr:row>99</xdr:row>
      <xdr:rowOff>73337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4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64464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3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126087</xdr:rowOff>
    </xdr:from>
    <xdr:to>
      <xdr:col>41</xdr:col>
      <xdr:colOff>101600</xdr:colOff>
      <xdr:row>99</xdr:row>
      <xdr:rowOff>56237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2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47364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96777</xdr:rowOff>
    </xdr:from>
    <xdr:to>
      <xdr:col>36</xdr:col>
      <xdr:colOff>165100</xdr:colOff>
      <xdr:row>99</xdr:row>
      <xdr:rowOff>26927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9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18054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9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163442</xdr:rowOff>
    </xdr:from>
    <xdr:to>
      <xdr:col>85</xdr:col>
      <xdr:colOff>127000</xdr:colOff>
      <xdr:row>39</xdr:row>
      <xdr:rowOff>64588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678542"/>
          <a:ext cx="838200" cy="7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8495</xdr:rowOff>
    </xdr:from>
    <xdr:to>
      <xdr:col>81</xdr:col>
      <xdr:colOff>50800</xdr:colOff>
      <xdr:row>38</xdr:row>
      <xdr:rowOff>163442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523595"/>
          <a:ext cx="889000" cy="15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50084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73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141757</xdr:rowOff>
    </xdr:from>
    <xdr:to>
      <xdr:col>76</xdr:col>
      <xdr:colOff>114300</xdr:colOff>
      <xdr:row>38</xdr:row>
      <xdr:rowOff>8495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485407"/>
          <a:ext cx="889000" cy="3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31001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7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141757</xdr:rowOff>
    </xdr:from>
    <xdr:to>
      <xdr:col>71</xdr:col>
      <xdr:colOff>177800</xdr:colOff>
      <xdr:row>38</xdr:row>
      <xdr:rowOff>154591</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485407"/>
          <a:ext cx="889000" cy="18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168989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68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148379</xdr:rowOff>
    </xdr:from>
    <xdr:to>
      <xdr:col>67</xdr:col>
      <xdr:colOff>101600</xdr:colOff>
      <xdr:row>39</xdr:row>
      <xdr:rowOff>78529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66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69656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75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13788</xdr:rowOff>
    </xdr:from>
    <xdr:to>
      <xdr:col>85</xdr:col>
      <xdr:colOff>177800</xdr:colOff>
      <xdr:row>39</xdr:row>
      <xdr:rowOff>115388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0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100165</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1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112642</xdr:rowOff>
    </xdr:from>
    <xdr:to>
      <xdr:col>81</xdr:col>
      <xdr:colOff>101600</xdr:colOff>
      <xdr:row>39</xdr:row>
      <xdr:rowOff>42792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2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59319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40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129144</xdr:rowOff>
    </xdr:from>
    <xdr:to>
      <xdr:col>76</xdr:col>
      <xdr:colOff>165100</xdr:colOff>
      <xdr:row>38</xdr:row>
      <xdr:rowOff>59294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47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75821</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25111" y="624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90957</xdr:rowOff>
    </xdr:from>
    <xdr:to>
      <xdr:col>72</xdr:col>
      <xdr:colOff>38100</xdr:colOff>
      <xdr:row>38</xdr:row>
      <xdr:rowOff>21107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43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37634</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36111" y="62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103791</xdr:rowOff>
    </xdr:from>
    <xdr:to>
      <xdr:col>67</xdr:col>
      <xdr:colOff>101600</xdr:colOff>
      <xdr:row>39</xdr:row>
      <xdr:rowOff>33941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1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50469</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47111" y="639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30688</xdr:rowOff>
    </xdr:from>
    <xdr:to>
      <xdr:col>85</xdr:col>
      <xdr:colOff>127000</xdr:colOff>
      <xdr:row>78</xdr:row>
      <xdr:rowOff>31976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3403788"/>
          <a:ext cx="838200" cy="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30688</xdr:rowOff>
    </xdr:from>
    <xdr:to>
      <xdr:col>81</xdr:col>
      <xdr:colOff>50800</xdr:colOff>
      <xdr:row>78</xdr:row>
      <xdr:rowOff>41047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403788"/>
          <a:ext cx="889000" cy="1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122559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41047</xdr:rowOff>
    </xdr:from>
    <xdr:to>
      <xdr:col>76</xdr:col>
      <xdr:colOff>114300</xdr:colOff>
      <xdr:row>78</xdr:row>
      <xdr:rowOff>50775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414147"/>
          <a:ext cx="889000" cy="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134904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50775</xdr:rowOff>
    </xdr:from>
    <xdr:to>
      <xdr:col>71</xdr:col>
      <xdr:colOff>177800</xdr:colOff>
      <xdr:row>78</xdr:row>
      <xdr:rowOff>59404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423875"/>
          <a:ext cx="889000" cy="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6662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130600</xdr:rowOff>
    </xdr:from>
    <xdr:to>
      <xdr:col>67</xdr:col>
      <xdr:colOff>101600</xdr:colOff>
      <xdr:row>78</xdr:row>
      <xdr:rowOff>60750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33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77277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10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152626</xdr:rowOff>
    </xdr:from>
    <xdr:to>
      <xdr:col>85</xdr:col>
      <xdr:colOff>177800</xdr:colOff>
      <xdr:row>78</xdr:row>
      <xdr:rowOff>82776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3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131053</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33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151338</xdr:rowOff>
    </xdr:from>
    <xdr:to>
      <xdr:col>81</xdr:col>
      <xdr:colOff>101600</xdr:colOff>
      <xdr:row>78</xdr:row>
      <xdr:rowOff>81488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35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72615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44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161697</xdr:rowOff>
    </xdr:from>
    <xdr:to>
      <xdr:col>76</xdr:col>
      <xdr:colOff>165100</xdr:colOff>
      <xdr:row>78</xdr:row>
      <xdr:rowOff>91847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36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82974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45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171425</xdr:rowOff>
    </xdr:from>
    <xdr:to>
      <xdr:col>72</xdr:col>
      <xdr:colOff>38100</xdr:colOff>
      <xdr:row>78</xdr:row>
      <xdr:rowOff>101575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37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92702</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4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8604</xdr:rowOff>
    </xdr:from>
    <xdr:to>
      <xdr:col>67</xdr:col>
      <xdr:colOff>101600</xdr:colOff>
      <xdr:row>78</xdr:row>
      <xdr:rowOff>110204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38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101331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47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152211</xdr:rowOff>
    </xdr:from>
    <xdr:to>
      <xdr:col>85</xdr:col>
      <xdr:colOff>127000</xdr:colOff>
      <xdr:row>98</xdr:row>
      <xdr:rowOff>77023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782861"/>
          <a:ext cx="838200" cy="9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150264</xdr:rowOff>
    </xdr:from>
    <xdr:to>
      <xdr:col>81</xdr:col>
      <xdr:colOff>50800</xdr:colOff>
      <xdr:row>97</xdr:row>
      <xdr:rowOff>152211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780914"/>
          <a:ext cx="889000" cy="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150264</xdr:rowOff>
    </xdr:from>
    <xdr:to>
      <xdr:col>76</xdr:col>
      <xdr:colOff>114300</xdr:colOff>
      <xdr:row>98</xdr:row>
      <xdr:rowOff>40492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780914"/>
          <a:ext cx="889000" cy="6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40492</xdr:rowOff>
    </xdr:from>
    <xdr:to>
      <xdr:col>71</xdr:col>
      <xdr:colOff>177800</xdr:colOff>
      <xdr:row>98</xdr:row>
      <xdr:rowOff>126274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842592"/>
          <a:ext cx="889000" cy="8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30180</xdr:rowOff>
    </xdr:from>
    <xdr:to>
      <xdr:col>67</xdr:col>
      <xdr:colOff>101600</xdr:colOff>
      <xdr:row>98</xdr:row>
      <xdr:rowOff>131780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3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148307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60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26223</xdr:rowOff>
    </xdr:from>
    <xdr:to>
      <xdr:col>85</xdr:col>
      <xdr:colOff>177800</xdr:colOff>
      <xdr:row>98</xdr:row>
      <xdr:rowOff>127823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8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112600</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4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101411</xdr:rowOff>
    </xdr:from>
    <xdr:to>
      <xdr:col>81</xdr:col>
      <xdr:colOff>101600</xdr:colOff>
      <xdr:row>98</xdr:row>
      <xdr:rowOff>31561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73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22688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8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99464</xdr:rowOff>
    </xdr:from>
    <xdr:to>
      <xdr:col>76</xdr:col>
      <xdr:colOff>165100</xdr:colOff>
      <xdr:row>98</xdr:row>
      <xdr:rowOff>29614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3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20741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82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161142</xdr:rowOff>
    </xdr:from>
    <xdr:to>
      <xdr:col>72</xdr:col>
      <xdr:colOff>38100</xdr:colOff>
      <xdr:row>98</xdr:row>
      <xdr:rowOff>91292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79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82419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88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75474</xdr:rowOff>
    </xdr:from>
    <xdr:to>
      <xdr:col>67</xdr:col>
      <xdr:colOff>101600</xdr:colOff>
      <xdr:row>99</xdr:row>
      <xdr:rowOff>5624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7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168201</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97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36596</xdr:rowOff>
    </xdr:from>
    <xdr:to>
      <xdr:col>98</xdr:col>
      <xdr:colOff>38100</xdr:colOff>
      <xdr:row>38</xdr:row>
      <xdr:rowOff>138196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5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154723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2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139440</xdr:rowOff>
    </xdr:from>
    <xdr:to>
      <xdr:col>116</xdr:col>
      <xdr:colOff>63500</xdr:colOff>
      <xdr:row>58</xdr:row>
      <xdr:rowOff>139526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083540"/>
          <a:ext cx="838200" cy="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139362</xdr:rowOff>
    </xdr:from>
    <xdr:to>
      <xdr:col>111</xdr:col>
      <xdr:colOff>177800</xdr:colOff>
      <xdr:row>58</xdr:row>
      <xdr:rowOff>139526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83462"/>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139362</xdr:rowOff>
    </xdr:from>
    <xdr:to>
      <xdr:col>107</xdr:col>
      <xdr:colOff>50800</xdr:colOff>
      <xdr:row>58</xdr:row>
      <xdr:rowOff>139398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083462"/>
          <a:ext cx="889000" cy="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139398</xdr:rowOff>
    </xdr:from>
    <xdr:to>
      <xdr:col>102</xdr:col>
      <xdr:colOff>114300</xdr:colOff>
      <xdr:row>58</xdr:row>
      <xdr:rowOff>139457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083498"/>
          <a:ext cx="889000" cy="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78129</xdr:rowOff>
    </xdr:from>
    <xdr:to>
      <xdr:col>98</xdr:col>
      <xdr:colOff>38100</xdr:colOff>
      <xdr:row>59</xdr:row>
      <xdr:rowOff>8279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2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24806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7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88640</xdr:rowOff>
    </xdr:from>
    <xdr:to>
      <xdr:col>116</xdr:col>
      <xdr:colOff>114300</xdr:colOff>
      <xdr:row>59</xdr:row>
      <xdr:rowOff>18790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27963</xdr:rowOff>
    </xdr:from>
    <xdr:ext cx="313932"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88726</xdr:rowOff>
    </xdr:from>
    <xdr:to>
      <xdr:col>112</xdr:col>
      <xdr:colOff>38100</xdr:colOff>
      <xdr:row>59</xdr:row>
      <xdr:rowOff>18876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10003</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66333" y="10125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88562</xdr:rowOff>
    </xdr:from>
    <xdr:to>
      <xdr:col>107</xdr:col>
      <xdr:colOff>101600</xdr:colOff>
      <xdr:row>59</xdr:row>
      <xdr:rowOff>18712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9839</xdr:rowOff>
    </xdr:from>
    <xdr:ext cx="313932"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77333" y="101253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88598</xdr:rowOff>
    </xdr:from>
    <xdr:to>
      <xdr:col>102</xdr:col>
      <xdr:colOff>165100</xdr:colOff>
      <xdr:row>59</xdr:row>
      <xdr:rowOff>18748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9875</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88333" y="101254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88657</xdr:rowOff>
    </xdr:from>
    <xdr:to>
      <xdr:col>98</xdr:col>
      <xdr:colOff>38100</xdr:colOff>
      <xdr:row>59</xdr:row>
      <xdr:rowOff>18807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9934</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99333" y="10125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61455</xdr:rowOff>
    </xdr:from>
    <xdr:to>
      <xdr:col>116</xdr:col>
      <xdr:colOff>63500</xdr:colOff>
      <xdr:row>76</xdr:row>
      <xdr:rowOff>159093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091655"/>
          <a:ext cx="838200" cy="9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143489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30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92633</xdr:rowOff>
    </xdr:from>
    <xdr:to>
      <xdr:col>111</xdr:col>
      <xdr:colOff>177800</xdr:colOff>
      <xdr:row>76</xdr:row>
      <xdr:rowOff>159093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3122833"/>
          <a:ext cx="889000" cy="6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68039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75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92633</xdr:rowOff>
    </xdr:from>
    <xdr:to>
      <xdr:col>107</xdr:col>
      <xdr:colOff>50800</xdr:colOff>
      <xdr:row>76</xdr:row>
      <xdr:rowOff>163144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122833"/>
          <a:ext cx="889000" cy="7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87634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154343</xdr:rowOff>
    </xdr:from>
    <xdr:to>
      <xdr:col>102</xdr:col>
      <xdr:colOff>114300</xdr:colOff>
      <xdr:row>76</xdr:row>
      <xdr:rowOff>163144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3184543"/>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49369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73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153721</xdr:rowOff>
    </xdr:from>
    <xdr:to>
      <xdr:col>98</xdr:col>
      <xdr:colOff>38100</xdr:colOff>
      <xdr:row>77</xdr:row>
      <xdr:rowOff>83871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74998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27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10655</xdr:rowOff>
    </xdr:from>
    <xdr:to>
      <xdr:col>116</xdr:col>
      <xdr:colOff>114300</xdr:colOff>
      <xdr:row>76</xdr:row>
      <xdr:rowOff>112255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04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160532</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01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108293</xdr:rowOff>
    </xdr:from>
    <xdr:to>
      <xdr:col>112</xdr:col>
      <xdr:colOff>38100</xdr:colOff>
      <xdr:row>77</xdr:row>
      <xdr:rowOff>38443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13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29570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23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41833</xdr:rowOff>
    </xdr:from>
    <xdr:to>
      <xdr:col>107</xdr:col>
      <xdr:colOff>101600</xdr:colOff>
      <xdr:row>76</xdr:row>
      <xdr:rowOff>143433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07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134560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16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112344</xdr:rowOff>
    </xdr:from>
    <xdr:to>
      <xdr:col>102</xdr:col>
      <xdr:colOff>165100</xdr:colOff>
      <xdr:row>77</xdr:row>
      <xdr:rowOff>42494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14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33621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23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103543</xdr:rowOff>
    </xdr:from>
    <xdr:to>
      <xdr:col>98</xdr:col>
      <xdr:colOff>38100</xdr:colOff>
      <xdr:row>77</xdr:row>
      <xdr:rowOff>33693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13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50220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90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593,235</a:t>
          </a:r>
          <a:r>
            <a:rPr kumimoji="1" lang="ja-JP" altLang="ja-JP" sz="1100">
              <a:solidFill>
                <a:schemeClr val="dk1"/>
              </a:solidFill>
              <a:effectLst/>
              <a:latin typeface="+mn-lt"/>
              <a:ea typeface="+mn-ea"/>
              <a:cs typeface="+mn-cs"/>
            </a:rPr>
            <a:t>円となっている。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また、人件費は、住民一人当たり</a:t>
          </a:r>
          <a:r>
            <a:rPr lang="en-US" altLang="ja-JP" sz="1100">
              <a:solidFill>
                <a:schemeClr val="dk1"/>
              </a:solidFill>
              <a:effectLst/>
              <a:latin typeface="+mn-lt"/>
              <a:ea typeface="+mn-ea"/>
              <a:cs typeface="+mn-cs"/>
            </a:rPr>
            <a:t>137,242</a:t>
          </a:r>
          <a:r>
            <a:rPr lang="ja-JP" altLang="ja-JP" sz="1100">
              <a:solidFill>
                <a:schemeClr val="dk1"/>
              </a:solidFill>
              <a:effectLst/>
              <a:latin typeface="+mn-lt"/>
              <a:ea typeface="+mn-ea"/>
              <a:cs typeface="+mn-cs"/>
            </a:rPr>
            <a:t>円となっており、過去５年間を通じて</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万円超で推移してきており、高止まりの傾向にある。広大な行政面積を抱えていることが主な要因である。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なお、普通建設事業費は、住民一人当たり</a:t>
          </a:r>
          <a:r>
            <a:rPr kumimoji="1" lang="en-US" altLang="ja-JP" sz="1100">
              <a:solidFill>
                <a:schemeClr val="dk1"/>
              </a:solidFill>
              <a:effectLst/>
              <a:latin typeface="+mn-lt"/>
              <a:ea typeface="+mn-ea"/>
              <a:cs typeface="+mn-cs"/>
            </a:rPr>
            <a:t>46,000</a:t>
          </a:r>
          <a:r>
            <a:rPr kumimoji="1" lang="ja-JP" altLang="ja-JP" sz="1100">
              <a:solidFill>
                <a:schemeClr val="dk1"/>
              </a:solidFill>
              <a:effectLst/>
              <a:latin typeface="+mn-lt"/>
              <a:ea typeface="+mn-ea"/>
              <a:cs typeface="+mn-cs"/>
            </a:rPr>
            <a:t>円となっており、類似団体平均と比較して一人当たりコストが低い状況となっている。新規整備分</a:t>
          </a:r>
          <a:r>
            <a:rPr kumimoji="1" lang="ja-JP" altLang="en-US" sz="1100">
              <a:solidFill>
                <a:schemeClr val="dk1"/>
              </a:solidFill>
              <a:effectLst/>
              <a:latin typeface="+mn-lt"/>
              <a:ea typeface="+mn-ea"/>
              <a:cs typeface="+mn-cs"/>
            </a:rPr>
            <a:t>の減少は</a:t>
          </a:r>
          <a:r>
            <a:rPr kumimoji="1" lang="ja-JP"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町営住宅建設</a:t>
          </a:r>
          <a:r>
            <a:rPr lang="ja-JP" altLang="en-US" sz="1100">
              <a:solidFill>
                <a:schemeClr val="dk1"/>
              </a:solidFill>
              <a:effectLst/>
              <a:latin typeface="+mn-lt"/>
              <a:ea typeface="+mn-ea"/>
              <a:cs typeface="+mn-cs"/>
            </a:rPr>
            <a:t>完了</a:t>
          </a:r>
          <a:r>
            <a:rPr lang="ja-JP" altLang="ja-JP" sz="1100">
              <a:solidFill>
                <a:schemeClr val="dk1"/>
              </a:solidFill>
              <a:effectLst/>
              <a:latin typeface="+mn-lt"/>
              <a:ea typeface="+mn-ea"/>
              <a:cs typeface="+mn-cs"/>
            </a:rPr>
            <a:t>によるものである。</a:t>
          </a:r>
          <a:r>
            <a:rPr kumimoji="1" lang="ja-JP" altLang="ja-JP" sz="1100">
              <a:solidFill>
                <a:schemeClr val="dk1"/>
              </a:solidFill>
              <a:effectLst/>
              <a:latin typeface="+mn-lt"/>
              <a:ea typeface="+mn-ea"/>
              <a:cs typeface="+mn-cs"/>
            </a:rPr>
            <a:t>今後においては、スマートＩＣの進捗による上昇が想定される。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神奈川県山北町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9,435
9,305
224.61
5,814,847
5,597,169
212,919
3,685,623
3,441,973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15276</xdr:rowOff>
    </xdr:from>
    <xdr:to>
      <xdr:col>24</xdr:col>
      <xdr:colOff>63500</xdr:colOff>
      <xdr:row>36</xdr:row>
      <xdr:rowOff>66875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187476"/>
          <a:ext cx="838200" cy="5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07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126474</xdr:rowOff>
    </xdr:from>
    <xdr:to>
      <xdr:col>19</xdr:col>
      <xdr:colOff>177800</xdr:colOff>
      <xdr:row>36</xdr:row>
      <xdr:rowOff>15276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127224"/>
          <a:ext cx="889000" cy="6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110108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126474</xdr:rowOff>
    </xdr:from>
    <xdr:to>
      <xdr:col>15</xdr:col>
      <xdr:colOff>50800</xdr:colOff>
      <xdr:row>36</xdr:row>
      <xdr:rowOff>19032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272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19032</xdr:rowOff>
    </xdr:from>
    <xdr:to>
      <xdr:col>10</xdr:col>
      <xdr:colOff>114300</xdr:colOff>
      <xdr:row>36</xdr:row>
      <xdr:rowOff>37973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91232"/>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114680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33220</xdr:rowOff>
    </xdr:from>
    <xdr:to>
      <xdr:col>6</xdr:col>
      <xdr:colOff>38100</xdr:colOff>
      <xdr:row>38</xdr:row>
      <xdr:rowOff>134820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54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125947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64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16075</xdr:rowOff>
    </xdr:from>
    <xdr:to>
      <xdr:col>24</xdr:col>
      <xdr:colOff>114300</xdr:colOff>
      <xdr:row>36</xdr:row>
      <xdr:rowOff>117675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8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165952</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16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135926</xdr:rowOff>
    </xdr:from>
    <xdr:to>
      <xdr:col>20</xdr:col>
      <xdr:colOff>38100</xdr:colOff>
      <xdr:row>36</xdr:row>
      <xdr:rowOff>66076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3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82603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91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75674</xdr:rowOff>
    </xdr:from>
    <xdr:to>
      <xdr:col>15</xdr:col>
      <xdr:colOff>101600</xdr:colOff>
      <xdr:row>36</xdr:row>
      <xdr:rowOff>5824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7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22351</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85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139682</xdr:rowOff>
    </xdr:from>
    <xdr:to>
      <xdr:col>10</xdr:col>
      <xdr:colOff>165100</xdr:colOff>
      <xdr:row>36</xdr:row>
      <xdr:rowOff>69832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4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86359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15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158623</xdr:rowOff>
    </xdr:from>
    <xdr:to>
      <xdr:col>6</xdr:col>
      <xdr:colOff>38100</xdr:colOff>
      <xdr:row>36</xdr:row>
      <xdr:rowOff>88773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5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105300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93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43511</xdr:rowOff>
    </xdr:from>
    <xdr:to>
      <xdr:col>24</xdr:col>
      <xdr:colOff>63500</xdr:colOff>
      <xdr:row>58</xdr:row>
      <xdr:rowOff>106252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9987611"/>
          <a:ext cx="838200" cy="6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43511</xdr:rowOff>
    </xdr:from>
    <xdr:to>
      <xdr:col>19</xdr:col>
      <xdr:colOff>177800</xdr:colOff>
      <xdr:row>58</xdr:row>
      <xdr:rowOff>62243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987611"/>
          <a:ext cx="889000" cy="1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142903</xdr:rowOff>
    </xdr:from>
    <xdr:to>
      <xdr:col>15</xdr:col>
      <xdr:colOff>50800</xdr:colOff>
      <xdr:row>58</xdr:row>
      <xdr:rowOff>62243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915553"/>
          <a:ext cx="889000" cy="9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142903</xdr:rowOff>
    </xdr:from>
    <xdr:to>
      <xdr:col>10</xdr:col>
      <xdr:colOff>114300</xdr:colOff>
      <xdr:row>58</xdr:row>
      <xdr:rowOff>127302</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915553"/>
          <a:ext cx="889000" cy="15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24884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85242</xdr:rowOff>
    </xdr:from>
    <xdr:to>
      <xdr:col>6</xdr:col>
      <xdr:colOff>38100</xdr:colOff>
      <xdr:row>59</xdr:row>
      <xdr:rowOff>15392</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6519</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1012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55452</xdr:rowOff>
    </xdr:from>
    <xdr:to>
      <xdr:col>24</xdr:col>
      <xdr:colOff>114300</xdr:colOff>
      <xdr:row>58</xdr:row>
      <xdr:rowOff>157052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9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141829</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1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164161</xdr:rowOff>
    </xdr:from>
    <xdr:to>
      <xdr:col>20</xdr:col>
      <xdr:colOff>38100</xdr:colOff>
      <xdr:row>58</xdr:row>
      <xdr:rowOff>94311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3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85438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029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11443</xdr:rowOff>
    </xdr:from>
    <xdr:to>
      <xdr:col>15</xdr:col>
      <xdr:colOff>101600</xdr:colOff>
      <xdr:row>58</xdr:row>
      <xdr:rowOff>113043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5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104170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1004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92103</xdr:rowOff>
    </xdr:from>
    <xdr:to>
      <xdr:col>10</xdr:col>
      <xdr:colOff>165100</xdr:colOff>
      <xdr:row>58</xdr:row>
      <xdr:rowOff>22253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86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13380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957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76502</xdr:rowOff>
    </xdr:from>
    <xdr:to>
      <xdr:col>6</xdr:col>
      <xdr:colOff>38100</xdr:colOff>
      <xdr:row>59</xdr:row>
      <xdr:rowOff>6652</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2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23179</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79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26726</xdr:rowOff>
    </xdr:from>
    <xdr:to>
      <xdr:col>24</xdr:col>
      <xdr:colOff>63500</xdr:colOff>
      <xdr:row>78</xdr:row>
      <xdr:rowOff>51408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399826"/>
          <a:ext cx="838200" cy="2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118876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77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170379</xdr:rowOff>
    </xdr:from>
    <xdr:to>
      <xdr:col>19</xdr:col>
      <xdr:colOff>177800</xdr:colOff>
      <xdr:row>78</xdr:row>
      <xdr:rowOff>51408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372029"/>
          <a:ext cx="889000" cy="5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94784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170379</xdr:rowOff>
    </xdr:from>
    <xdr:to>
      <xdr:col>15</xdr:col>
      <xdr:colOff>50800</xdr:colOff>
      <xdr:row>78</xdr:row>
      <xdr:rowOff>95931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372029"/>
          <a:ext cx="889000" cy="9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61611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95931</xdr:rowOff>
    </xdr:from>
    <xdr:to>
      <xdr:col>10</xdr:col>
      <xdr:colOff>114300</xdr:colOff>
      <xdr:row>78</xdr:row>
      <xdr:rowOff>117419</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469031"/>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1871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120162</xdr:rowOff>
    </xdr:from>
    <xdr:to>
      <xdr:col>6</xdr:col>
      <xdr:colOff>38100</xdr:colOff>
      <xdr:row>78</xdr:row>
      <xdr:rowOff>50312</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32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66839</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97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147376</xdr:rowOff>
    </xdr:from>
    <xdr:to>
      <xdr:col>24</xdr:col>
      <xdr:colOff>114300</xdr:colOff>
      <xdr:row>78</xdr:row>
      <xdr:rowOff>77526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3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62303</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26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608</xdr:rowOff>
    </xdr:from>
    <xdr:to>
      <xdr:col>20</xdr:col>
      <xdr:colOff>38100</xdr:colOff>
      <xdr:row>78</xdr:row>
      <xdr:rowOff>102208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37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93335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466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119579</xdr:rowOff>
    </xdr:from>
    <xdr:to>
      <xdr:col>15</xdr:col>
      <xdr:colOff>101600</xdr:colOff>
      <xdr:row>78</xdr:row>
      <xdr:rowOff>49729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2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40856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1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45131</xdr:rowOff>
    </xdr:from>
    <xdr:to>
      <xdr:col>10</xdr:col>
      <xdr:colOff>165100</xdr:colOff>
      <xdr:row>78</xdr:row>
      <xdr:rowOff>146731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41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137858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510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66619</xdr:rowOff>
    </xdr:from>
    <xdr:to>
      <xdr:col>6</xdr:col>
      <xdr:colOff>38100</xdr:colOff>
      <xdr:row>78</xdr:row>
      <xdr:rowOff>168219</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3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159346</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32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113109</xdr:rowOff>
    </xdr:from>
    <xdr:to>
      <xdr:col>24</xdr:col>
      <xdr:colOff>63500</xdr:colOff>
      <xdr:row>98</xdr:row>
      <xdr:rowOff>113297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915209"/>
          <a:ext cx="838200" cy="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109173</xdr:rowOff>
    </xdr:from>
    <xdr:to>
      <xdr:col>19</xdr:col>
      <xdr:colOff>177800</xdr:colOff>
      <xdr:row>98</xdr:row>
      <xdr:rowOff>113109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911273"/>
          <a:ext cx="889000" cy="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109173</xdr:rowOff>
    </xdr:from>
    <xdr:to>
      <xdr:col>15</xdr:col>
      <xdr:colOff>50800</xdr:colOff>
      <xdr:row>98</xdr:row>
      <xdr:rowOff>117971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11273"/>
          <a:ext cx="889000" cy="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117971</xdr:rowOff>
    </xdr:from>
    <xdr:to>
      <xdr:col>10</xdr:col>
      <xdr:colOff>114300</xdr:colOff>
      <xdr:row>98</xdr:row>
      <xdr:rowOff>119390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20071"/>
          <a:ext cx="889000" cy="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63926</xdr:rowOff>
    </xdr:from>
    <xdr:to>
      <xdr:col>6</xdr:col>
      <xdr:colOff>38100</xdr:colOff>
      <xdr:row>98</xdr:row>
      <xdr:rowOff>165526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10603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62497</xdr:rowOff>
    </xdr:from>
    <xdr:to>
      <xdr:col>24</xdr:col>
      <xdr:colOff>114300</xdr:colOff>
      <xdr:row>98</xdr:row>
      <xdr:rowOff>164097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6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62309</xdr:rowOff>
    </xdr:from>
    <xdr:to>
      <xdr:col>20</xdr:col>
      <xdr:colOff>38100</xdr:colOff>
      <xdr:row>98</xdr:row>
      <xdr:rowOff>163909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6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155036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5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58373</xdr:rowOff>
    </xdr:from>
    <xdr:to>
      <xdr:col>15</xdr:col>
      <xdr:colOff>101600</xdr:colOff>
      <xdr:row>98</xdr:row>
      <xdr:rowOff>159973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6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151100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5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67171</xdr:rowOff>
    </xdr:from>
    <xdr:to>
      <xdr:col>10</xdr:col>
      <xdr:colOff>165100</xdr:colOff>
      <xdr:row>98</xdr:row>
      <xdr:rowOff>168771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6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159898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6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68590</xdr:rowOff>
    </xdr:from>
    <xdr:to>
      <xdr:col>6</xdr:col>
      <xdr:colOff>38100</xdr:colOff>
      <xdr:row>98</xdr:row>
      <xdr:rowOff>170190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7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161317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6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112617</xdr:rowOff>
    </xdr:from>
    <xdr:to>
      <xdr:col>36</xdr:col>
      <xdr:colOff>165100</xdr:colOff>
      <xdr:row>38</xdr:row>
      <xdr:rowOff>42767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5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59294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31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58140</xdr:rowOff>
    </xdr:from>
    <xdr:to>
      <xdr:col>55</xdr:col>
      <xdr:colOff>0</xdr:colOff>
      <xdr:row>58</xdr:row>
      <xdr:rowOff>59553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002240"/>
          <a:ext cx="838200" cy="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59553</xdr:rowOff>
    </xdr:from>
    <xdr:to>
      <xdr:col>50</xdr:col>
      <xdr:colOff>114300</xdr:colOff>
      <xdr:row>58</xdr:row>
      <xdr:rowOff>69314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003653"/>
          <a:ext cx="889000" cy="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160648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69314</xdr:rowOff>
    </xdr:from>
    <xdr:to>
      <xdr:col>45</xdr:col>
      <xdr:colOff>177800</xdr:colOff>
      <xdr:row>58</xdr:row>
      <xdr:rowOff>73301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13414"/>
          <a:ext cx="889000" cy="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73301</xdr:rowOff>
    </xdr:from>
    <xdr:to>
      <xdr:col>41</xdr:col>
      <xdr:colOff>50800</xdr:colOff>
      <xdr:row>58</xdr:row>
      <xdr:rowOff>75509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017401"/>
          <a:ext cx="889000" cy="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128270</xdr:rowOff>
    </xdr:from>
    <xdr:to>
      <xdr:col>36</xdr:col>
      <xdr:colOff>165100</xdr:colOff>
      <xdr:row>58</xdr:row>
      <xdr:rowOff>58420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74947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67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7340</xdr:rowOff>
    </xdr:from>
    <xdr:to>
      <xdr:col>55</xdr:col>
      <xdr:colOff>50800</xdr:colOff>
      <xdr:row>58</xdr:row>
      <xdr:rowOff>108940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93717</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6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8753</xdr:rowOff>
    </xdr:from>
    <xdr:to>
      <xdr:col>50</xdr:col>
      <xdr:colOff>165100</xdr:colOff>
      <xdr:row>58</xdr:row>
      <xdr:rowOff>110353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5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101480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4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18514</xdr:rowOff>
    </xdr:from>
    <xdr:to>
      <xdr:col>46</xdr:col>
      <xdr:colOff>38100</xdr:colOff>
      <xdr:row>58</xdr:row>
      <xdr:rowOff>120114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6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111241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05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22501</xdr:rowOff>
    </xdr:from>
    <xdr:to>
      <xdr:col>41</xdr:col>
      <xdr:colOff>101600</xdr:colOff>
      <xdr:row>58</xdr:row>
      <xdr:rowOff>124101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6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115228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5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24709</xdr:rowOff>
    </xdr:from>
    <xdr:to>
      <xdr:col>36</xdr:col>
      <xdr:colOff>165100</xdr:colOff>
      <xdr:row>58</xdr:row>
      <xdr:rowOff>126309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6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117436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6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68681</xdr:rowOff>
    </xdr:from>
    <xdr:to>
      <xdr:col>55</xdr:col>
      <xdr:colOff>0</xdr:colOff>
      <xdr:row>78</xdr:row>
      <xdr:rowOff>158669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41781"/>
          <a:ext cx="838200" cy="8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68681</xdr:rowOff>
    </xdr:from>
    <xdr:to>
      <xdr:col>50</xdr:col>
      <xdr:colOff>114300</xdr:colOff>
      <xdr:row>78</xdr:row>
      <xdr:rowOff>98845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41781"/>
          <a:ext cx="889000" cy="3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98845</xdr:rowOff>
    </xdr:from>
    <xdr:to>
      <xdr:col>45</xdr:col>
      <xdr:colOff>177800</xdr:colOff>
      <xdr:row>78</xdr:row>
      <xdr:rowOff>107026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71945"/>
          <a:ext cx="889000" cy="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107026</xdr:rowOff>
    </xdr:from>
    <xdr:to>
      <xdr:col>41</xdr:col>
      <xdr:colOff>50800</xdr:colOff>
      <xdr:row>78</xdr:row>
      <xdr:rowOff>170157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80126"/>
          <a:ext cx="889000" cy="6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132228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93579</xdr:rowOff>
    </xdr:from>
    <xdr:to>
      <xdr:col>36</xdr:col>
      <xdr:colOff>165100</xdr:colOff>
      <xdr:row>79</xdr:row>
      <xdr:rowOff>23729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6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40256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2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107869</xdr:rowOff>
    </xdr:from>
    <xdr:to>
      <xdr:col>55</xdr:col>
      <xdr:colOff>50800</xdr:colOff>
      <xdr:row>79</xdr:row>
      <xdr:rowOff>38019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8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22796</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9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17881</xdr:rowOff>
    </xdr:from>
    <xdr:to>
      <xdr:col>50</xdr:col>
      <xdr:colOff>165100</xdr:colOff>
      <xdr:row>78</xdr:row>
      <xdr:rowOff>119481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9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110608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8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48045</xdr:rowOff>
    </xdr:from>
    <xdr:to>
      <xdr:col>46</xdr:col>
      <xdr:colOff>38100</xdr:colOff>
      <xdr:row>78</xdr:row>
      <xdr:rowOff>149645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140772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1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56226</xdr:rowOff>
    </xdr:from>
    <xdr:to>
      <xdr:col>41</xdr:col>
      <xdr:colOff>101600</xdr:colOff>
      <xdr:row>78</xdr:row>
      <xdr:rowOff>157826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2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148953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2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119357</xdr:rowOff>
    </xdr:from>
    <xdr:to>
      <xdr:col>36</xdr:col>
      <xdr:colOff>165100</xdr:colOff>
      <xdr:row>79</xdr:row>
      <xdr:rowOff>49507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9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40634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8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98854</xdr:rowOff>
    </xdr:from>
    <xdr:to>
      <xdr:col>55</xdr:col>
      <xdr:colOff>0</xdr:colOff>
      <xdr:row>97</xdr:row>
      <xdr:rowOff>33570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558054"/>
          <a:ext cx="838200" cy="10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54275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4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98854</xdr:rowOff>
    </xdr:from>
    <xdr:to>
      <xdr:col>50</xdr:col>
      <xdr:colOff>114300</xdr:colOff>
      <xdr:row>97</xdr:row>
      <xdr:rowOff>69693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558054"/>
          <a:ext cx="889000" cy="14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149747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69693</xdr:rowOff>
    </xdr:from>
    <xdr:to>
      <xdr:col>45</xdr:col>
      <xdr:colOff>177800</xdr:colOff>
      <xdr:row>97</xdr:row>
      <xdr:rowOff>82135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700343"/>
          <a:ext cx="889000" cy="1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68377</xdr:rowOff>
    </xdr:from>
    <xdr:to>
      <xdr:col>41</xdr:col>
      <xdr:colOff>50800</xdr:colOff>
      <xdr:row>97</xdr:row>
      <xdr:rowOff>82135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699027"/>
          <a:ext cx="889000" cy="1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20321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117580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40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154220</xdr:rowOff>
    </xdr:from>
    <xdr:to>
      <xdr:col>55</xdr:col>
      <xdr:colOff>50800</xdr:colOff>
      <xdr:row>97</xdr:row>
      <xdr:rowOff>84370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1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132647</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9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48054</xdr:rowOff>
    </xdr:from>
    <xdr:to>
      <xdr:col>50</xdr:col>
      <xdr:colOff>165100</xdr:colOff>
      <xdr:row>96</xdr:row>
      <xdr:rowOff>149654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166181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28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18893</xdr:rowOff>
    </xdr:from>
    <xdr:to>
      <xdr:col>46</xdr:col>
      <xdr:colOff>38100</xdr:colOff>
      <xdr:row>97</xdr:row>
      <xdr:rowOff>120493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4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111620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4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31335</xdr:rowOff>
    </xdr:from>
    <xdr:to>
      <xdr:col>41</xdr:col>
      <xdr:colOff>101600</xdr:colOff>
      <xdr:row>97</xdr:row>
      <xdr:rowOff>132935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6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124062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5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17577</xdr:rowOff>
    </xdr:from>
    <xdr:to>
      <xdr:col>36</xdr:col>
      <xdr:colOff>165100</xdr:colOff>
      <xdr:row>97</xdr:row>
      <xdr:rowOff>119177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4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110304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4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7863</xdr:rowOff>
    </xdr:from>
    <xdr:to>
      <xdr:col>85</xdr:col>
      <xdr:colOff>127000</xdr:colOff>
      <xdr:row>39</xdr:row>
      <xdr:rowOff>62662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694413"/>
          <a:ext cx="838200" cy="5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158804</xdr:rowOff>
    </xdr:from>
    <xdr:to>
      <xdr:col>81</xdr:col>
      <xdr:colOff>50800</xdr:colOff>
      <xdr:row>39</xdr:row>
      <xdr:rowOff>62662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673904"/>
          <a:ext cx="889000" cy="7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68442</xdr:rowOff>
    </xdr:from>
    <xdr:to>
      <xdr:col>76</xdr:col>
      <xdr:colOff>114300</xdr:colOff>
      <xdr:row>38</xdr:row>
      <xdr:rowOff>158804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583542"/>
          <a:ext cx="889000" cy="9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68442</xdr:rowOff>
    </xdr:from>
    <xdr:to>
      <xdr:col>71</xdr:col>
      <xdr:colOff>177800</xdr:colOff>
      <xdr:row>38</xdr:row>
      <xdr:rowOff>145055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583542"/>
          <a:ext cx="889000" cy="7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90908</xdr:rowOff>
    </xdr:from>
    <xdr:to>
      <xdr:col>67</xdr:col>
      <xdr:colOff>101600</xdr:colOff>
      <xdr:row>39</xdr:row>
      <xdr:rowOff>21058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606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37585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38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128513</xdr:rowOff>
    </xdr:from>
    <xdr:to>
      <xdr:col>85</xdr:col>
      <xdr:colOff>177800</xdr:colOff>
      <xdr:row>39</xdr:row>
      <xdr:rowOff>58663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64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43440</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11862</xdr:rowOff>
    </xdr:from>
    <xdr:to>
      <xdr:col>81</xdr:col>
      <xdr:colOff>101600</xdr:colOff>
      <xdr:row>39</xdr:row>
      <xdr:rowOff>113462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69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104589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79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108004</xdr:rowOff>
    </xdr:from>
    <xdr:to>
      <xdr:col>76</xdr:col>
      <xdr:colOff>165100</xdr:colOff>
      <xdr:row>39</xdr:row>
      <xdr:rowOff>38154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62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29281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71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17642</xdr:rowOff>
    </xdr:from>
    <xdr:to>
      <xdr:col>72</xdr:col>
      <xdr:colOff>38100</xdr:colOff>
      <xdr:row>38</xdr:row>
      <xdr:rowOff>119242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110369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2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94255</xdr:rowOff>
    </xdr:from>
    <xdr:to>
      <xdr:col>67</xdr:col>
      <xdr:colOff>101600</xdr:colOff>
      <xdr:row>39</xdr:row>
      <xdr:rowOff>24405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60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15532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70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5626</xdr:rowOff>
    </xdr:from>
    <xdr:to>
      <xdr:col>85</xdr:col>
      <xdr:colOff>127000</xdr:colOff>
      <xdr:row>58</xdr:row>
      <xdr:rowOff>32102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949726"/>
          <a:ext cx="838200" cy="2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21640</xdr:rowOff>
    </xdr:from>
    <xdr:to>
      <xdr:col>81</xdr:col>
      <xdr:colOff>50800</xdr:colOff>
      <xdr:row>58</xdr:row>
      <xdr:rowOff>32102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965740"/>
          <a:ext cx="889000" cy="1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14370</xdr:rowOff>
    </xdr:from>
    <xdr:to>
      <xdr:col>76</xdr:col>
      <xdr:colOff>114300</xdr:colOff>
      <xdr:row>58</xdr:row>
      <xdr:rowOff>21640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958470"/>
          <a:ext cx="889000" cy="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2067</xdr:rowOff>
    </xdr:from>
    <xdr:to>
      <xdr:col>71</xdr:col>
      <xdr:colOff>177800</xdr:colOff>
      <xdr:row>58</xdr:row>
      <xdr:rowOff>14370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946167"/>
          <a:ext cx="889000" cy="1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59014</xdr:rowOff>
    </xdr:from>
    <xdr:to>
      <xdr:col>67</xdr:col>
      <xdr:colOff>101600</xdr:colOff>
      <xdr:row>57</xdr:row>
      <xdr:rowOff>160614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5691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60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126276</xdr:rowOff>
    </xdr:from>
    <xdr:to>
      <xdr:col>85</xdr:col>
      <xdr:colOff>177800</xdr:colOff>
      <xdr:row>58</xdr:row>
      <xdr:rowOff>56426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9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41203</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81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152752</xdr:rowOff>
    </xdr:from>
    <xdr:to>
      <xdr:col>81</xdr:col>
      <xdr:colOff>101600</xdr:colOff>
      <xdr:row>58</xdr:row>
      <xdr:rowOff>82902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92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74029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100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142290</xdr:rowOff>
    </xdr:from>
    <xdr:to>
      <xdr:col>76</xdr:col>
      <xdr:colOff>165100</xdr:colOff>
      <xdr:row>58</xdr:row>
      <xdr:rowOff>72440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91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63567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1000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135020</xdr:rowOff>
    </xdr:from>
    <xdr:to>
      <xdr:col>72</xdr:col>
      <xdr:colOff>38100</xdr:colOff>
      <xdr:row>58</xdr:row>
      <xdr:rowOff>65170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90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56297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100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122717</xdr:rowOff>
    </xdr:from>
    <xdr:to>
      <xdr:col>67</xdr:col>
      <xdr:colOff>101600</xdr:colOff>
      <xdr:row>58</xdr:row>
      <xdr:rowOff>52867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9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43994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8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163441</xdr:rowOff>
    </xdr:from>
    <xdr:to>
      <xdr:col>85</xdr:col>
      <xdr:colOff>127000</xdr:colOff>
      <xdr:row>79</xdr:row>
      <xdr:rowOff>64588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36541"/>
          <a:ext cx="838200" cy="7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8494</xdr:rowOff>
    </xdr:from>
    <xdr:to>
      <xdr:col>81</xdr:col>
      <xdr:colOff>50800</xdr:colOff>
      <xdr:row>78</xdr:row>
      <xdr:rowOff>163441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381594"/>
          <a:ext cx="889000" cy="15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50085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59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141757</xdr:rowOff>
    </xdr:from>
    <xdr:to>
      <xdr:col>76</xdr:col>
      <xdr:colOff>114300</xdr:colOff>
      <xdr:row>78</xdr:row>
      <xdr:rowOff>8494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343407"/>
          <a:ext cx="889000" cy="3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31002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7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141757</xdr:rowOff>
    </xdr:from>
    <xdr:to>
      <xdr:col>71</xdr:col>
      <xdr:colOff>177800</xdr:colOff>
      <xdr:row>78</xdr:row>
      <xdr:rowOff>154592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343407"/>
          <a:ext cx="889000" cy="18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168989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4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148380</xdr:rowOff>
    </xdr:from>
    <xdr:to>
      <xdr:col>67</xdr:col>
      <xdr:colOff>101600</xdr:colOff>
      <xdr:row>79</xdr:row>
      <xdr:rowOff>78530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52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69657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61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13788</xdr:rowOff>
    </xdr:from>
    <xdr:to>
      <xdr:col>85</xdr:col>
      <xdr:colOff>177800</xdr:colOff>
      <xdr:row>79</xdr:row>
      <xdr:rowOff>115388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5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100165</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7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112641</xdr:rowOff>
    </xdr:from>
    <xdr:to>
      <xdr:col>81</xdr:col>
      <xdr:colOff>101600</xdr:colOff>
      <xdr:row>79</xdr:row>
      <xdr:rowOff>42791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8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59318</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26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129144</xdr:rowOff>
    </xdr:from>
    <xdr:to>
      <xdr:col>76</xdr:col>
      <xdr:colOff>165100</xdr:colOff>
      <xdr:row>78</xdr:row>
      <xdr:rowOff>59294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33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75821</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10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90957</xdr:rowOff>
    </xdr:from>
    <xdr:to>
      <xdr:col>72</xdr:col>
      <xdr:colOff>38100</xdr:colOff>
      <xdr:row>78</xdr:row>
      <xdr:rowOff>21107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29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37634</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06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103792</xdr:rowOff>
    </xdr:from>
    <xdr:to>
      <xdr:col>67</xdr:col>
      <xdr:colOff>101600</xdr:colOff>
      <xdr:row>79</xdr:row>
      <xdr:rowOff>33942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7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50469</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25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30688</xdr:rowOff>
    </xdr:from>
    <xdr:to>
      <xdr:col>85</xdr:col>
      <xdr:colOff>127000</xdr:colOff>
      <xdr:row>98</xdr:row>
      <xdr:rowOff>31976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832788"/>
          <a:ext cx="838200" cy="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7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30688</xdr:rowOff>
    </xdr:from>
    <xdr:to>
      <xdr:col>81</xdr:col>
      <xdr:colOff>50800</xdr:colOff>
      <xdr:row>98</xdr:row>
      <xdr:rowOff>41047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832788"/>
          <a:ext cx="889000" cy="1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122559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1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41047</xdr:rowOff>
    </xdr:from>
    <xdr:to>
      <xdr:col>76</xdr:col>
      <xdr:colOff>114300</xdr:colOff>
      <xdr:row>98</xdr:row>
      <xdr:rowOff>50775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843147"/>
          <a:ext cx="889000" cy="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134904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50775</xdr:rowOff>
    </xdr:from>
    <xdr:to>
      <xdr:col>71</xdr:col>
      <xdr:colOff>177800</xdr:colOff>
      <xdr:row>98</xdr:row>
      <xdr:rowOff>59404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852875"/>
          <a:ext cx="889000" cy="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6662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130600</xdr:rowOff>
    </xdr:from>
    <xdr:to>
      <xdr:col>67</xdr:col>
      <xdr:colOff>101600</xdr:colOff>
      <xdr:row>98</xdr:row>
      <xdr:rowOff>60750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76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77277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53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152626</xdr:rowOff>
    </xdr:from>
    <xdr:to>
      <xdr:col>85</xdr:col>
      <xdr:colOff>177800</xdr:colOff>
      <xdr:row>98</xdr:row>
      <xdr:rowOff>82776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8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131053</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6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151338</xdr:rowOff>
    </xdr:from>
    <xdr:to>
      <xdr:col>81</xdr:col>
      <xdr:colOff>101600</xdr:colOff>
      <xdr:row>98</xdr:row>
      <xdr:rowOff>81488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8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72615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7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161697</xdr:rowOff>
    </xdr:from>
    <xdr:to>
      <xdr:col>76</xdr:col>
      <xdr:colOff>165100</xdr:colOff>
      <xdr:row>98</xdr:row>
      <xdr:rowOff>91847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9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82974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88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171425</xdr:rowOff>
    </xdr:from>
    <xdr:to>
      <xdr:col>72</xdr:col>
      <xdr:colOff>38100</xdr:colOff>
      <xdr:row>98</xdr:row>
      <xdr:rowOff>101575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80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92702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89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8604</xdr:rowOff>
    </xdr:from>
    <xdr:to>
      <xdr:col>67</xdr:col>
      <xdr:colOff>101600</xdr:colOff>
      <xdr:row>98</xdr:row>
      <xdr:rowOff>110204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81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101331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90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59730</xdr:rowOff>
    </xdr:from>
    <xdr:to>
      <xdr:col>98</xdr:col>
      <xdr:colOff>38100</xdr:colOff>
      <xdr:row>38</xdr:row>
      <xdr:rowOff>161330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7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6407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50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議会費</a:t>
          </a:r>
          <a:r>
            <a:rPr kumimoji="1" lang="ja-JP" altLang="en-US" sz="1100">
              <a:solidFill>
                <a:schemeClr val="dk1"/>
              </a:solidFill>
              <a:effectLst/>
              <a:latin typeface="+mn-lt"/>
              <a:ea typeface="+mn-ea"/>
              <a:cs typeface="+mn-cs"/>
            </a:rPr>
            <a:t>については</a:t>
          </a:r>
          <a:r>
            <a:rPr kumimoji="1" lang="ja-JP" altLang="ja-JP" sz="1100">
              <a:solidFill>
                <a:schemeClr val="dk1"/>
              </a:solidFill>
              <a:effectLst/>
              <a:latin typeface="+mn-lt"/>
              <a:ea typeface="+mn-ea"/>
              <a:cs typeface="+mn-cs"/>
            </a:rPr>
            <a:t>議員定数削減を行ったため、</a:t>
          </a:r>
          <a:r>
            <a:rPr kumimoji="1" lang="ja-JP" altLang="en-US" sz="1100">
              <a:solidFill>
                <a:schemeClr val="dk1"/>
              </a:solidFill>
              <a:effectLst/>
              <a:latin typeface="+mn-lt"/>
              <a:ea typeface="+mn-ea"/>
              <a:cs typeface="+mn-cs"/>
            </a:rPr>
            <a:t>類似団体を下回った</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lang="ja-JP" altLang="ja-JP" sz="1100">
              <a:solidFill>
                <a:schemeClr val="dk1"/>
              </a:solidFill>
              <a:effectLst/>
              <a:latin typeface="+mn-lt"/>
              <a:ea typeface="+mn-ea"/>
              <a:cs typeface="+mn-cs"/>
            </a:rPr>
            <a:t>土木費について、</a:t>
          </a:r>
          <a:r>
            <a:rPr lang="ja-JP" altLang="en-US" sz="1100">
              <a:solidFill>
                <a:schemeClr val="dk1"/>
              </a:solidFill>
              <a:effectLst/>
              <a:latin typeface="+mn-lt"/>
              <a:ea typeface="+mn-ea"/>
              <a:cs typeface="+mn-cs"/>
            </a:rPr>
            <a:t>令和４年度に</a:t>
          </a:r>
          <a:r>
            <a:rPr lang="ja-JP" altLang="ja-JP" sz="1100">
              <a:solidFill>
                <a:schemeClr val="dk1"/>
              </a:solidFill>
              <a:effectLst/>
              <a:latin typeface="+mn-lt"/>
              <a:ea typeface="+mn-ea"/>
              <a:cs typeface="+mn-cs"/>
            </a:rPr>
            <a:t>町営住宅建設により類似団体平均を上回った</a:t>
          </a:r>
          <a:r>
            <a:rPr lang="ja-JP" altLang="en-US" sz="1100">
              <a:solidFill>
                <a:schemeClr val="dk1"/>
              </a:solidFill>
              <a:effectLst/>
              <a:latin typeface="+mn-lt"/>
              <a:ea typeface="+mn-ea"/>
              <a:cs typeface="+mn-cs"/>
            </a:rPr>
            <a:t>が、建設完了により再び類似団体を下回った</a:t>
          </a:r>
          <a:r>
            <a:rPr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神奈川県山北町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a:t>
          </a:r>
          <a:r>
            <a:rPr kumimoji="1" lang="ja-JP" altLang="en-US" sz="1100">
              <a:solidFill>
                <a:schemeClr val="dk1"/>
              </a:solidFill>
              <a:effectLst/>
              <a:latin typeface="+mn-lt"/>
              <a:ea typeface="+mn-ea"/>
              <a:cs typeface="+mn-cs"/>
            </a:rPr>
            <a:t>普通交付税が増となったため</a:t>
          </a:r>
          <a:r>
            <a:rPr kumimoji="1" lang="ja-JP" altLang="ja-JP" sz="1100">
              <a:solidFill>
                <a:schemeClr val="dk1"/>
              </a:solidFill>
              <a:effectLst/>
              <a:latin typeface="+mn-lt"/>
              <a:ea typeface="+mn-ea"/>
              <a:cs typeface="+mn-cs"/>
            </a:rPr>
            <a:t>標準財政規模に占める割合で前年度対比</a:t>
          </a:r>
          <a:r>
            <a:rPr kumimoji="1" lang="en-US" altLang="ja-JP" sz="1100">
              <a:solidFill>
                <a:schemeClr val="dk1"/>
              </a:solidFill>
              <a:effectLst/>
              <a:latin typeface="+mn-lt"/>
              <a:ea typeface="+mn-ea"/>
              <a:cs typeface="+mn-cs"/>
            </a:rPr>
            <a:t>0.19</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実質収支については、ふるさと応援寄附金の減等により、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ポイントの減となった。</a:t>
          </a:r>
          <a:endParaRPr lang="ja-JP" altLang="ja-JP" sz="1400">
            <a:effectLst/>
          </a:endParaRPr>
        </a:p>
        <a:p>
          <a:r>
            <a:rPr lang="ja-JP" altLang="en-US" sz="1100" b="0" i="0">
              <a:solidFill>
                <a:schemeClr val="dk1"/>
              </a:solidFill>
              <a:effectLst/>
              <a:latin typeface="+mn-lt"/>
              <a:ea typeface="+mn-ea"/>
              <a:cs typeface="+mn-cs"/>
            </a:rPr>
            <a:t>実質単年度収支は、単年度収支の回復により黒字に転じた。</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神奈川県山北町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これまでに比率が算定されたことはない。今後も適正な財政運営に努めていく。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2" width="2.1093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5814847</v>
      </c>
      <c r="BO4" s="462"/>
      <c r="BP4" s="462"/>
      <c r="BQ4" s="462"/>
      <c r="BR4" s="462"/>
      <c r="BS4" s="462"/>
      <c r="BT4" s="462"/>
      <c r="BU4" s="463"/>
      <c r="BV4" s="461">
        <v>6814208</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5.8</v>
      </c>
      <c r="CU4" s="602"/>
      <c r="CV4" s="602"/>
      <c r="CW4" s="602"/>
      <c r="CX4" s="602"/>
      <c r="CY4" s="602"/>
      <c r="CZ4" s="602"/>
      <c r="DA4" s="603"/>
      <c r="DB4" s="601">
        <v>5.9</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5597169</v>
      </c>
      <c r="BO5" s="433"/>
      <c r="BP5" s="433"/>
      <c r="BQ5" s="433"/>
      <c r="BR5" s="433"/>
      <c r="BS5" s="433"/>
      <c r="BT5" s="433"/>
      <c r="BU5" s="434"/>
      <c r="BV5" s="432">
        <v>6592343</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85.5</v>
      </c>
      <c r="CU5" s="430"/>
      <c r="CV5" s="430"/>
      <c r="CW5" s="430"/>
      <c r="CX5" s="430"/>
      <c r="CY5" s="430"/>
      <c r="CZ5" s="430"/>
      <c r="DA5" s="431"/>
      <c r="DB5" s="429">
        <v>86.6</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217678</v>
      </c>
      <c r="BO6" s="433"/>
      <c r="BP6" s="433"/>
      <c r="BQ6" s="433"/>
      <c r="BR6" s="433"/>
      <c r="BS6" s="433"/>
      <c r="BT6" s="433"/>
      <c r="BU6" s="434"/>
      <c r="BV6" s="432">
        <v>221865</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86.2</v>
      </c>
      <c r="CU6" s="576"/>
      <c r="CV6" s="576"/>
      <c r="CW6" s="576"/>
      <c r="CX6" s="576"/>
      <c r="CY6" s="576"/>
      <c r="CZ6" s="576"/>
      <c r="DA6" s="577"/>
      <c r="DB6" s="575">
        <v>88.2</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4759</v>
      </c>
      <c r="BO7" s="433"/>
      <c r="BP7" s="433"/>
      <c r="BQ7" s="433"/>
      <c r="BR7" s="433"/>
      <c r="BS7" s="433"/>
      <c r="BT7" s="433"/>
      <c r="BU7" s="434"/>
      <c r="BV7" s="432">
        <v>7628</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3685623</v>
      </c>
      <c r="CU7" s="433"/>
      <c r="CV7" s="433"/>
      <c r="CW7" s="433"/>
      <c r="CX7" s="433"/>
      <c r="CY7" s="433"/>
      <c r="CZ7" s="433"/>
      <c r="DA7" s="434"/>
      <c r="DB7" s="432">
        <v>3642467</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212919</v>
      </c>
      <c r="BO8" s="433"/>
      <c r="BP8" s="433"/>
      <c r="BQ8" s="433"/>
      <c r="BR8" s="433"/>
      <c r="BS8" s="433"/>
      <c r="BT8" s="433"/>
      <c r="BU8" s="434"/>
      <c r="BV8" s="432">
        <v>214237</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0.5</v>
      </c>
      <c r="CU8" s="536"/>
      <c r="CV8" s="536"/>
      <c r="CW8" s="536"/>
      <c r="CX8" s="536"/>
      <c r="CY8" s="536"/>
      <c r="CZ8" s="536"/>
      <c r="DA8" s="537"/>
      <c r="DB8" s="535">
        <v>0.52</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9761</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-1318</v>
      </c>
      <c r="BO9" s="433"/>
      <c r="BP9" s="433"/>
      <c r="BQ9" s="433"/>
      <c r="BR9" s="433"/>
      <c r="BS9" s="433"/>
      <c r="BT9" s="433"/>
      <c r="BU9" s="434"/>
      <c r="BV9" s="432">
        <v>-146355</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9.5</v>
      </c>
      <c r="CU9" s="430"/>
      <c r="CV9" s="430"/>
      <c r="CW9" s="430"/>
      <c r="CX9" s="430"/>
      <c r="CY9" s="430"/>
      <c r="CZ9" s="430"/>
      <c r="DA9" s="431"/>
      <c r="DB9" s="429">
        <v>8.6999999999999993</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112</v>
      </c>
      <c r="M10" s="389"/>
      <c r="N10" s="389"/>
      <c r="O10" s="389"/>
      <c r="P10" s="389"/>
      <c r="Q10" s="390"/>
      <c r="R10" s="385">
        <v>10724</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90</v>
      </c>
      <c r="AV10" s="491"/>
      <c r="AW10" s="491"/>
      <c r="AX10" s="491"/>
      <c r="AY10" s="446" t="s">
        <v>114</v>
      </c>
      <c r="AZ10" s="447"/>
      <c r="BA10" s="447"/>
      <c r="BB10" s="447"/>
      <c r="BC10" s="447"/>
      <c r="BD10" s="447"/>
      <c r="BE10" s="447"/>
      <c r="BF10" s="447"/>
      <c r="BG10" s="447"/>
      <c r="BH10" s="447"/>
      <c r="BI10" s="447"/>
      <c r="BJ10" s="447"/>
      <c r="BK10" s="447"/>
      <c r="BL10" s="447"/>
      <c r="BM10" s="448"/>
      <c r="BN10" s="432">
        <v>103949</v>
      </c>
      <c r="BO10" s="433"/>
      <c r="BP10" s="433"/>
      <c r="BQ10" s="433"/>
      <c r="BR10" s="433"/>
      <c r="BS10" s="433"/>
      <c r="BT10" s="433"/>
      <c r="BU10" s="434"/>
      <c r="BV10" s="432">
        <v>203294</v>
      </c>
      <c r="BW10" s="433"/>
      <c r="BX10" s="433"/>
      <c r="BY10" s="433"/>
      <c r="BZ10" s="433"/>
      <c r="CA10" s="433"/>
      <c r="CB10" s="433"/>
      <c r="CC10" s="434"/>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64"/>
      <c r="C11" s="565"/>
      <c r="D11" s="565"/>
      <c r="E11" s="565"/>
      <c r="F11" s="565"/>
      <c r="G11" s="565"/>
      <c r="H11" s="565"/>
      <c r="I11" s="565"/>
      <c r="J11" s="565"/>
      <c r="K11" s="483"/>
      <c r="L11" s="393" t="s">
        <v>116</v>
      </c>
      <c r="M11" s="394"/>
      <c r="N11" s="394"/>
      <c r="O11" s="394"/>
      <c r="P11" s="394"/>
      <c r="Q11" s="395"/>
      <c r="R11" s="561" t="s">
        <v>117</v>
      </c>
      <c r="S11" s="562"/>
      <c r="T11" s="562"/>
      <c r="U11" s="562"/>
      <c r="V11" s="563"/>
      <c r="W11" s="573"/>
      <c r="X11" s="383"/>
      <c r="Y11" s="383"/>
      <c r="Z11" s="383"/>
      <c r="AA11" s="383"/>
      <c r="AB11" s="383"/>
      <c r="AC11" s="383"/>
      <c r="AD11" s="383"/>
      <c r="AE11" s="383"/>
      <c r="AF11" s="383"/>
      <c r="AG11" s="383"/>
      <c r="AH11" s="383"/>
      <c r="AI11" s="383"/>
      <c r="AJ11" s="383"/>
      <c r="AK11" s="383"/>
      <c r="AL11" s="574"/>
      <c r="AM11" s="489" t="s">
        <v>118</v>
      </c>
      <c r="AN11" s="389"/>
      <c r="AO11" s="389"/>
      <c r="AP11" s="389"/>
      <c r="AQ11" s="389"/>
      <c r="AR11" s="389"/>
      <c r="AS11" s="389"/>
      <c r="AT11" s="390"/>
      <c r="AU11" s="490" t="s">
        <v>119</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9435</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100000</v>
      </c>
      <c r="BO12" s="433"/>
      <c r="BP12" s="433"/>
      <c r="BQ12" s="433"/>
      <c r="BR12" s="433"/>
      <c r="BS12" s="433"/>
      <c r="BT12" s="433"/>
      <c r="BU12" s="434"/>
      <c r="BV12" s="432">
        <v>150000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90"/>
      <c r="M13" s="516" t="s">
        <v>130</v>
      </c>
      <c r="N13" s="517"/>
      <c r="O13" s="517"/>
      <c r="P13" s="517"/>
      <c r="Q13" s="518"/>
      <c r="R13" s="519">
        <v>9305</v>
      </c>
      <c r="S13" s="520"/>
      <c r="T13" s="520"/>
      <c r="U13" s="520"/>
      <c r="V13" s="521"/>
      <c r="W13" s="522" t="s">
        <v>131</v>
      </c>
      <c r="X13" s="418"/>
      <c r="Y13" s="418"/>
      <c r="Z13" s="418"/>
      <c r="AA13" s="418"/>
      <c r="AB13" s="419"/>
      <c r="AC13" s="385">
        <v>293</v>
      </c>
      <c r="AD13" s="386"/>
      <c r="AE13" s="386"/>
      <c r="AF13" s="386"/>
      <c r="AG13" s="387"/>
      <c r="AH13" s="385">
        <v>353</v>
      </c>
      <c r="AI13" s="386"/>
      <c r="AJ13" s="386"/>
      <c r="AK13" s="386"/>
      <c r="AL13" s="445"/>
      <c r="AM13" s="489" t="s">
        <v>132</v>
      </c>
      <c r="AN13" s="389"/>
      <c r="AO13" s="389"/>
      <c r="AP13" s="389"/>
      <c r="AQ13" s="389"/>
      <c r="AR13" s="389"/>
      <c r="AS13" s="389"/>
      <c r="AT13" s="390"/>
      <c r="AU13" s="490" t="s">
        <v>119</v>
      </c>
      <c r="AV13" s="491"/>
      <c r="AW13" s="491"/>
      <c r="AX13" s="491"/>
      <c r="AY13" s="446" t="s">
        <v>133</v>
      </c>
      <c r="AZ13" s="447"/>
      <c r="BA13" s="447"/>
      <c r="BB13" s="447"/>
      <c r="BC13" s="447"/>
      <c r="BD13" s="447"/>
      <c r="BE13" s="447"/>
      <c r="BF13" s="447"/>
      <c r="BG13" s="447"/>
      <c r="BH13" s="447"/>
      <c r="BI13" s="447"/>
      <c r="BJ13" s="447"/>
      <c r="BK13" s="447"/>
      <c r="BL13" s="447"/>
      <c r="BM13" s="448"/>
      <c r="BN13" s="432">
        <v>2631</v>
      </c>
      <c r="BO13" s="433"/>
      <c r="BP13" s="433"/>
      <c r="BQ13" s="433"/>
      <c r="BR13" s="433"/>
      <c r="BS13" s="433"/>
      <c r="BT13" s="433"/>
      <c r="BU13" s="434"/>
      <c r="BV13" s="432">
        <v>-93061</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11.6</v>
      </c>
      <c r="CU13" s="430"/>
      <c r="CV13" s="430"/>
      <c r="CW13" s="430"/>
      <c r="CX13" s="430"/>
      <c r="CY13" s="430"/>
      <c r="CZ13" s="430"/>
      <c r="DA13" s="431"/>
      <c r="DB13" s="429">
        <v>11.2</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9577</v>
      </c>
      <c r="S14" s="520"/>
      <c r="T14" s="520"/>
      <c r="U14" s="520"/>
      <c r="V14" s="521"/>
      <c r="W14" s="523"/>
      <c r="X14" s="421"/>
      <c r="Y14" s="421"/>
      <c r="Z14" s="421"/>
      <c r="AA14" s="421"/>
      <c r="AB14" s="422"/>
      <c r="AC14" s="512">
        <v>6.1</v>
      </c>
      <c r="AD14" s="513"/>
      <c r="AE14" s="513"/>
      <c r="AF14" s="513"/>
      <c r="AG14" s="514"/>
      <c r="AH14" s="512">
        <v>6.8</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4.8</v>
      </c>
      <c r="CU14" s="530"/>
      <c r="CV14" s="530"/>
      <c r="CW14" s="530"/>
      <c r="CX14" s="530"/>
      <c r="CY14" s="530"/>
      <c r="CZ14" s="530"/>
      <c r="DA14" s="531"/>
      <c r="DB14" s="529">
        <v>9.8000000000000007</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90"/>
      <c r="M15" s="516" t="s">
        <v>130</v>
      </c>
      <c r="N15" s="517"/>
      <c r="O15" s="517"/>
      <c r="P15" s="517"/>
      <c r="Q15" s="518"/>
      <c r="R15" s="519">
        <v>9483</v>
      </c>
      <c r="S15" s="520"/>
      <c r="T15" s="520"/>
      <c r="U15" s="520"/>
      <c r="V15" s="521"/>
      <c r="W15" s="522" t="s">
        <v>137</v>
      </c>
      <c r="X15" s="418"/>
      <c r="Y15" s="418"/>
      <c r="Z15" s="418"/>
      <c r="AA15" s="418"/>
      <c r="AB15" s="419"/>
      <c r="AC15" s="385">
        <v>1387</v>
      </c>
      <c r="AD15" s="386"/>
      <c r="AE15" s="386"/>
      <c r="AF15" s="386"/>
      <c r="AG15" s="387"/>
      <c r="AH15" s="385">
        <v>1520</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1573582</v>
      </c>
      <c r="BO15" s="462"/>
      <c r="BP15" s="462"/>
      <c r="BQ15" s="462"/>
      <c r="BR15" s="462"/>
      <c r="BS15" s="462"/>
      <c r="BT15" s="462"/>
      <c r="BU15" s="463"/>
      <c r="BV15" s="461">
        <v>1564785</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28.8</v>
      </c>
      <c r="AD16" s="513"/>
      <c r="AE16" s="513"/>
      <c r="AF16" s="513"/>
      <c r="AG16" s="514"/>
      <c r="AH16" s="512">
        <v>29.4</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3226331</v>
      </c>
      <c r="BO16" s="433"/>
      <c r="BP16" s="433"/>
      <c r="BQ16" s="433"/>
      <c r="BR16" s="433"/>
      <c r="BS16" s="433"/>
      <c r="BT16" s="433"/>
      <c r="BU16" s="434"/>
      <c r="BV16" s="432">
        <v>3145914</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3135</v>
      </c>
      <c r="AD17" s="386"/>
      <c r="AE17" s="386"/>
      <c r="AF17" s="386"/>
      <c r="AG17" s="387"/>
      <c r="AH17" s="385">
        <v>3292</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2002597</v>
      </c>
      <c r="BO17" s="433"/>
      <c r="BP17" s="433"/>
      <c r="BQ17" s="433"/>
      <c r="BR17" s="433"/>
      <c r="BS17" s="433"/>
      <c r="BT17" s="433"/>
      <c r="BU17" s="434"/>
      <c r="BV17" s="432">
        <v>1991530</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224.61</v>
      </c>
      <c r="M18" s="485"/>
      <c r="N18" s="485"/>
      <c r="O18" s="485"/>
      <c r="P18" s="485"/>
      <c r="Q18" s="485"/>
      <c r="R18" s="486"/>
      <c r="S18" s="486"/>
      <c r="T18" s="486"/>
      <c r="U18" s="486"/>
      <c r="V18" s="487"/>
      <c r="W18" s="503"/>
      <c r="X18" s="504"/>
      <c r="Y18" s="504"/>
      <c r="Z18" s="504"/>
      <c r="AA18" s="504"/>
      <c r="AB18" s="528"/>
      <c r="AC18" s="402">
        <v>65.099999999999994</v>
      </c>
      <c r="AD18" s="403"/>
      <c r="AE18" s="403"/>
      <c r="AF18" s="403"/>
      <c r="AG18" s="488"/>
      <c r="AH18" s="402">
        <v>63.7</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3140152</v>
      </c>
      <c r="BO18" s="433"/>
      <c r="BP18" s="433"/>
      <c r="BQ18" s="433"/>
      <c r="BR18" s="433"/>
      <c r="BS18" s="433"/>
      <c r="BT18" s="433"/>
      <c r="BU18" s="434"/>
      <c r="BV18" s="432">
        <v>3172118</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43</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4757250</v>
      </c>
      <c r="BO19" s="433"/>
      <c r="BP19" s="433"/>
      <c r="BQ19" s="433"/>
      <c r="BR19" s="433"/>
      <c r="BS19" s="433"/>
      <c r="BT19" s="433"/>
      <c r="BU19" s="434"/>
      <c r="BV19" s="432">
        <v>5351156</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3936</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3441973</v>
      </c>
      <c r="BO22" s="462"/>
      <c r="BP22" s="462"/>
      <c r="BQ22" s="462"/>
      <c r="BR22" s="462"/>
      <c r="BS22" s="462"/>
      <c r="BT22" s="462"/>
      <c r="BU22" s="463"/>
      <c r="BV22" s="461">
        <v>3772461</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2840382</v>
      </c>
      <c r="BO23" s="433"/>
      <c r="BP23" s="433"/>
      <c r="BQ23" s="433"/>
      <c r="BR23" s="433"/>
      <c r="BS23" s="433"/>
      <c r="BT23" s="433"/>
      <c r="BU23" s="434"/>
      <c r="BV23" s="432">
        <v>3185601</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7690</v>
      </c>
      <c r="R24" s="386"/>
      <c r="S24" s="386"/>
      <c r="T24" s="386"/>
      <c r="U24" s="386"/>
      <c r="V24" s="387"/>
      <c r="W24" s="475"/>
      <c r="X24" s="412"/>
      <c r="Y24" s="413"/>
      <c r="Z24" s="388" t="s">
        <v>162</v>
      </c>
      <c r="AA24" s="389"/>
      <c r="AB24" s="389"/>
      <c r="AC24" s="389"/>
      <c r="AD24" s="389"/>
      <c r="AE24" s="389"/>
      <c r="AF24" s="389"/>
      <c r="AG24" s="390"/>
      <c r="AH24" s="385">
        <v>128</v>
      </c>
      <c r="AI24" s="386"/>
      <c r="AJ24" s="386"/>
      <c r="AK24" s="386"/>
      <c r="AL24" s="387"/>
      <c r="AM24" s="385">
        <v>385664</v>
      </c>
      <c r="AN24" s="386"/>
      <c r="AO24" s="386"/>
      <c r="AP24" s="386"/>
      <c r="AQ24" s="386"/>
      <c r="AR24" s="387"/>
      <c r="AS24" s="385">
        <v>3013</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828657</v>
      </c>
      <c r="BO24" s="433"/>
      <c r="BP24" s="433"/>
      <c r="BQ24" s="433"/>
      <c r="BR24" s="433"/>
      <c r="BS24" s="433"/>
      <c r="BT24" s="433"/>
      <c r="BU24" s="434"/>
      <c r="BV24" s="432">
        <v>921272</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6300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1888688</v>
      </c>
      <c r="BO25" s="462"/>
      <c r="BP25" s="462"/>
      <c r="BQ25" s="462"/>
      <c r="BR25" s="462"/>
      <c r="BS25" s="462"/>
      <c r="BT25" s="462"/>
      <c r="BU25" s="463"/>
      <c r="BV25" s="461">
        <v>2035323</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5830</v>
      </c>
      <c r="R26" s="386"/>
      <c r="S26" s="386"/>
      <c r="T26" s="386"/>
      <c r="U26" s="386"/>
      <c r="V26" s="387"/>
      <c r="W26" s="475"/>
      <c r="X26" s="412"/>
      <c r="Y26" s="413"/>
      <c r="Z26" s="388" t="s">
        <v>168</v>
      </c>
      <c r="AA26" s="443"/>
      <c r="AB26" s="443"/>
      <c r="AC26" s="443"/>
      <c r="AD26" s="443"/>
      <c r="AE26" s="443"/>
      <c r="AF26" s="443"/>
      <c r="AG26" s="444"/>
      <c r="AH26" s="385" t="s">
        <v>122</v>
      </c>
      <c r="AI26" s="386"/>
      <c r="AJ26" s="386"/>
      <c r="AK26" s="386"/>
      <c r="AL26" s="387"/>
      <c r="AM26" s="385" t="s">
        <v>122</v>
      </c>
      <c r="AN26" s="386"/>
      <c r="AO26" s="386"/>
      <c r="AP26" s="386"/>
      <c r="AQ26" s="386"/>
      <c r="AR26" s="387"/>
      <c r="AS26" s="385" t="s">
        <v>122</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3560</v>
      </c>
      <c r="R27" s="386"/>
      <c r="S27" s="386"/>
      <c r="T27" s="386"/>
      <c r="U27" s="386"/>
      <c r="V27" s="387"/>
      <c r="W27" s="475"/>
      <c r="X27" s="412"/>
      <c r="Y27" s="413"/>
      <c r="Z27" s="388" t="s">
        <v>171</v>
      </c>
      <c r="AA27" s="389"/>
      <c r="AB27" s="389"/>
      <c r="AC27" s="389"/>
      <c r="AD27" s="389"/>
      <c r="AE27" s="389"/>
      <c r="AF27" s="389"/>
      <c r="AG27" s="390"/>
      <c r="AH27" s="385">
        <v>4</v>
      </c>
      <c r="AI27" s="386"/>
      <c r="AJ27" s="386"/>
      <c r="AK27" s="386"/>
      <c r="AL27" s="387"/>
      <c r="AM27" s="385">
        <v>11420</v>
      </c>
      <c r="AN27" s="386"/>
      <c r="AO27" s="386"/>
      <c r="AP27" s="386"/>
      <c r="AQ27" s="386"/>
      <c r="AR27" s="387"/>
      <c r="AS27" s="385">
        <v>2855</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3914</v>
      </c>
      <c r="BO27" s="467"/>
      <c r="BP27" s="467"/>
      <c r="BQ27" s="467"/>
      <c r="BR27" s="467"/>
      <c r="BS27" s="467"/>
      <c r="BT27" s="467"/>
      <c r="BU27" s="468"/>
      <c r="BV27" s="466">
        <v>3914</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2790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923679</v>
      </c>
      <c r="BO28" s="462"/>
      <c r="BP28" s="462"/>
      <c r="BQ28" s="462"/>
      <c r="BR28" s="462"/>
      <c r="BS28" s="462"/>
      <c r="BT28" s="462"/>
      <c r="BU28" s="463"/>
      <c r="BV28" s="461">
        <v>919730</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10</v>
      </c>
      <c r="M29" s="386"/>
      <c r="N29" s="386"/>
      <c r="O29" s="386"/>
      <c r="P29" s="387"/>
      <c r="Q29" s="385">
        <v>2550</v>
      </c>
      <c r="R29" s="386"/>
      <c r="S29" s="386"/>
      <c r="T29" s="386"/>
      <c r="U29" s="386"/>
      <c r="V29" s="387"/>
      <c r="W29" s="476"/>
      <c r="X29" s="477"/>
      <c r="Y29" s="478"/>
      <c r="Z29" s="388" t="s">
        <v>177</v>
      </c>
      <c r="AA29" s="389"/>
      <c r="AB29" s="389"/>
      <c r="AC29" s="389"/>
      <c r="AD29" s="389"/>
      <c r="AE29" s="389"/>
      <c r="AF29" s="389"/>
      <c r="AG29" s="390"/>
      <c r="AH29" s="385">
        <v>132</v>
      </c>
      <c r="AI29" s="386"/>
      <c r="AJ29" s="386"/>
      <c r="AK29" s="386"/>
      <c r="AL29" s="387"/>
      <c r="AM29" s="385">
        <v>397084</v>
      </c>
      <c r="AN29" s="386"/>
      <c r="AO29" s="386"/>
      <c r="AP29" s="386"/>
      <c r="AQ29" s="386"/>
      <c r="AR29" s="387"/>
      <c r="AS29" s="385">
        <v>3008</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3821</v>
      </c>
      <c r="BO29" s="433"/>
      <c r="BP29" s="433"/>
      <c r="BQ29" s="433"/>
      <c r="BR29" s="433"/>
      <c r="BS29" s="433"/>
      <c r="BT29" s="433"/>
      <c r="BU29" s="434"/>
      <c r="BV29" s="432">
        <v>3821</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101.3</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1814254</v>
      </c>
      <c r="BO30" s="467"/>
      <c r="BP30" s="467"/>
      <c r="BQ30" s="467"/>
      <c r="BR30" s="467"/>
      <c r="BS30" s="467"/>
      <c r="BT30" s="467"/>
      <c r="BU30" s="468"/>
      <c r="BV30" s="466">
        <v>1750538</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2">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4</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7</v>
      </c>
      <c r="AN34" s="380"/>
      <c r="AO34" s="381" t="str">
        <f>IF('各会計、関係団体の財政状況及び健全化判断比率'!B31="","",'各会計、関係団体の財政状況及び健全化判断比率'!B31)</f>
        <v>水道事業会計</v>
      </c>
      <c r="AP34" s="381"/>
      <c r="AQ34" s="381"/>
      <c r="AR34" s="381"/>
      <c r="AS34" s="381"/>
      <c r="AT34" s="381"/>
      <c r="AU34" s="381"/>
      <c r="AV34" s="381"/>
      <c r="AW34" s="381"/>
      <c r="AX34" s="381"/>
      <c r="AY34" s="381"/>
      <c r="AZ34" s="381"/>
      <c r="BA34" s="381"/>
      <c r="BB34" s="381"/>
      <c r="BC34" s="381"/>
      <c r="BD34" s="175"/>
      <c r="BE34" s="380">
        <f>IF(BG34="","",MAX(C34:D43,U34:V43,AM34:AN43)+1)</f>
        <v>8</v>
      </c>
      <c r="BF34" s="380"/>
      <c r="BG34" s="381" t="str">
        <f>IF('各会計、関係団体の財政状況及び健全化判断比率'!B32="","",'各会計、関係団体の財政状況及び健全化判断比率'!B32)</f>
        <v>下水道事業特別会計</v>
      </c>
      <c r="BH34" s="381"/>
      <c r="BI34" s="381"/>
      <c r="BJ34" s="381"/>
      <c r="BK34" s="381"/>
      <c r="BL34" s="381"/>
      <c r="BM34" s="381"/>
      <c r="BN34" s="381"/>
      <c r="BO34" s="381"/>
      <c r="BP34" s="381"/>
      <c r="BQ34" s="381"/>
      <c r="BR34" s="381"/>
      <c r="BS34" s="381"/>
      <c r="BT34" s="381"/>
      <c r="BU34" s="381"/>
      <c r="BV34" s="175"/>
      <c r="BW34" s="380">
        <f>IF(BY34="","",MAX(C34:D43,U34:V43,AM34:AN43,BE34:BF43)+1)</f>
        <v>9</v>
      </c>
      <c r="BX34" s="380"/>
      <c r="BY34" s="381" t="str">
        <f>IF('各会計、関係団体の財政状況及び健全化判断比率'!B68="","",'各会計、関係団体の財政状況及び健全化判断比率'!B68)</f>
        <v>足柄西部清掃組合</v>
      </c>
      <c r="BZ34" s="381"/>
      <c r="CA34" s="381"/>
      <c r="CB34" s="381"/>
      <c r="CC34" s="381"/>
      <c r="CD34" s="381"/>
      <c r="CE34" s="381"/>
      <c r="CF34" s="381"/>
      <c r="CG34" s="381"/>
      <c r="CH34" s="381"/>
      <c r="CI34" s="381"/>
      <c r="CJ34" s="381"/>
      <c r="CK34" s="381"/>
      <c r="CL34" s="381"/>
      <c r="CM34" s="381"/>
      <c r="CN34" s="175"/>
      <c r="CO34" s="380">
        <f>IF(CQ34="","",MAX(C34:D43,U34:V43,AM34:AN43,BE34:BF43,BW34:BX43)+1)</f>
        <v>19</v>
      </c>
      <c r="CP34" s="380"/>
      <c r="CQ34" s="381" t="str">
        <f>IF('各会計、関係団体の財政状況及び健全化判断比率'!BS7="","",'各会計、関係団体の財政状況及び健全化判断比率'!BS7)</f>
        <v>山北町土地開発公社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v>
      </c>
      <c r="DH34" s="378"/>
      <c r="DI34" s="180"/>
    </row>
    <row r="35" spans="1:113" ht="32.25" customHeight="1" x14ac:dyDescent="0.2">
      <c r="A35" s="175"/>
      <c r="B35" s="202"/>
      <c r="C35" s="380">
        <f>IF(E35="","",C34+1)</f>
        <v>2</v>
      </c>
      <c r="D35" s="380"/>
      <c r="E35" s="381" t="str">
        <f>IF('各会計、関係団体の財政状況及び健全化判断比率'!B8="","",'各会計、関係団体の財政状況及び健全化判断比率'!B8)</f>
        <v>町設置型浄化槽事業特別会計</v>
      </c>
      <c r="F35" s="381"/>
      <c r="G35" s="381"/>
      <c r="H35" s="381"/>
      <c r="I35" s="381"/>
      <c r="J35" s="381"/>
      <c r="K35" s="381"/>
      <c r="L35" s="381"/>
      <c r="M35" s="381"/>
      <c r="N35" s="381"/>
      <c r="O35" s="381"/>
      <c r="P35" s="381"/>
      <c r="Q35" s="381"/>
      <c r="R35" s="381"/>
      <c r="S35" s="381"/>
      <c r="T35" s="175"/>
      <c r="U35" s="380">
        <f>IF(W35="","",U34+1)</f>
        <v>5</v>
      </c>
      <c r="V35" s="380"/>
      <c r="W35" s="381" t="str">
        <f>IF('各会計、関係団体の財政状況及び健全化判断比率'!B29="","",'各会計、関係団体の財政状況及び健全化判断比率'!B29)</f>
        <v>後期高齢者医療特別会計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10</v>
      </c>
      <c r="BX35" s="380"/>
      <c r="BY35" s="381" t="str">
        <f>IF('各会計、関係団体の財政状況及び健全化判断比率'!B69="","",'各会計、関係団体の財政状況及び健全化判断比率'!B69)</f>
        <v>南足柄市外五ケ市町組合</v>
      </c>
      <c r="BZ35" s="381"/>
      <c r="CA35" s="381"/>
      <c r="CB35" s="381"/>
      <c r="CC35" s="381"/>
      <c r="CD35" s="381"/>
      <c r="CE35" s="381"/>
      <c r="CF35" s="381"/>
      <c r="CG35" s="381"/>
      <c r="CH35" s="381"/>
      <c r="CI35" s="381"/>
      <c r="CJ35" s="381"/>
      <c r="CK35" s="381"/>
      <c r="CL35" s="381"/>
      <c r="CM35" s="381"/>
      <c r="CN35" s="175"/>
      <c r="CO35" s="380">
        <f t="shared" ref="CO35:CO43" si="3">IF(CQ35="","",CO34+1)</f>
        <v>20</v>
      </c>
      <c r="CP35" s="380"/>
      <c r="CQ35" s="381" t="str">
        <f>IF('各会計、関係団体の財政状況及び健全化判断比率'!BS8="","",'各会計、関係団体の財政状況及び健全化判断比率'!BS8)</f>
        <v>（公財）山北町環境整備公社</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
      <c r="A36" s="175"/>
      <c r="B36" s="202"/>
      <c r="C36" s="380">
        <f>IF(E36="","",C35+1)</f>
        <v>3</v>
      </c>
      <c r="D36" s="380"/>
      <c r="E36" s="381" t="str">
        <f>IF('各会計、関係団体の財政状況及び健全化判断比率'!B9="","",'各会計、関係団体の財政状況及び健全化判断比率'!B9)</f>
        <v>商品券特別会計</v>
      </c>
      <c r="F36" s="381"/>
      <c r="G36" s="381"/>
      <c r="H36" s="381"/>
      <c r="I36" s="381"/>
      <c r="J36" s="381"/>
      <c r="K36" s="381"/>
      <c r="L36" s="381"/>
      <c r="M36" s="381"/>
      <c r="N36" s="381"/>
      <c r="O36" s="381"/>
      <c r="P36" s="381"/>
      <c r="Q36" s="381"/>
      <c r="R36" s="381"/>
      <c r="S36" s="381"/>
      <c r="T36" s="175"/>
      <c r="U36" s="380">
        <f t="shared" ref="U36:U43" si="4">IF(W36="","",U35+1)</f>
        <v>6</v>
      </c>
      <c r="V36" s="380"/>
      <c r="W36" s="381" t="str">
        <f>IF('各会計、関係団体の財政状況及び健全化判断比率'!B30="","",'各会計、関係団体の財政状況及び健全化判断比率'!B30)</f>
        <v>介護保険事業特別会計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11</v>
      </c>
      <c r="BX36" s="380"/>
      <c r="BY36" s="381" t="str">
        <f>IF('各会計、関係団体の財政状況及び健全化判断比率'!B70="","",'各会計、関係団体の財政状況及び健全化判断比率'!B70)</f>
        <v>南足柄市外二ケ町組合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12</v>
      </c>
      <c r="BX37" s="380"/>
      <c r="BY37" s="381" t="str">
        <f>IF('各会計、関係団体の財政状況及び健全化判断比率'!B71="","",'各会計、関係団体の財政状況及び健全化判断比率'!B71)</f>
        <v>南足柄市山北町開成町一部事務組合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13</v>
      </c>
      <c r="BX38" s="380"/>
      <c r="BY38" s="381" t="str">
        <f>IF('各会計、関係団体の財政状況及び健全化判断比率'!B72="","",'各会計、関係団体の財政状況及び健全化判断比率'!B72)</f>
        <v>松田町外三ヶ町組合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14</v>
      </c>
      <c r="BX39" s="380"/>
      <c r="BY39" s="381" t="str">
        <f>IF('各会計、関係団体の財政状況及び健全化判断比率'!B73="","",'各会計、関係団体の財政状況及び健全化判断比率'!B73)</f>
        <v>足柄上衛生組合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15</v>
      </c>
      <c r="BX40" s="380"/>
      <c r="BY40" s="381" t="str">
        <f>IF('各会計、関係団体の財政状況及び健全化判断比率'!B74="","",'各会計、関係団体の財政状況及び健全化判断比率'!B74)</f>
        <v>神奈川県市町村職員退職手当組合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16</v>
      </c>
      <c r="BX41" s="380"/>
      <c r="BY41" s="381" t="str">
        <f>IF('各会計、関係団体の財政状況及び健全化判断比率'!B75="","",'各会計、関係団体の財政状況及び健全化判断比率'!B75)</f>
        <v>神奈川県後期高齢者医療広域連合（一般会計）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17</v>
      </c>
      <c r="BX42" s="380"/>
      <c r="BY42" s="381" t="str">
        <f>IF('各会計、関係団体の財政状況及び健全化判断比率'!B76="","",'各会計、関係団体の財政状況及び健全化判断比率'!B76)</f>
        <v>神奈川県後期高齢者医療広域連合（後期高齢者医療特別会計）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18</v>
      </c>
      <c r="BX43" s="380"/>
      <c r="BY43" s="381" t="str">
        <f>IF('各会計、関係団体の財政状況及び健全化判断比率'!B77="","",'各会計、関係団体の財政状況及び健全化判断比率'!B77)</f>
        <v>神奈川県町村情報システム共同事業組合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vq6HABxmu9Yqy0KSi0b5TsS46fAsYcVILL00aYCXTc5XgmuBCmOFROqZbWriCPQSEm1Xw3q8k5duSRRfO1bA3A==" saltValue="xKfXaC5O5H6k1JsNUP0bT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62" t="s">
        <v>533</v>
      </c>
      <c r="D34" s="1162"/>
      <c r="E34" s="1163"/>
      <c r="F34" s="32">
        <v>7.36</v>
      </c>
      <c r="G34" s="33">
        <v>7.49</v>
      </c>
      <c r="H34" s="33">
        <v>7.12</v>
      </c>
      <c r="I34" s="33">
        <v>7.56</v>
      </c>
      <c r="J34" s="34">
        <v>7.29</v>
      </c>
      <c r="K34" s="22"/>
      <c r="L34" s="22"/>
      <c r="M34" s="22"/>
      <c r="N34" s="22"/>
      <c r="O34" s="22"/>
      <c r="P34" s="22"/>
    </row>
    <row r="35" spans="1:16" ht="39" customHeight="1" x14ac:dyDescent="0.2">
      <c r="A35" s="22"/>
      <c r="B35" s="35"/>
      <c r="C35" s="1158" t="s">
        <v>534</v>
      </c>
      <c r="D35" s="1158"/>
      <c r="E35" s="1159"/>
      <c r="F35" s="36">
        <v>7.01</v>
      </c>
      <c r="G35" s="37">
        <v>10.130000000000001</v>
      </c>
      <c r="H35" s="37">
        <v>9.2100000000000009</v>
      </c>
      <c r="I35" s="37">
        <v>5.42</v>
      </c>
      <c r="J35" s="38">
        <v>5.47</v>
      </c>
      <c r="K35" s="22"/>
      <c r="L35" s="22"/>
      <c r="M35" s="22"/>
      <c r="N35" s="22"/>
      <c r="O35" s="22"/>
      <c r="P35" s="22"/>
    </row>
    <row r="36" spans="1:16" ht="39" customHeight="1" x14ac:dyDescent="0.2">
      <c r="A36" s="22"/>
      <c r="B36" s="35"/>
      <c r="C36" s="1158" t="s">
        <v>535</v>
      </c>
      <c r="D36" s="1158"/>
      <c r="E36" s="1159"/>
      <c r="F36" s="36">
        <v>0.95</v>
      </c>
      <c r="G36" s="37">
        <v>0.56000000000000005</v>
      </c>
      <c r="H36" s="37">
        <v>1.06</v>
      </c>
      <c r="I36" s="37">
        <v>0.67</v>
      </c>
      <c r="J36" s="38">
        <v>0.46</v>
      </c>
      <c r="K36" s="22"/>
      <c r="L36" s="22"/>
      <c r="M36" s="22"/>
      <c r="N36" s="22"/>
      <c r="O36" s="22"/>
      <c r="P36" s="22"/>
    </row>
    <row r="37" spans="1:16" ht="39" customHeight="1" x14ac:dyDescent="0.2">
      <c r="A37" s="22"/>
      <c r="B37" s="35"/>
      <c r="C37" s="1158" t="s">
        <v>536</v>
      </c>
      <c r="D37" s="1158"/>
      <c r="E37" s="1159"/>
      <c r="F37" s="36">
        <v>0.74</v>
      </c>
      <c r="G37" s="37">
        <v>0.55000000000000004</v>
      </c>
      <c r="H37" s="37">
        <v>0.42</v>
      </c>
      <c r="I37" s="37">
        <v>0.35</v>
      </c>
      <c r="J37" s="38">
        <v>0.2</v>
      </c>
      <c r="K37" s="22"/>
      <c r="L37" s="22"/>
      <c r="M37" s="22"/>
      <c r="N37" s="22"/>
      <c r="O37" s="22"/>
      <c r="P37" s="22"/>
    </row>
    <row r="38" spans="1:16" ht="39" customHeight="1" x14ac:dyDescent="0.2">
      <c r="A38" s="22"/>
      <c r="B38" s="35"/>
      <c r="C38" s="1158" t="s">
        <v>537</v>
      </c>
      <c r="D38" s="1158"/>
      <c r="E38" s="1159"/>
      <c r="F38" s="36">
        <v>0.04</v>
      </c>
      <c r="G38" s="37">
        <v>0.13</v>
      </c>
      <c r="H38" s="37">
        <v>0.59</v>
      </c>
      <c r="I38" s="37">
        <v>0.5</v>
      </c>
      <c r="J38" s="38">
        <v>0.2</v>
      </c>
      <c r="K38" s="22"/>
      <c r="L38" s="22"/>
      <c r="M38" s="22"/>
      <c r="N38" s="22"/>
      <c r="O38" s="22"/>
      <c r="P38" s="22"/>
    </row>
    <row r="39" spans="1:16" ht="39" customHeight="1" x14ac:dyDescent="0.2">
      <c r="A39" s="22"/>
      <c r="B39" s="35"/>
      <c r="C39" s="1158" t="s">
        <v>538</v>
      </c>
      <c r="D39" s="1158"/>
      <c r="E39" s="1159"/>
      <c r="F39" s="36">
        <v>0.12</v>
      </c>
      <c r="G39" s="37">
        <v>0.04</v>
      </c>
      <c r="H39" s="37">
        <v>0.06</v>
      </c>
      <c r="I39" s="37">
        <v>0.01</v>
      </c>
      <c r="J39" s="38">
        <v>0.17</v>
      </c>
      <c r="K39" s="22"/>
      <c r="L39" s="22"/>
      <c r="M39" s="22"/>
      <c r="N39" s="22"/>
      <c r="O39" s="22"/>
      <c r="P39" s="22"/>
    </row>
    <row r="40" spans="1:16" ht="39" customHeight="1" x14ac:dyDescent="0.2">
      <c r="A40" s="22"/>
      <c r="B40" s="35"/>
      <c r="C40" s="1158" t="s">
        <v>539</v>
      </c>
      <c r="D40" s="1158"/>
      <c r="E40" s="1159"/>
      <c r="F40" s="36">
        <v>0.04</v>
      </c>
      <c r="G40" s="37">
        <v>0.05</v>
      </c>
      <c r="H40" s="37">
        <v>0.06</v>
      </c>
      <c r="I40" s="37">
        <v>0.1</v>
      </c>
      <c r="J40" s="38">
        <v>0.09</v>
      </c>
      <c r="K40" s="22"/>
      <c r="L40" s="22"/>
      <c r="M40" s="22"/>
      <c r="N40" s="22"/>
      <c r="O40" s="22"/>
      <c r="P40" s="22"/>
    </row>
    <row r="41" spans="1:16" ht="39" customHeight="1" x14ac:dyDescent="0.2">
      <c r="A41" s="22"/>
      <c r="B41" s="35"/>
      <c r="C41" s="1158" t="s">
        <v>540</v>
      </c>
      <c r="D41" s="1158"/>
      <c r="E41" s="1159"/>
      <c r="F41" s="36">
        <v>0.19</v>
      </c>
      <c r="G41" s="37">
        <v>0.32</v>
      </c>
      <c r="H41" s="37">
        <v>7.0000000000000007E-2</v>
      </c>
      <c r="I41" s="37">
        <v>0</v>
      </c>
      <c r="J41" s="38">
        <v>0.08</v>
      </c>
      <c r="K41" s="22"/>
      <c r="L41" s="22"/>
      <c r="M41" s="22"/>
      <c r="N41" s="22"/>
      <c r="O41" s="22"/>
      <c r="P41" s="22"/>
    </row>
    <row r="42" spans="1:16" ht="39" customHeight="1" x14ac:dyDescent="0.2">
      <c r="A42" s="22"/>
      <c r="B42" s="39"/>
      <c r="C42" s="1158" t="s">
        <v>541</v>
      </c>
      <c r="D42" s="1158"/>
      <c r="E42" s="1159"/>
      <c r="F42" s="36" t="s">
        <v>488</v>
      </c>
      <c r="G42" s="37" t="s">
        <v>488</v>
      </c>
      <c r="H42" s="37" t="s">
        <v>488</v>
      </c>
      <c r="I42" s="37" t="s">
        <v>488</v>
      </c>
      <c r="J42" s="38" t="s">
        <v>488</v>
      </c>
      <c r="K42" s="22"/>
      <c r="L42" s="22"/>
      <c r="M42" s="22"/>
      <c r="N42" s="22"/>
      <c r="O42" s="22"/>
      <c r="P42" s="22"/>
    </row>
    <row r="43" spans="1:16" ht="39" customHeight="1" thickBot="1" x14ac:dyDescent="0.25">
      <c r="A43" s="22"/>
      <c r="B43" s="40"/>
      <c r="C43" s="1160" t="s">
        <v>542</v>
      </c>
      <c r="D43" s="1160"/>
      <c r="E43" s="1161"/>
      <c r="F43" s="41">
        <v>0.13</v>
      </c>
      <c r="G43" s="42" t="s">
        <v>488</v>
      </c>
      <c r="H43" s="42" t="s">
        <v>488</v>
      </c>
      <c r="I43" s="42" t="s">
        <v>488</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YLHigbZO0+dvM1Odj82tgiA5XHO3PV1kffUt/NIObFyzyG1IFw3gGNpcfnA87+mI5gNXFQIxqHMCi4qqQILQtg==" saltValue="bcGj0N3lDSggo+tLP/zl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415</v>
      </c>
      <c r="L45" s="58">
        <v>432</v>
      </c>
      <c r="M45" s="58">
        <v>449</v>
      </c>
      <c r="N45" s="58">
        <v>466</v>
      </c>
      <c r="O45" s="59">
        <v>455</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488</v>
      </c>
      <c r="L46" s="62" t="s">
        <v>488</v>
      </c>
      <c r="M46" s="62" t="s">
        <v>488</v>
      </c>
      <c r="N46" s="62" t="s">
        <v>488</v>
      </c>
      <c r="O46" s="63" t="s">
        <v>488</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488</v>
      </c>
      <c r="L47" s="62" t="s">
        <v>488</v>
      </c>
      <c r="M47" s="62" t="s">
        <v>488</v>
      </c>
      <c r="N47" s="62" t="s">
        <v>488</v>
      </c>
      <c r="O47" s="63" t="s">
        <v>488</v>
      </c>
      <c r="P47" s="46"/>
      <c r="Q47" s="46"/>
      <c r="R47" s="46"/>
      <c r="S47" s="46"/>
      <c r="T47" s="46"/>
      <c r="U47" s="46"/>
    </row>
    <row r="48" spans="1:21" ht="30.75" customHeight="1" x14ac:dyDescent="0.2">
      <c r="A48" s="46"/>
      <c r="B48" s="1189"/>
      <c r="C48" s="1190"/>
      <c r="D48" s="60"/>
      <c r="E48" s="1166" t="s">
        <v>13</v>
      </c>
      <c r="F48" s="1166"/>
      <c r="G48" s="1166"/>
      <c r="H48" s="1166"/>
      <c r="I48" s="1166"/>
      <c r="J48" s="1167"/>
      <c r="K48" s="61">
        <v>110</v>
      </c>
      <c r="L48" s="62">
        <v>106</v>
      </c>
      <c r="M48" s="62">
        <v>103</v>
      </c>
      <c r="N48" s="62">
        <v>117</v>
      </c>
      <c r="O48" s="63">
        <v>155</v>
      </c>
      <c r="P48" s="46"/>
      <c r="Q48" s="46"/>
      <c r="R48" s="46"/>
      <c r="S48" s="46"/>
      <c r="T48" s="46"/>
      <c r="U48" s="46"/>
    </row>
    <row r="49" spans="1:21" ht="30.75" customHeight="1" x14ac:dyDescent="0.2">
      <c r="A49" s="46"/>
      <c r="B49" s="1189"/>
      <c r="C49" s="1190"/>
      <c r="D49" s="60"/>
      <c r="E49" s="1166" t="s">
        <v>14</v>
      </c>
      <c r="F49" s="1166"/>
      <c r="G49" s="1166"/>
      <c r="H49" s="1166"/>
      <c r="I49" s="1166"/>
      <c r="J49" s="1167"/>
      <c r="K49" s="61">
        <v>37</v>
      </c>
      <c r="L49" s="62">
        <v>37</v>
      </c>
      <c r="M49" s="62">
        <v>14</v>
      </c>
      <c r="N49" s="62">
        <v>1</v>
      </c>
      <c r="O49" s="63">
        <v>2</v>
      </c>
      <c r="P49" s="46"/>
      <c r="Q49" s="46"/>
      <c r="R49" s="46"/>
      <c r="S49" s="46"/>
      <c r="T49" s="46"/>
      <c r="U49" s="46"/>
    </row>
    <row r="50" spans="1:21" ht="30.75" customHeight="1" x14ac:dyDescent="0.2">
      <c r="A50" s="46"/>
      <c r="B50" s="1189"/>
      <c r="C50" s="1190"/>
      <c r="D50" s="60"/>
      <c r="E50" s="1166" t="s">
        <v>15</v>
      </c>
      <c r="F50" s="1166"/>
      <c r="G50" s="1166"/>
      <c r="H50" s="1166"/>
      <c r="I50" s="1166"/>
      <c r="J50" s="1167"/>
      <c r="K50" s="61">
        <v>65</v>
      </c>
      <c r="L50" s="62">
        <v>65</v>
      </c>
      <c r="M50" s="62">
        <v>138</v>
      </c>
      <c r="N50" s="62">
        <v>324</v>
      </c>
      <c r="O50" s="63">
        <v>96</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488</v>
      </c>
      <c r="L51" s="62" t="s">
        <v>488</v>
      </c>
      <c r="M51" s="62" t="s">
        <v>488</v>
      </c>
      <c r="N51" s="62" t="s">
        <v>488</v>
      </c>
      <c r="O51" s="63" t="s">
        <v>488</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380</v>
      </c>
      <c r="L52" s="62">
        <v>380</v>
      </c>
      <c r="M52" s="62">
        <v>385</v>
      </c>
      <c r="N52" s="62">
        <v>395</v>
      </c>
      <c r="O52" s="63">
        <v>391</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247</v>
      </c>
      <c r="L53" s="67">
        <v>260</v>
      </c>
      <c r="M53" s="67">
        <v>319</v>
      </c>
      <c r="N53" s="67">
        <v>513</v>
      </c>
      <c r="O53" s="68">
        <v>317</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9cRoS7YvEXklPsNB23unxLGFE5oi/hUV4gK1GYd5vj8TSuL89TJ2U4IuMU710I3tjlT8O8DjCGqivg5KVSumRg==" saltValue="uFlp4/3ix8v2zLVu1lZns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527</v>
      </c>
      <c r="J40" s="101" t="s">
        <v>528</v>
      </c>
      <c r="K40" s="101" t="s">
        <v>529</v>
      </c>
      <c r="L40" s="101" t="s">
        <v>530</v>
      </c>
      <c r="M40" s="102" t="s">
        <v>531</v>
      </c>
    </row>
    <row r="41" spans="2:13" ht="27.75" customHeight="1" x14ac:dyDescent="0.2">
      <c r="B41" s="1207" t="s">
        <v>30</v>
      </c>
      <c r="C41" s="1208"/>
      <c r="D41" s="103"/>
      <c r="E41" s="1209" t="s">
        <v>31</v>
      </c>
      <c r="F41" s="1209"/>
      <c r="G41" s="1209"/>
      <c r="H41" s="1210"/>
      <c r="I41" s="342">
        <v>4421</v>
      </c>
      <c r="J41" s="343">
        <v>4295</v>
      </c>
      <c r="K41" s="343">
        <v>4122</v>
      </c>
      <c r="L41" s="343">
        <v>3772</v>
      </c>
      <c r="M41" s="344">
        <v>3442</v>
      </c>
    </row>
    <row r="42" spans="2:13" ht="27.75" customHeight="1" x14ac:dyDescent="0.2">
      <c r="B42" s="1197"/>
      <c r="C42" s="1198"/>
      <c r="D42" s="104"/>
      <c r="E42" s="1201" t="s">
        <v>32</v>
      </c>
      <c r="F42" s="1201"/>
      <c r="G42" s="1201"/>
      <c r="H42" s="1202"/>
      <c r="I42" s="345">
        <v>967</v>
      </c>
      <c r="J42" s="346">
        <v>915</v>
      </c>
      <c r="K42" s="346">
        <v>1133</v>
      </c>
      <c r="L42" s="346">
        <v>1424</v>
      </c>
      <c r="M42" s="347">
        <v>1335</v>
      </c>
    </row>
    <row r="43" spans="2:13" ht="27.75" customHeight="1" x14ac:dyDescent="0.2">
      <c r="B43" s="1197"/>
      <c r="C43" s="1198"/>
      <c r="D43" s="104"/>
      <c r="E43" s="1201" t="s">
        <v>33</v>
      </c>
      <c r="F43" s="1201"/>
      <c r="G43" s="1201"/>
      <c r="H43" s="1202"/>
      <c r="I43" s="345">
        <v>1193</v>
      </c>
      <c r="J43" s="346">
        <v>1148</v>
      </c>
      <c r="K43" s="346">
        <v>1167</v>
      </c>
      <c r="L43" s="346">
        <v>1146</v>
      </c>
      <c r="M43" s="347">
        <v>1189</v>
      </c>
    </row>
    <row r="44" spans="2:13" ht="27.75" customHeight="1" x14ac:dyDescent="0.2">
      <c r="B44" s="1197"/>
      <c r="C44" s="1198"/>
      <c r="D44" s="104"/>
      <c r="E44" s="1201" t="s">
        <v>34</v>
      </c>
      <c r="F44" s="1201"/>
      <c r="G44" s="1201"/>
      <c r="H44" s="1202"/>
      <c r="I44" s="345">
        <v>58</v>
      </c>
      <c r="J44" s="346">
        <v>32</v>
      </c>
      <c r="K44" s="346">
        <v>19</v>
      </c>
      <c r="L44" s="346">
        <v>37</v>
      </c>
      <c r="M44" s="347">
        <v>61</v>
      </c>
    </row>
    <row r="45" spans="2:13" ht="27.75" customHeight="1" x14ac:dyDescent="0.2">
      <c r="B45" s="1197"/>
      <c r="C45" s="1198"/>
      <c r="D45" s="104"/>
      <c r="E45" s="1201" t="s">
        <v>35</v>
      </c>
      <c r="F45" s="1201"/>
      <c r="G45" s="1201"/>
      <c r="H45" s="1202"/>
      <c r="I45" s="345">
        <v>1745</v>
      </c>
      <c r="J45" s="346">
        <v>1698</v>
      </c>
      <c r="K45" s="346">
        <v>1704</v>
      </c>
      <c r="L45" s="346">
        <v>1663</v>
      </c>
      <c r="M45" s="347">
        <v>1645</v>
      </c>
    </row>
    <row r="46" spans="2:13" ht="27.75" customHeight="1" x14ac:dyDescent="0.2">
      <c r="B46" s="1197"/>
      <c r="C46" s="1198"/>
      <c r="D46" s="105"/>
      <c r="E46" s="1201" t="s">
        <v>36</v>
      </c>
      <c r="F46" s="1201"/>
      <c r="G46" s="1201"/>
      <c r="H46" s="1202"/>
      <c r="I46" s="345" t="s">
        <v>488</v>
      </c>
      <c r="J46" s="346" t="s">
        <v>488</v>
      </c>
      <c r="K46" s="346" t="s">
        <v>488</v>
      </c>
      <c r="L46" s="346" t="s">
        <v>488</v>
      </c>
      <c r="M46" s="347" t="s">
        <v>488</v>
      </c>
    </row>
    <row r="47" spans="2:13" ht="27.75" customHeight="1" x14ac:dyDescent="0.2">
      <c r="B47" s="1197"/>
      <c r="C47" s="1198"/>
      <c r="D47" s="106"/>
      <c r="E47" s="1211" t="s">
        <v>37</v>
      </c>
      <c r="F47" s="1212"/>
      <c r="G47" s="1212"/>
      <c r="H47" s="1213"/>
      <c r="I47" s="345" t="s">
        <v>488</v>
      </c>
      <c r="J47" s="346" t="s">
        <v>488</v>
      </c>
      <c r="K47" s="346" t="s">
        <v>488</v>
      </c>
      <c r="L47" s="346" t="s">
        <v>488</v>
      </c>
      <c r="M47" s="347" t="s">
        <v>488</v>
      </c>
    </row>
    <row r="48" spans="2:13" ht="27.75" customHeight="1" x14ac:dyDescent="0.2">
      <c r="B48" s="1197"/>
      <c r="C48" s="1198"/>
      <c r="D48" s="104"/>
      <c r="E48" s="1201" t="s">
        <v>38</v>
      </c>
      <c r="F48" s="1201"/>
      <c r="G48" s="1201"/>
      <c r="H48" s="1202"/>
      <c r="I48" s="345" t="s">
        <v>488</v>
      </c>
      <c r="J48" s="346" t="s">
        <v>488</v>
      </c>
      <c r="K48" s="346" t="s">
        <v>488</v>
      </c>
      <c r="L48" s="346" t="s">
        <v>488</v>
      </c>
      <c r="M48" s="347" t="s">
        <v>488</v>
      </c>
    </row>
    <row r="49" spans="2:13" ht="27.75" customHeight="1" x14ac:dyDescent="0.2">
      <c r="B49" s="1199"/>
      <c r="C49" s="1200"/>
      <c r="D49" s="104"/>
      <c r="E49" s="1201" t="s">
        <v>39</v>
      </c>
      <c r="F49" s="1201"/>
      <c r="G49" s="1201"/>
      <c r="H49" s="1202"/>
      <c r="I49" s="345" t="s">
        <v>488</v>
      </c>
      <c r="J49" s="346" t="s">
        <v>488</v>
      </c>
      <c r="K49" s="346" t="s">
        <v>488</v>
      </c>
      <c r="L49" s="346" t="s">
        <v>488</v>
      </c>
      <c r="M49" s="347" t="s">
        <v>488</v>
      </c>
    </row>
    <row r="50" spans="2:13" ht="27.75" customHeight="1" x14ac:dyDescent="0.2">
      <c r="B50" s="1195" t="s">
        <v>40</v>
      </c>
      <c r="C50" s="1196"/>
      <c r="D50" s="107"/>
      <c r="E50" s="1201" t="s">
        <v>41</v>
      </c>
      <c r="F50" s="1201"/>
      <c r="G50" s="1201"/>
      <c r="H50" s="1202"/>
      <c r="I50" s="345">
        <v>1529</v>
      </c>
      <c r="J50" s="346">
        <v>1793</v>
      </c>
      <c r="K50" s="346">
        <v>2295</v>
      </c>
      <c r="L50" s="346">
        <v>2674</v>
      </c>
      <c r="M50" s="347">
        <v>2790</v>
      </c>
    </row>
    <row r="51" spans="2:13" ht="27.75" customHeight="1" x14ac:dyDescent="0.2">
      <c r="B51" s="1197"/>
      <c r="C51" s="1198"/>
      <c r="D51" s="104"/>
      <c r="E51" s="1201" t="s">
        <v>42</v>
      </c>
      <c r="F51" s="1201"/>
      <c r="G51" s="1201"/>
      <c r="H51" s="1202"/>
      <c r="I51" s="345">
        <v>550</v>
      </c>
      <c r="J51" s="346">
        <v>517</v>
      </c>
      <c r="K51" s="346">
        <v>484</v>
      </c>
      <c r="L51" s="346">
        <v>787</v>
      </c>
      <c r="M51" s="347">
        <v>752</v>
      </c>
    </row>
    <row r="52" spans="2:13" ht="27.75" customHeight="1" x14ac:dyDescent="0.2">
      <c r="B52" s="1199"/>
      <c r="C52" s="1200"/>
      <c r="D52" s="104"/>
      <c r="E52" s="1201" t="s">
        <v>43</v>
      </c>
      <c r="F52" s="1201"/>
      <c r="G52" s="1201"/>
      <c r="H52" s="1202"/>
      <c r="I52" s="345">
        <v>4734</v>
      </c>
      <c r="J52" s="346">
        <v>4653</v>
      </c>
      <c r="K52" s="346">
        <v>4530</v>
      </c>
      <c r="L52" s="346">
        <v>4263</v>
      </c>
      <c r="M52" s="347">
        <v>3968</v>
      </c>
    </row>
    <row r="53" spans="2:13" ht="27.75" customHeight="1" thickBot="1" x14ac:dyDescent="0.25">
      <c r="B53" s="1203" t="s">
        <v>19</v>
      </c>
      <c r="C53" s="1204"/>
      <c r="D53" s="108"/>
      <c r="E53" s="1205" t="s">
        <v>44</v>
      </c>
      <c r="F53" s="1205"/>
      <c r="G53" s="1205"/>
      <c r="H53" s="1206"/>
      <c r="I53" s="348">
        <v>1571</v>
      </c>
      <c r="J53" s="349">
        <v>1125</v>
      </c>
      <c r="K53" s="349">
        <v>836</v>
      </c>
      <c r="L53" s="349">
        <v>319</v>
      </c>
      <c r="M53" s="350">
        <v>161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Siq/MMMKIJtA/RUxGrm0UuBa4IZT5brKB3UQjicoWG5bQ3Y+KJCVEgJWTULniLKSj/SrcVljFsTnL5ly9LZ34A==" saltValue="OGWL5WFNyZnJ7XUpiENjO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09375" style="1" customWidth="1"/>
    <col min="2" max="2" width="16.33203125" style="1" customWidth="1"/>
    <col min="3" max="5" width="26.109375" style="1" customWidth="1"/>
    <col min="6" max="8" width="24.1093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529</v>
      </c>
      <c r="G54" s="117" t="s">
        <v>530</v>
      </c>
      <c r="H54" s="118" t="s">
        <v>531</v>
      </c>
    </row>
    <row r="55" spans="2:8" ht="52.5" customHeight="1" x14ac:dyDescent="0.2">
      <c r="B55" s="119"/>
      <c r="C55" s="1222" t="s">
        <v>46</v>
      </c>
      <c r="D55" s="1222"/>
      <c r="E55" s="1223"/>
      <c r="F55" s="120">
        <v>866</v>
      </c>
      <c r="G55" s="120">
        <v>920</v>
      </c>
      <c r="H55" s="121">
        <v>924</v>
      </c>
    </row>
    <row r="56" spans="2:8" ht="52.5" customHeight="1" x14ac:dyDescent="0.2">
      <c r="B56" s="122"/>
      <c r="C56" s="1224" t="s">
        <v>47</v>
      </c>
      <c r="D56" s="1224"/>
      <c r="E56" s="1225"/>
      <c r="F56" s="123">
        <v>4</v>
      </c>
      <c r="G56" s="123">
        <v>4</v>
      </c>
      <c r="H56" s="124">
        <v>4</v>
      </c>
    </row>
    <row r="57" spans="2:8" ht="53.25" customHeight="1" x14ac:dyDescent="0.2">
      <c r="B57" s="122"/>
      <c r="C57" s="1226" t="s">
        <v>48</v>
      </c>
      <c r="D57" s="1226"/>
      <c r="E57" s="1227"/>
      <c r="F57" s="125">
        <v>1340</v>
      </c>
      <c r="G57" s="125">
        <v>1751</v>
      </c>
      <c r="H57" s="126">
        <v>1814</v>
      </c>
    </row>
    <row r="58" spans="2:8" ht="45.75" customHeight="1" x14ac:dyDescent="0.2">
      <c r="B58" s="127"/>
      <c r="C58" s="1214" t="s">
        <v>552</v>
      </c>
      <c r="D58" s="1215"/>
      <c r="E58" s="1216"/>
      <c r="F58" s="128">
        <v>868</v>
      </c>
      <c r="G58" s="128">
        <v>1234</v>
      </c>
      <c r="H58" s="129">
        <v>1310</v>
      </c>
    </row>
    <row r="59" spans="2:8" ht="45.75" customHeight="1" x14ac:dyDescent="0.2">
      <c r="B59" s="127"/>
      <c r="C59" s="1214" t="s">
        <v>553</v>
      </c>
      <c r="D59" s="1215"/>
      <c r="E59" s="1216"/>
      <c r="F59" s="128">
        <v>199</v>
      </c>
      <c r="G59" s="128">
        <v>199</v>
      </c>
      <c r="H59" s="129">
        <v>199</v>
      </c>
    </row>
    <row r="60" spans="2:8" ht="45.75" customHeight="1" x14ac:dyDescent="0.2">
      <c r="B60" s="127"/>
      <c r="C60" s="1214" t="s">
        <v>554</v>
      </c>
      <c r="D60" s="1215"/>
      <c r="E60" s="1216"/>
      <c r="F60" s="128">
        <v>42</v>
      </c>
      <c r="G60" s="128">
        <v>98</v>
      </c>
      <c r="H60" s="129">
        <v>95</v>
      </c>
    </row>
    <row r="61" spans="2:8" ht="45.75" customHeight="1" x14ac:dyDescent="0.2">
      <c r="B61" s="127"/>
      <c r="C61" s="1214" t="s">
        <v>555</v>
      </c>
      <c r="D61" s="1215"/>
      <c r="E61" s="1216"/>
      <c r="F61" s="128">
        <v>86</v>
      </c>
      <c r="G61" s="128">
        <v>86</v>
      </c>
      <c r="H61" s="129">
        <v>86</v>
      </c>
    </row>
    <row r="62" spans="2:8" ht="45.75" customHeight="1" thickBot="1" x14ac:dyDescent="0.25">
      <c r="B62" s="130"/>
      <c r="C62" s="1217" t="s">
        <v>556</v>
      </c>
      <c r="D62" s="1218"/>
      <c r="E62" s="1219"/>
      <c r="F62" s="131">
        <v>88</v>
      </c>
      <c r="G62" s="131">
        <v>81</v>
      </c>
      <c r="H62" s="132">
        <v>66</v>
      </c>
    </row>
    <row r="63" spans="2:8" ht="52.5" customHeight="1" thickBot="1" x14ac:dyDescent="0.25">
      <c r="B63" s="133"/>
      <c r="C63" s="1220" t="s">
        <v>49</v>
      </c>
      <c r="D63" s="1220"/>
      <c r="E63" s="1221"/>
      <c r="F63" s="134">
        <v>2210</v>
      </c>
      <c r="G63" s="134">
        <v>2674</v>
      </c>
      <c r="H63" s="135">
        <v>2742</v>
      </c>
    </row>
    <row r="64" spans="2:8" ht="13.2" x14ac:dyDescent="0.2"/>
  </sheetData>
  <sheetProtection algorithmName="SHA-512" hashValue="fVTELEZtI3GQRtei11s+6FtIGEKbi5o8YMhgKbDMgj9rh0yvOo+ycLleLHKOmkijvZK2zg8AM43QVNg7buZlPg==" saltValue="GNveX4wYi+zWN6SnOchy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567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568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6" t="s">
        <v>569</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2" x14ac:dyDescent="0.2">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2" x14ac:dyDescent="0.2">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2" x14ac:dyDescent="0.2">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2" x14ac:dyDescent="0.2">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570</v>
      </c>
    </row>
    <row r="50" spans="1:109" ht="13.2" x14ac:dyDescent="0.2">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527</v>
      </c>
      <c r="BQ50" s="1234"/>
      <c r="BR50" s="1234"/>
      <c r="BS50" s="1234"/>
      <c r="BT50" s="1234"/>
      <c r="BU50" s="1234"/>
      <c r="BV50" s="1234"/>
      <c r="BW50" s="1234"/>
      <c r="BX50" s="1234" t="s">
        <v>528</v>
      </c>
      <c r="BY50" s="1234"/>
      <c r="BZ50" s="1234"/>
      <c r="CA50" s="1234"/>
      <c r="CB50" s="1234"/>
      <c r="CC50" s="1234"/>
      <c r="CD50" s="1234"/>
      <c r="CE50" s="1234"/>
      <c r="CF50" s="1234" t="s">
        <v>529</v>
      </c>
      <c r="CG50" s="1234"/>
      <c r="CH50" s="1234"/>
      <c r="CI50" s="1234"/>
      <c r="CJ50" s="1234"/>
      <c r="CK50" s="1234"/>
      <c r="CL50" s="1234"/>
      <c r="CM50" s="1234"/>
      <c r="CN50" s="1234" t="s">
        <v>530</v>
      </c>
      <c r="CO50" s="1234"/>
      <c r="CP50" s="1234"/>
      <c r="CQ50" s="1234"/>
      <c r="CR50" s="1234"/>
      <c r="CS50" s="1234"/>
      <c r="CT50" s="1234"/>
      <c r="CU50" s="1234"/>
      <c r="CV50" s="1234" t="s">
        <v>531</v>
      </c>
      <c r="CW50" s="1234"/>
      <c r="CX50" s="1234"/>
      <c r="CY50" s="1234"/>
      <c r="CZ50" s="1234"/>
      <c r="DA50" s="1234"/>
      <c r="DB50" s="1234"/>
      <c r="DC50" s="1234"/>
    </row>
    <row r="51" spans="1:109" ht="13.5" customHeight="1" x14ac:dyDescent="0.2">
      <c r="B51" s="259"/>
      <c r="G51" s="1245"/>
      <c r="H51" s="1245"/>
      <c r="I51" s="1249"/>
      <c r="J51" s="1249"/>
      <c r="K51" s="1235"/>
      <c r="L51" s="1235"/>
      <c r="M51" s="1235"/>
      <c r="N51" s="1235"/>
      <c r="AM51" s="359"/>
      <c r="AN51" s="1233" t="s">
        <v>571</v>
      </c>
      <c r="AO51" s="1233"/>
      <c r="AP51" s="1233"/>
      <c r="AQ51" s="1233"/>
      <c r="AR51" s="1233"/>
      <c r="AS51" s="1233"/>
      <c r="AT51" s="1233"/>
      <c r="AU51" s="1233"/>
      <c r="AV51" s="1233"/>
      <c r="AW51" s="1233"/>
      <c r="AX51" s="1233"/>
      <c r="AY51" s="1233"/>
      <c r="AZ51" s="1233"/>
      <c r="BA51" s="1233"/>
      <c r="BB51" s="1233" t="s">
        <v>572</v>
      </c>
      <c r="BC51" s="1233"/>
      <c r="BD51" s="1233"/>
      <c r="BE51" s="1233"/>
      <c r="BF51" s="1233"/>
      <c r="BG51" s="1233"/>
      <c r="BH51" s="1233"/>
      <c r="BI51" s="1233"/>
      <c r="BJ51" s="1233"/>
      <c r="BK51" s="1233"/>
      <c r="BL51" s="1233"/>
      <c r="BM51" s="1233"/>
      <c r="BN51" s="1233"/>
      <c r="BO51" s="1233"/>
      <c r="BP51" s="1230">
        <v>53.6</v>
      </c>
      <c r="BQ51" s="1230"/>
      <c r="BR51" s="1230"/>
      <c r="BS51" s="1230"/>
      <c r="BT51" s="1230"/>
      <c r="BU51" s="1230"/>
      <c r="BV51" s="1230"/>
      <c r="BW51" s="1230"/>
      <c r="BX51" s="1230">
        <v>36.200000000000003</v>
      </c>
      <c r="BY51" s="1230"/>
      <c r="BZ51" s="1230"/>
      <c r="CA51" s="1230"/>
      <c r="CB51" s="1230"/>
      <c r="CC51" s="1230"/>
      <c r="CD51" s="1230"/>
      <c r="CE51" s="1230"/>
      <c r="CF51" s="1230">
        <v>25</v>
      </c>
      <c r="CG51" s="1230"/>
      <c r="CH51" s="1230"/>
      <c r="CI51" s="1230"/>
      <c r="CJ51" s="1230"/>
      <c r="CK51" s="1230"/>
      <c r="CL51" s="1230"/>
      <c r="CM51" s="1230"/>
      <c r="CN51" s="1230">
        <v>9.8000000000000007</v>
      </c>
      <c r="CO51" s="1230"/>
      <c r="CP51" s="1230"/>
      <c r="CQ51" s="1230"/>
      <c r="CR51" s="1230"/>
      <c r="CS51" s="1230"/>
      <c r="CT51" s="1230"/>
      <c r="CU51" s="1230"/>
      <c r="CV51" s="1230">
        <v>4.8</v>
      </c>
      <c r="CW51" s="1230"/>
      <c r="CX51" s="1230"/>
      <c r="CY51" s="1230"/>
      <c r="CZ51" s="1230"/>
      <c r="DA51" s="1230"/>
      <c r="DB51" s="1230"/>
      <c r="DC51" s="1230"/>
    </row>
    <row r="52" spans="1:109" ht="13.2" x14ac:dyDescent="0.2">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2" x14ac:dyDescent="0.2">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573</v>
      </c>
      <c r="BC53" s="1233"/>
      <c r="BD53" s="1233"/>
      <c r="BE53" s="1233"/>
      <c r="BF53" s="1233"/>
      <c r="BG53" s="1233"/>
      <c r="BH53" s="1233"/>
      <c r="BI53" s="1233"/>
      <c r="BJ53" s="1233"/>
      <c r="BK53" s="1233"/>
      <c r="BL53" s="1233"/>
      <c r="BM53" s="1233"/>
      <c r="BN53" s="1233"/>
      <c r="BO53" s="1233"/>
      <c r="BP53" s="1230">
        <v>64.3</v>
      </c>
      <c r="BQ53" s="1230"/>
      <c r="BR53" s="1230"/>
      <c r="BS53" s="1230"/>
      <c r="BT53" s="1230"/>
      <c r="BU53" s="1230"/>
      <c r="BV53" s="1230"/>
      <c r="BW53" s="1230"/>
      <c r="BX53" s="1230">
        <v>65.8</v>
      </c>
      <c r="BY53" s="1230"/>
      <c r="BZ53" s="1230"/>
      <c r="CA53" s="1230"/>
      <c r="CB53" s="1230"/>
      <c r="CC53" s="1230"/>
      <c r="CD53" s="1230"/>
      <c r="CE53" s="1230"/>
      <c r="CF53" s="1230">
        <v>67.7</v>
      </c>
      <c r="CG53" s="1230"/>
      <c r="CH53" s="1230"/>
      <c r="CI53" s="1230"/>
      <c r="CJ53" s="1230"/>
      <c r="CK53" s="1230"/>
      <c r="CL53" s="1230"/>
      <c r="CM53" s="1230"/>
      <c r="CN53" s="1230">
        <v>69.2</v>
      </c>
      <c r="CO53" s="1230"/>
      <c r="CP53" s="1230"/>
      <c r="CQ53" s="1230"/>
      <c r="CR53" s="1230"/>
      <c r="CS53" s="1230"/>
      <c r="CT53" s="1230"/>
      <c r="CU53" s="1230"/>
      <c r="CV53" s="1230">
        <v>70.8</v>
      </c>
      <c r="CW53" s="1230"/>
      <c r="CX53" s="1230"/>
      <c r="CY53" s="1230"/>
      <c r="CZ53" s="1230"/>
      <c r="DA53" s="1230"/>
      <c r="DB53" s="1230"/>
      <c r="DC53" s="1230"/>
    </row>
    <row r="54" spans="1:109" ht="13.2" x14ac:dyDescent="0.2">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2" x14ac:dyDescent="0.2">
      <c r="A55" s="358"/>
      <c r="B55" s="259"/>
      <c r="G55" s="1228"/>
      <c r="H55" s="1228"/>
      <c r="I55" s="1228"/>
      <c r="J55" s="1228"/>
      <c r="K55" s="1235"/>
      <c r="L55" s="1235"/>
      <c r="M55" s="1235"/>
      <c r="N55" s="1235"/>
      <c r="AN55" s="1234" t="s">
        <v>574</v>
      </c>
      <c r="AO55" s="1234"/>
      <c r="AP55" s="1234"/>
      <c r="AQ55" s="1234"/>
      <c r="AR55" s="1234"/>
      <c r="AS55" s="1234"/>
      <c r="AT55" s="1234"/>
      <c r="AU55" s="1234"/>
      <c r="AV55" s="1234"/>
      <c r="AW55" s="1234"/>
      <c r="AX55" s="1234"/>
      <c r="AY55" s="1234"/>
      <c r="AZ55" s="1234"/>
      <c r="BA55" s="1234"/>
      <c r="BB55" s="1233" t="s">
        <v>572</v>
      </c>
      <c r="BC55" s="1233"/>
      <c r="BD55" s="1233"/>
      <c r="BE55" s="1233"/>
      <c r="BF55" s="1233"/>
      <c r="BG55" s="1233"/>
      <c r="BH55" s="1233"/>
      <c r="BI55" s="1233"/>
      <c r="BJ55" s="1233"/>
      <c r="BK55" s="1233"/>
      <c r="BL55" s="1233"/>
      <c r="BM55" s="1233"/>
      <c r="BN55" s="1233"/>
      <c r="BO55" s="1233"/>
      <c r="BP55" s="1230">
        <v>3.1</v>
      </c>
      <c r="BQ55" s="1230"/>
      <c r="BR55" s="1230"/>
      <c r="BS55" s="1230"/>
      <c r="BT55" s="1230"/>
      <c r="BU55" s="1230"/>
      <c r="BV55" s="1230"/>
      <c r="BW55" s="1230"/>
      <c r="BX55" s="1230">
        <v>3.4</v>
      </c>
      <c r="BY55" s="1230"/>
      <c r="BZ55" s="1230"/>
      <c r="CA55" s="1230"/>
      <c r="CB55" s="1230"/>
      <c r="CC55" s="1230"/>
      <c r="CD55" s="1230"/>
      <c r="CE55" s="1230"/>
      <c r="CF55" s="1230">
        <v>0</v>
      </c>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ht="13.2" x14ac:dyDescent="0.2">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2" x14ac:dyDescent="0.2">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573</v>
      </c>
      <c r="BC57" s="1233"/>
      <c r="BD57" s="1233"/>
      <c r="BE57" s="1233"/>
      <c r="BF57" s="1233"/>
      <c r="BG57" s="1233"/>
      <c r="BH57" s="1233"/>
      <c r="BI57" s="1233"/>
      <c r="BJ57" s="1233"/>
      <c r="BK57" s="1233"/>
      <c r="BL57" s="1233"/>
      <c r="BM57" s="1233"/>
      <c r="BN57" s="1233"/>
      <c r="BO57" s="1233"/>
      <c r="BP57" s="1230">
        <v>61.2</v>
      </c>
      <c r="BQ57" s="1230"/>
      <c r="BR57" s="1230"/>
      <c r="BS57" s="1230"/>
      <c r="BT57" s="1230"/>
      <c r="BU57" s="1230"/>
      <c r="BV57" s="1230"/>
      <c r="BW57" s="1230"/>
      <c r="BX57" s="1230">
        <v>62.8</v>
      </c>
      <c r="BY57" s="1230"/>
      <c r="BZ57" s="1230"/>
      <c r="CA57" s="1230"/>
      <c r="CB57" s="1230"/>
      <c r="CC57" s="1230"/>
      <c r="CD57" s="1230"/>
      <c r="CE57" s="1230"/>
      <c r="CF57" s="1230">
        <v>62.7</v>
      </c>
      <c r="CG57" s="1230"/>
      <c r="CH57" s="1230"/>
      <c r="CI57" s="1230"/>
      <c r="CJ57" s="1230"/>
      <c r="CK57" s="1230"/>
      <c r="CL57" s="1230"/>
      <c r="CM57" s="1230"/>
      <c r="CN57" s="1230">
        <v>63.1</v>
      </c>
      <c r="CO57" s="1230"/>
      <c r="CP57" s="1230"/>
      <c r="CQ57" s="1230"/>
      <c r="CR57" s="1230"/>
      <c r="CS57" s="1230"/>
      <c r="CT57" s="1230"/>
      <c r="CU57" s="1230"/>
      <c r="CV57" s="1230">
        <v>63.8</v>
      </c>
      <c r="CW57" s="1230"/>
      <c r="CX57" s="1230"/>
      <c r="CY57" s="1230"/>
      <c r="CZ57" s="1230"/>
      <c r="DA57" s="1230"/>
      <c r="DB57" s="1230"/>
      <c r="DC57" s="1230"/>
      <c r="DD57" s="363"/>
      <c r="DE57" s="362"/>
    </row>
    <row r="58" spans="1:109" s="358" customFormat="1" ht="13.2" x14ac:dyDescent="0.2">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575</v>
      </c>
    </row>
    <row r="64" spans="1:109" ht="13.2" x14ac:dyDescent="0.2">
      <c r="B64" s="259"/>
      <c r="G64" s="357"/>
      <c r="I64" s="369"/>
      <c r="J64" s="369"/>
      <c r="K64" s="369"/>
      <c r="L64" s="369"/>
      <c r="M64" s="369"/>
      <c r="N64" s="370"/>
      <c r="AM64" s="357"/>
      <c r="AN64" s="357" t="s">
        <v>568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36" t="s">
        <v>576</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2" x14ac:dyDescent="0.2">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2" x14ac:dyDescent="0.2">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2" x14ac:dyDescent="0.2">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2" x14ac:dyDescent="0.2">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570</v>
      </c>
    </row>
    <row r="72" spans="2:107" ht="13.2" x14ac:dyDescent="0.2">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527</v>
      </c>
      <c r="BQ72" s="1234"/>
      <c r="BR72" s="1234"/>
      <c r="BS72" s="1234"/>
      <c r="BT72" s="1234"/>
      <c r="BU72" s="1234"/>
      <c r="BV72" s="1234"/>
      <c r="BW72" s="1234"/>
      <c r="BX72" s="1234" t="s">
        <v>528</v>
      </c>
      <c r="BY72" s="1234"/>
      <c r="BZ72" s="1234"/>
      <c r="CA72" s="1234"/>
      <c r="CB72" s="1234"/>
      <c r="CC72" s="1234"/>
      <c r="CD72" s="1234"/>
      <c r="CE72" s="1234"/>
      <c r="CF72" s="1234" t="s">
        <v>529</v>
      </c>
      <c r="CG72" s="1234"/>
      <c r="CH72" s="1234"/>
      <c r="CI72" s="1234"/>
      <c r="CJ72" s="1234"/>
      <c r="CK72" s="1234"/>
      <c r="CL72" s="1234"/>
      <c r="CM72" s="1234"/>
      <c r="CN72" s="1234" t="s">
        <v>530</v>
      </c>
      <c r="CO72" s="1234"/>
      <c r="CP72" s="1234"/>
      <c r="CQ72" s="1234"/>
      <c r="CR72" s="1234"/>
      <c r="CS72" s="1234"/>
      <c r="CT72" s="1234"/>
      <c r="CU72" s="1234"/>
      <c r="CV72" s="1234" t="s">
        <v>531</v>
      </c>
      <c r="CW72" s="1234"/>
      <c r="CX72" s="1234"/>
      <c r="CY72" s="1234"/>
      <c r="CZ72" s="1234"/>
      <c r="DA72" s="1234"/>
      <c r="DB72" s="1234"/>
      <c r="DC72" s="1234"/>
    </row>
    <row r="73" spans="2:107" ht="13.2" x14ac:dyDescent="0.2">
      <c r="B73" s="259"/>
      <c r="G73" s="1245"/>
      <c r="H73" s="1245"/>
      <c r="I73" s="1245"/>
      <c r="J73" s="1245"/>
      <c r="K73" s="1229"/>
      <c r="L73" s="1229"/>
      <c r="M73" s="1229"/>
      <c r="N73" s="1229"/>
      <c r="AM73" s="359"/>
      <c r="AN73" s="1233" t="s">
        <v>571</v>
      </c>
      <c r="AO73" s="1233"/>
      <c r="AP73" s="1233"/>
      <c r="AQ73" s="1233"/>
      <c r="AR73" s="1233"/>
      <c r="AS73" s="1233"/>
      <c r="AT73" s="1233"/>
      <c r="AU73" s="1233"/>
      <c r="AV73" s="1233"/>
      <c r="AW73" s="1233"/>
      <c r="AX73" s="1233"/>
      <c r="AY73" s="1233"/>
      <c r="AZ73" s="1233"/>
      <c r="BA73" s="1233"/>
      <c r="BB73" s="1233" t="s">
        <v>572</v>
      </c>
      <c r="BC73" s="1233"/>
      <c r="BD73" s="1233"/>
      <c r="BE73" s="1233"/>
      <c r="BF73" s="1233"/>
      <c r="BG73" s="1233"/>
      <c r="BH73" s="1233"/>
      <c r="BI73" s="1233"/>
      <c r="BJ73" s="1233"/>
      <c r="BK73" s="1233"/>
      <c r="BL73" s="1233"/>
      <c r="BM73" s="1233"/>
      <c r="BN73" s="1233"/>
      <c r="BO73" s="1233"/>
      <c r="BP73" s="1230">
        <v>53.6</v>
      </c>
      <c r="BQ73" s="1230"/>
      <c r="BR73" s="1230"/>
      <c r="BS73" s="1230"/>
      <c r="BT73" s="1230"/>
      <c r="BU73" s="1230"/>
      <c r="BV73" s="1230"/>
      <c r="BW73" s="1230"/>
      <c r="BX73" s="1230">
        <v>36.200000000000003</v>
      </c>
      <c r="BY73" s="1230"/>
      <c r="BZ73" s="1230"/>
      <c r="CA73" s="1230"/>
      <c r="CB73" s="1230"/>
      <c r="CC73" s="1230"/>
      <c r="CD73" s="1230"/>
      <c r="CE73" s="1230"/>
      <c r="CF73" s="1230">
        <v>25</v>
      </c>
      <c r="CG73" s="1230"/>
      <c r="CH73" s="1230"/>
      <c r="CI73" s="1230"/>
      <c r="CJ73" s="1230"/>
      <c r="CK73" s="1230"/>
      <c r="CL73" s="1230"/>
      <c r="CM73" s="1230"/>
      <c r="CN73" s="1230">
        <v>9.8000000000000007</v>
      </c>
      <c r="CO73" s="1230"/>
      <c r="CP73" s="1230"/>
      <c r="CQ73" s="1230"/>
      <c r="CR73" s="1230"/>
      <c r="CS73" s="1230"/>
      <c r="CT73" s="1230"/>
      <c r="CU73" s="1230"/>
      <c r="CV73" s="1230">
        <v>4.8</v>
      </c>
      <c r="CW73" s="1230"/>
      <c r="CX73" s="1230"/>
      <c r="CY73" s="1230"/>
      <c r="CZ73" s="1230"/>
      <c r="DA73" s="1230"/>
      <c r="DB73" s="1230"/>
      <c r="DC73" s="1230"/>
    </row>
    <row r="74" spans="2:107" ht="13.2" x14ac:dyDescent="0.2">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2" x14ac:dyDescent="0.2">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577</v>
      </c>
      <c r="BC75" s="1233"/>
      <c r="BD75" s="1233"/>
      <c r="BE75" s="1233"/>
      <c r="BF75" s="1233"/>
      <c r="BG75" s="1233"/>
      <c r="BH75" s="1233"/>
      <c r="BI75" s="1233"/>
      <c r="BJ75" s="1233"/>
      <c r="BK75" s="1233"/>
      <c r="BL75" s="1233"/>
      <c r="BM75" s="1233"/>
      <c r="BN75" s="1233"/>
      <c r="BO75" s="1233"/>
      <c r="BP75" s="1230">
        <v>7.6</v>
      </c>
      <c r="BQ75" s="1230"/>
      <c r="BR75" s="1230"/>
      <c r="BS75" s="1230"/>
      <c r="BT75" s="1230"/>
      <c r="BU75" s="1230"/>
      <c r="BV75" s="1230"/>
      <c r="BW75" s="1230"/>
      <c r="BX75" s="1230">
        <v>7.9</v>
      </c>
      <c r="BY75" s="1230"/>
      <c r="BZ75" s="1230"/>
      <c r="CA75" s="1230"/>
      <c r="CB75" s="1230"/>
      <c r="CC75" s="1230"/>
      <c r="CD75" s="1230"/>
      <c r="CE75" s="1230"/>
      <c r="CF75" s="1230">
        <v>8.8000000000000007</v>
      </c>
      <c r="CG75" s="1230"/>
      <c r="CH75" s="1230"/>
      <c r="CI75" s="1230"/>
      <c r="CJ75" s="1230"/>
      <c r="CK75" s="1230"/>
      <c r="CL75" s="1230"/>
      <c r="CM75" s="1230"/>
      <c r="CN75" s="1230">
        <v>11.2</v>
      </c>
      <c r="CO75" s="1230"/>
      <c r="CP75" s="1230"/>
      <c r="CQ75" s="1230"/>
      <c r="CR75" s="1230"/>
      <c r="CS75" s="1230"/>
      <c r="CT75" s="1230"/>
      <c r="CU75" s="1230"/>
      <c r="CV75" s="1230">
        <v>11.6</v>
      </c>
      <c r="CW75" s="1230"/>
      <c r="CX75" s="1230"/>
      <c r="CY75" s="1230"/>
      <c r="CZ75" s="1230"/>
      <c r="DA75" s="1230"/>
      <c r="DB75" s="1230"/>
      <c r="DC75" s="1230"/>
    </row>
    <row r="76" spans="2:107" ht="13.2" x14ac:dyDescent="0.2">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2" x14ac:dyDescent="0.2">
      <c r="B77" s="259"/>
      <c r="G77" s="1228"/>
      <c r="H77" s="1228"/>
      <c r="I77" s="1228"/>
      <c r="J77" s="1228"/>
      <c r="K77" s="1229"/>
      <c r="L77" s="1229"/>
      <c r="M77" s="1229"/>
      <c r="N77" s="1229"/>
      <c r="AN77" s="1234" t="s">
        <v>574</v>
      </c>
      <c r="AO77" s="1234"/>
      <c r="AP77" s="1234"/>
      <c r="AQ77" s="1234"/>
      <c r="AR77" s="1234"/>
      <c r="AS77" s="1234"/>
      <c r="AT77" s="1234"/>
      <c r="AU77" s="1234"/>
      <c r="AV77" s="1234"/>
      <c r="AW77" s="1234"/>
      <c r="AX77" s="1234"/>
      <c r="AY77" s="1234"/>
      <c r="AZ77" s="1234"/>
      <c r="BA77" s="1234"/>
      <c r="BB77" s="1233" t="s">
        <v>572</v>
      </c>
      <c r="BC77" s="1233"/>
      <c r="BD77" s="1233"/>
      <c r="BE77" s="1233"/>
      <c r="BF77" s="1233"/>
      <c r="BG77" s="1233"/>
      <c r="BH77" s="1233"/>
      <c r="BI77" s="1233"/>
      <c r="BJ77" s="1233"/>
      <c r="BK77" s="1233"/>
      <c r="BL77" s="1233"/>
      <c r="BM77" s="1233"/>
      <c r="BN77" s="1233"/>
      <c r="BO77" s="1233"/>
      <c r="BP77" s="1230">
        <v>3.1</v>
      </c>
      <c r="BQ77" s="1230"/>
      <c r="BR77" s="1230"/>
      <c r="BS77" s="1230"/>
      <c r="BT77" s="1230"/>
      <c r="BU77" s="1230"/>
      <c r="BV77" s="1230"/>
      <c r="BW77" s="1230"/>
      <c r="BX77" s="1230">
        <v>3.4</v>
      </c>
      <c r="BY77" s="1230"/>
      <c r="BZ77" s="1230"/>
      <c r="CA77" s="1230"/>
      <c r="CB77" s="1230"/>
      <c r="CC77" s="1230"/>
      <c r="CD77" s="1230"/>
      <c r="CE77" s="1230"/>
      <c r="CF77" s="1230">
        <v>0</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ht="13.2" x14ac:dyDescent="0.2">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2" x14ac:dyDescent="0.2">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577</v>
      </c>
      <c r="BC79" s="1233"/>
      <c r="BD79" s="1233"/>
      <c r="BE79" s="1233"/>
      <c r="BF79" s="1233"/>
      <c r="BG79" s="1233"/>
      <c r="BH79" s="1233"/>
      <c r="BI79" s="1233"/>
      <c r="BJ79" s="1233"/>
      <c r="BK79" s="1233"/>
      <c r="BL79" s="1233"/>
      <c r="BM79" s="1233"/>
      <c r="BN79" s="1233"/>
      <c r="BO79" s="1233"/>
      <c r="BP79" s="1230">
        <v>7.9</v>
      </c>
      <c r="BQ79" s="1230"/>
      <c r="BR79" s="1230"/>
      <c r="BS79" s="1230"/>
      <c r="BT79" s="1230"/>
      <c r="BU79" s="1230"/>
      <c r="BV79" s="1230"/>
      <c r="BW79" s="1230"/>
      <c r="BX79" s="1230">
        <v>8.8000000000000007</v>
      </c>
      <c r="BY79" s="1230"/>
      <c r="BZ79" s="1230"/>
      <c r="CA79" s="1230"/>
      <c r="CB79" s="1230"/>
      <c r="CC79" s="1230"/>
      <c r="CD79" s="1230"/>
      <c r="CE79" s="1230"/>
      <c r="CF79" s="1230">
        <v>8.3000000000000007</v>
      </c>
      <c r="CG79" s="1230"/>
      <c r="CH79" s="1230"/>
      <c r="CI79" s="1230"/>
      <c r="CJ79" s="1230"/>
      <c r="CK79" s="1230"/>
      <c r="CL79" s="1230"/>
      <c r="CM79" s="1230"/>
      <c r="CN79" s="1230">
        <v>8.1</v>
      </c>
      <c r="CO79" s="1230"/>
      <c r="CP79" s="1230"/>
      <c r="CQ79" s="1230"/>
      <c r="CR79" s="1230"/>
      <c r="CS79" s="1230"/>
      <c r="CT79" s="1230"/>
      <c r="CU79" s="1230"/>
      <c r="CV79" s="1230">
        <v>8.1999999999999993</v>
      </c>
      <c r="CW79" s="1230"/>
      <c r="CX79" s="1230"/>
      <c r="CY79" s="1230"/>
      <c r="CZ79" s="1230"/>
      <c r="DA79" s="1230"/>
      <c r="DB79" s="1230"/>
      <c r="DC79" s="1230"/>
    </row>
    <row r="80" spans="2:107" ht="13.2" x14ac:dyDescent="0.2">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G2zUaxPe3RbjIa4pF6svFutr224aspasOTxk+ISkU82X9s+JkUFdkQgCNudgtDTSJBRHqNIcUTAMWv8/QF8H3w==" saltValue="bnwtkJcpNRe9iQSQ7y2Bh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VVzZPaMyJVdylfvt+p4cDpkshp+FhpA/JrXyaiEz6/F0q/6ZjFLHsyr55V04HaoKq1hwPYQiq9S2jpKqIZrx3g==" saltValue="AX4pivfvdv7MdX13lmFDN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qrP7pqJyeGSLHnJtw5oN31cOHQvlfjW0CuE1DO+NA8g1/7Le5mcTwguQULfr79HdlBKcrvdIfuc2K26Fa7bndg==" saltValue="X8Yeb3PrZ/oyPBz5kNJA+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526</v>
      </c>
      <c r="G2" s="149"/>
      <c r="H2" s="150"/>
    </row>
    <row r="3" spans="1:8" x14ac:dyDescent="0.2">
      <c r="A3" s="146" t="s">
        <v>519</v>
      </c>
      <c r="B3" s="151"/>
      <c r="C3" s="152"/>
      <c r="D3" s="153">
        <v>50741</v>
      </c>
      <c r="E3" s="154"/>
      <c r="F3" s="155">
        <v>103390</v>
      </c>
      <c r="G3" s="156"/>
      <c r="H3" s="157"/>
    </row>
    <row r="4" spans="1:8" x14ac:dyDescent="0.2">
      <c r="A4" s="158"/>
      <c r="B4" s="159"/>
      <c r="C4" s="160"/>
      <c r="D4" s="161">
        <v>32239</v>
      </c>
      <c r="E4" s="162"/>
      <c r="F4" s="163">
        <v>51269</v>
      </c>
      <c r="G4" s="164"/>
      <c r="H4" s="165"/>
    </row>
    <row r="5" spans="1:8" x14ac:dyDescent="0.2">
      <c r="A5" s="146" t="s">
        <v>521</v>
      </c>
      <c r="B5" s="151"/>
      <c r="C5" s="152"/>
      <c r="D5" s="153">
        <v>43181</v>
      </c>
      <c r="E5" s="154"/>
      <c r="F5" s="155">
        <v>125391</v>
      </c>
      <c r="G5" s="156"/>
      <c r="H5" s="157"/>
    </row>
    <row r="6" spans="1:8" x14ac:dyDescent="0.2">
      <c r="A6" s="158"/>
      <c r="B6" s="159"/>
      <c r="C6" s="160"/>
      <c r="D6" s="161">
        <v>30728</v>
      </c>
      <c r="E6" s="162"/>
      <c r="F6" s="163">
        <v>68516</v>
      </c>
      <c r="G6" s="164"/>
      <c r="H6" s="165"/>
    </row>
    <row r="7" spans="1:8" x14ac:dyDescent="0.2">
      <c r="A7" s="146" t="s">
        <v>522</v>
      </c>
      <c r="B7" s="151"/>
      <c r="C7" s="152"/>
      <c r="D7" s="153">
        <v>45563</v>
      </c>
      <c r="E7" s="154"/>
      <c r="F7" s="155">
        <v>138402</v>
      </c>
      <c r="G7" s="156"/>
      <c r="H7" s="157"/>
    </row>
    <row r="8" spans="1:8" x14ac:dyDescent="0.2">
      <c r="A8" s="158"/>
      <c r="B8" s="159"/>
      <c r="C8" s="160"/>
      <c r="D8" s="161">
        <v>41107</v>
      </c>
      <c r="E8" s="162"/>
      <c r="F8" s="163">
        <v>70652</v>
      </c>
      <c r="G8" s="164"/>
      <c r="H8" s="165"/>
    </row>
    <row r="9" spans="1:8" x14ac:dyDescent="0.2">
      <c r="A9" s="146" t="s">
        <v>523</v>
      </c>
      <c r="B9" s="151"/>
      <c r="C9" s="152"/>
      <c r="D9" s="153">
        <v>66556</v>
      </c>
      <c r="E9" s="154"/>
      <c r="F9" s="155">
        <v>146367</v>
      </c>
      <c r="G9" s="156"/>
      <c r="H9" s="157"/>
    </row>
    <row r="10" spans="1:8" x14ac:dyDescent="0.2">
      <c r="A10" s="158"/>
      <c r="B10" s="159"/>
      <c r="C10" s="160"/>
      <c r="D10" s="161">
        <v>34244</v>
      </c>
      <c r="E10" s="162"/>
      <c r="F10" s="163">
        <v>79441</v>
      </c>
      <c r="G10" s="164"/>
      <c r="H10" s="165"/>
    </row>
    <row r="11" spans="1:8" x14ac:dyDescent="0.2">
      <c r="A11" s="146" t="s">
        <v>524</v>
      </c>
      <c r="B11" s="151"/>
      <c r="C11" s="152"/>
      <c r="D11" s="153">
        <v>46000</v>
      </c>
      <c r="E11" s="154"/>
      <c r="F11" s="155">
        <v>165181</v>
      </c>
      <c r="G11" s="156"/>
      <c r="H11" s="157"/>
    </row>
    <row r="12" spans="1:8" x14ac:dyDescent="0.2">
      <c r="A12" s="158"/>
      <c r="B12" s="159"/>
      <c r="C12" s="166"/>
      <c r="D12" s="161">
        <v>39400</v>
      </c>
      <c r="E12" s="162"/>
      <c r="F12" s="163">
        <v>82246</v>
      </c>
      <c r="G12" s="164"/>
      <c r="H12" s="165"/>
    </row>
    <row r="13" spans="1:8" x14ac:dyDescent="0.2">
      <c r="A13" s="146"/>
      <c r="B13" s="151"/>
      <c r="C13" s="152"/>
      <c r="D13" s="153">
        <v>50408</v>
      </c>
      <c r="E13" s="154"/>
      <c r="F13" s="155">
        <v>135746</v>
      </c>
      <c r="G13" s="167"/>
      <c r="H13" s="157"/>
    </row>
    <row r="14" spans="1:8" x14ac:dyDescent="0.2">
      <c r="A14" s="158"/>
      <c r="B14" s="159"/>
      <c r="C14" s="160"/>
      <c r="D14" s="161">
        <v>35544</v>
      </c>
      <c r="E14" s="162"/>
      <c r="F14" s="163">
        <v>70425</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7.93</v>
      </c>
      <c r="C19" s="168">
        <f>ROUND(VALUE(SUBSTITUTE(実質収支比率等に係る経年分析!G$48,"▲","-")),2)</f>
        <v>10.75</v>
      </c>
      <c r="D19" s="168">
        <f>ROUND(VALUE(SUBSTITUTE(実質収支比率等に係る経年分析!H$48,"▲","-")),2)</f>
        <v>9.7100000000000009</v>
      </c>
      <c r="E19" s="168">
        <f>ROUND(VALUE(SUBSTITUTE(実質収支比率等に係る経年分析!I$48,"▲","-")),2)</f>
        <v>5.88</v>
      </c>
      <c r="F19" s="168">
        <f>ROUND(VALUE(SUBSTITUTE(実質収支比率等に係る経年分析!J$48,"▲","-")),2)</f>
        <v>5.78</v>
      </c>
    </row>
    <row r="20" spans="1:11" x14ac:dyDescent="0.2">
      <c r="A20" s="168" t="s">
        <v>53</v>
      </c>
      <c r="B20" s="168">
        <f>ROUND(VALUE(SUBSTITUTE(実質収支比率等に係る経年分析!F$47,"▲","-")),2)</f>
        <v>19.84</v>
      </c>
      <c r="C20" s="168">
        <f>ROUND(VALUE(SUBSTITUTE(実質収支比率等に係る経年分析!G$47,"▲","-")),2)</f>
        <v>21.92</v>
      </c>
      <c r="D20" s="168">
        <f>ROUND(VALUE(SUBSTITUTE(実質収支比率等に係る経年分析!H$47,"▲","-")),2)</f>
        <v>23.32</v>
      </c>
      <c r="E20" s="168">
        <f>ROUND(VALUE(SUBSTITUTE(実質収支比率等に係る経年分析!I$47,"▲","-")),2)</f>
        <v>25.25</v>
      </c>
      <c r="F20" s="168">
        <f>ROUND(VALUE(SUBSTITUTE(実質収支比率等に係る経年分析!J$47,"▲","-")),2)</f>
        <v>25.06</v>
      </c>
    </row>
    <row r="21" spans="1:11" x14ac:dyDescent="0.2">
      <c r="A21" s="168" t="s">
        <v>54</v>
      </c>
      <c r="B21" s="168">
        <f>IF(ISNUMBER(VALUE(SUBSTITUTE(実質収支比率等に係る経年分析!F$49,"▲","-"))),ROUND(VALUE(SUBSTITUTE(実質収支比率等に係る経年分析!F$49,"▲","-")),2),NA())</f>
        <v>3.7</v>
      </c>
      <c r="C21" s="168">
        <f>IF(ISNUMBER(VALUE(SUBSTITUTE(実質収支比率等に係る経年分析!G$49,"▲","-"))),ROUND(VALUE(SUBSTITUTE(実質収支比率等に係る経年分析!G$49,"▲","-")),2),NA())</f>
        <v>6.24</v>
      </c>
      <c r="D21" s="168">
        <f>IF(ISNUMBER(VALUE(SUBSTITUTE(実質収支比率等に係る経年分析!H$49,"▲","-"))),ROUND(VALUE(SUBSTITUTE(実質収支比率等に係る経年分析!H$49,"▲","-")),2),NA())</f>
        <v>2.4500000000000002</v>
      </c>
      <c r="E21" s="168">
        <f>IF(ISNUMBER(VALUE(SUBSTITUTE(実質収支比率等に係る経年分析!I$49,"▲","-"))),ROUND(VALUE(SUBSTITUTE(実質収支比率等に係る経年分析!I$49,"▲","-")),2),NA())</f>
        <v>-2.5499999999999998</v>
      </c>
      <c r="F21" s="168">
        <f>IF(ISNUMBER(VALUE(SUBSTITUTE(実質収支比率等に係る経年分析!J$49,"▲","-"))),ROUND(VALUE(SUBSTITUTE(実質収支比率等に係る経年分析!J$49,"▲","-")),2),NA())</f>
        <v>7.0000000000000007E-2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0.13</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国民健康保険事業特別会計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0.19</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0.32</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7.0000000000000007E-2</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0.08</v>
      </c>
    </row>
    <row r="30" spans="1:11" x14ac:dyDescent="0.2">
      <c r="A30" s="169" t="str">
        <f>IF(連結実質赤字比率に係る赤字・黒字の構成分析!C$40="",NA(),連結実質赤字比率に係る赤字・黒字の構成分析!C$40)</f>
        <v>商品券特別会計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0.05</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0.06</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0.09</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0.17</v>
      </c>
    </row>
    <row r="32" spans="1:11" x14ac:dyDescent="0.2">
      <c r="A32" s="169" t="str">
        <f>IF(連結実質赤字比率に係る赤字・黒字の構成分析!C$38="",NA(),連結実質赤字比率に係る赤字・黒字の構成分析!C$38)</f>
        <v>下水道事業特別会計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0.59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v>
      </c>
    </row>
    <row r="33" spans="1:16" x14ac:dyDescent="0.2">
      <c r="A33" s="169" t="str">
        <f>IF(連結実質赤字比率に係る赤字・黒字の構成分析!C$37="",NA(),連結実質赤字比率に係る赤字・黒字の構成分析!C$37)</f>
        <v>町設置型浄化槽事業特別会計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0.74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0.55000000000000004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0.42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0.35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0.2</v>
      </c>
    </row>
    <row r="34" spans="1:16" x14ac:dyDescent="0.2">
      <c r="A34" s="169" t="str">
        <f>IF(連結実質赤字比率に係る赤字・黒字の構成分析!C$36="",NA(),連結実質赤字比率に係る赤字・黒字の構成分析!C$36)</f>
        <v>介護保険事業特別会計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0.95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0.56000000000000005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1.06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0.67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0.46</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7.01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10.130000000000001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9.2100000000000009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5.42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5.47</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7.36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7.49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7.12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7.56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7.29</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380</v>
      </c>
      <c r="E42" s="170"/>
      <c r="F42" s="170"/>
      <c r="G42" s="170">
        <f>'実質公債費比率（分子）の構造'!L$52</f>
        <v>380</v>
      </c>
      <c r="H42" s="170"/>
      <c r="I42" s="170"/>
      <c r="J42" s="170">
        <f>'実質公債費比率（分子）の構造'!M$52</f>
        <v>385</v>
      </c>
      <c r="K42" s="170"/>
      <c r="L42" s="170"/>
      <c r="M42" s="170">
        <f>'実質公債費比率（分子）の構造'!N$52</f>
        <v>395</v>
      </c>
      <c r="N42" s="170"/>
      <c r="O42" s="170"/>
      <c r="P42" s="170">
        <f>'実質公債費比率（分子）の構造'!O$52</f>
        <v>391</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65</v>
      </c>
      <c r="C44" s="170"/>
      <c r="D44" s="170"/>
      <c r="E44" s="170">
        <f>'実質公債費比率（分子）の構造'!L$50</f>
        <v>65</v>
      </c>
      <c r="F44" s="170"/>
      <c r="G44" s="170"/>
      <c r="H44" s="170">
        <f>'実質公債費比率（分子）の構造'!M$50</f>
        <v>138</v>
      </c>
      <c r="I44" s="170"/>
      <c r="J44" s="170"/>
      <c r="K44" s="170">
        <f>'実質公債費比率（分子）の構造'!N$50</f>
        <v>324</v>
      </c>
      <c r="L44" s="170"/>
      <c r="M44" s="170"/>
      <c r="N44" s="170">
        <f>'実質公債費比率（分子）の構造'!O$50</f>
        <v>96</v>
      </c>
      <c r="O44" s="170"/>
      <c r="P44" s="170"/>
    </row>
    <row r="45" spans="1:16" x14ac:dyDescent="0.2">
      <c r="A45" s="170" t="s">
        <v>63</v>
      </c>
      <c r="B45" s="170">
        <f>'実質公債費比率（分子）の構造'!K$49</f>
        <v>37</v>
      </c>
      <c r="C45" s="170"/>
      <c r="D45" s="170"/>
      <c r="E45" s="170">
        <f>'実質公債費比率（分子）の構造'!L$49</f>
        <v>37</v>
      </c>
      <c r="F45" s="170"/>
      <c r="G45" s="170"/>
      <c r="H45" s="170">
        <f>'実質公債費比率（分子）の構造'!M$49</f>
        <v>14</v>
      </c>
      <c r="I45" s="170"/>
      <c r="J45" s="170"/>
      <c r="K45" s="170">
        <f>'実質公債費比率（分子）の構造'!N$49</f>
        <v>1</v>
      </c>
      <c r="L45" s="170"/>
      <c r="M45" s="170"/>
      <c r="N45" s="170">
        <f>'実質公債費比率（分子）の構造'!O$49</f>
        <v>2</v>
      </c>
      <c r="O45" s="170"/>
      <c r="P45" s="170"/>
    </row>
    <row r="46" spans="1:16" x14ac:dyDescent="0.2">
      <c r="A46" s="170" t="s">
        <v>64</v>
      </c>
      <c r="B46" s="170">
        <f>'実質公債費比率（分子）の構造'!K$48</f>
        <v>110</v>
      </c>
      <c r="C46" s="170"/>
      <c r="D46" s="170"/>
      <c r="E46" s="170">
        <f>'実質公債費比率（分子）の構造'!L$48</f>
        <v>106</v>
      </c>
      <c r="F46" s="170"/>
      <c r="G46" s="170"/>
      <c r="H46" s="170">
        <f>'実質公債費比率（分子）の構造'!M$48</f>
        <v>103</v>
      </c>
      <c r="I46" s="170"/>
      <c r="J46" s="170"/>
      <c r="K46" s="170">
        <f>'実質公債費比率（分子）の構造'!N$48</f>
        <v>117</v>
      </c>
      <c r="L46" s="170"/>
      <c r="M46" s="170"/>
      <c r="N46" s="170">
        <f>'実質公債費比率（分子）の構造'!O$48</f>
        <v>155</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415</v>
      </c>
      <c r="C49" s="170"/>
      <c r="D49" s="170"/>
      <c r="E49" s="170">
        <f>'実質公債費比率（分子）の構造'!L$45</f>
        <v>432</v>
      </c>
      <c r="F49" s="170"/>
      <c r="G49" s="170"/>
      <c r="H49" s="170">
        <f>'実質公債費比率（分子）の構造'!M$45</f>
        <v>449</v>
      </c>
      <c r="I49" s="170"/>
      <c r="J49" s="170"/>
      <c r="K49" s="170">
        <f>'実質公債費比率（分子）の構造'!N$45</f>
        <v>466</v>
      </c>
      <c r="L49" s="170"/>
      <c r="M49" s="170"/>
      <c r="N49" s="170">
        <f>'実質公債費比率（分子）の構造'!O$45</f>
        <v>455</v>
      </c>
      <c r="O49" s="170"/>
      <c r="P49" s="170"/>
    </row>
    <row r="50" spans="1:16" x14ac:dyDescent="0.2">
      <c r="A50" s="170" t="s">
        <v>67</v>
      </c>
      <c r="B50" s="170" t="e">
        <f>NA()</f>
        <v>#N/A</v>
      </c>
      <c r="C50" s="170">
        <f>IF(ISNUMBER('実質公債費比率（分子）の構造'!K$53),'実質公債費比率（分子）の構造'!K$53,NA())</f>
        <v>247</v>
      </c>
      <c r="D50" s="170" t="e">
        <f>NA()</f>
        <v>#N/A</v>
      </c>
      <c r="E50" s="170" t="e">
        <f>NA()</f>
        <v>#N/A</v>
      </c>
      <c r="F50" s="170">
        <f>IF(ISNUMBER('実質公債費比率（分子）の構造'!L$53),'実質公債費比率（分子）の構造'!L$53,NA())</f>
        <v>260</v>
      </c>
      <c r="G50" s="170" t="e">
        <f>NA()</f>
        <v>#N/A</v>
      </c>
      <c r="H50" s="170" t="e">
        <f>NA()</f>
        <v>#N/A</v>
      </c>
      <c r="I50" s="170">
        <f>IF(ISNUMBER('実質公債費比率（分子）の構造'!M$53),'実質公債費比率（分子）の構造'!M$53,NA())</f>
        <v>319</v>
      </c>
      <c r="J50" s="170" t="e">
        <f>NA()</f>
        <v>#N/A</v>
      </c>
      <c r="K50" s="170" t="e">
        <f>NA()</f>
        <v>#N/A</v>
      </c>
      <c r="L50" s="170">
        <f>IF(ISNUMBER('実質公債費比率（分子）の構造'!N$53),'実質公債費比率（分子）の構造'!N$53,NA())</f>
        <v>513</v>
      </c>
      <c r="M50" s="170" t="e">
        <f>NA()</f>
        <v>#N/A</v>
      </c>
      <c r="N50" s="170" t="e">
        <f>NA()</f>
        <v>#N/A</v>
      </c>
      <c r="O50" s="170">
        <f>IF(ISNUMBER('実質公債費比率（分子）の構造'!O$53),'実質公債費比率（分子）の構造'!O$53,NA())</f>
        <v>317</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4734</v>
      </c>
      <c r="E56" s="169"/>
      <c r="F56" s="169"/>
      <c r="G56" s="169">
        <f>'将来負担比率（分子）の構造'!J$52</f>
        <v>4653</v>
      </c>
      <c r="H56" s="169"/>
      <c r="I56" s="169"/>
      <c r="J56" s="169">
        <f>'将来負担比率（分子）の構造'!K$52</f>
        <v>4530</v>
      </c>
      <c r="K56" s="169"/>
      <c r="L56" s="169"/>
      <c r="M56" s="169">
        <f>'将来負担比率（分子）の構造'!L$52</f>
        <v>4263</v>
      </c>
      <c r="N56" s="169"/>
      <c r="O56" s="169"/>
      <c r="P56" s="169">
        <f>'将来負担比率（分子）の構造'!M$52</f>
        <v>3968</v>
      </c>
    </row>
    <row r="57" spans="1:16" x14ac:dyDescent="0.2">
      <c r="A57" s="169" t="s">
        <v>42</v>
      </c>
      <c r="B57" s="169"/>
      <c r="C57" s="169"/>
      <c r="D57" s="169">
        <f>'将来負担比率（分子）の構造'!I$51</f>
        <v>550</v>
      </c>
      <c r="E57" s="169"/>
      <c r="F57" s="169"/>
      <c r="G57" s="169">
        <f>'将来負担比率（分子）の構造'!J$51</f>
        <v>517</v>
      </c>
      <c r="H57" s="169"/>
      <c r="I57" s="169"/>
      <c r="J57" s="169">
        <f>'将来負担比率（分子）の構造'!K$51</f>
        <v>484</v>
      </c>
      <c r="K57" s="169"/>
      <c r="L57" s="169"/>
      <c r="M57" s="169">
        <f>'将来負担比率（分子）の構造'!L$51</f>
        <v>787</v>
      </c>
      <c r="N57" s="169"/>
      <c r="O57" s="169"/>
      <c r="P57" s="169">
        <f>'将来負担比率（分子）の構造'!M$51</f>
        <v>752</v>
      </c>
    </row>
    <row r="58" spans="1:16" x14ac:dyDescent="0.2">
      <c r="A58" s="169" t="s">
        <v>41</v>
      </c>
      <c r="B58" s="169"/>
      <c r="C58" s="169"/>
      <c r="D58" s="169">
        <f>'将来負担比率（分子）の構造'!I$50</f>
        <v>1529</v>
      </c>
      <c r="E58" s="169"/>
      <c r="F58" s="169"/>
      <c r="G58" s="169">
        <f>'将来負担比率（分子）の構造'!J$50</f>
        <v>1793</v>
      </c>
      <c r="H58" s="169"/>
      <c r="I58" s="169"/>
      <c r="J58" s="169">
        <f>'将来負担比率（分子）の構造'!K$50</f>
        <v>2295</v>
      </c>
      <c r="K58" s="169"/>
      <c r="L58" s="169"/>
      <c r="M58" s="169">
        <f>'将来負担比率（分子）の構造'!L$50</f>
        <v>2674</v>
      </c>
      <c r="N58" s="169"/>
      <c r="O58" s="169"/>
      <c r="P58" s="169">
        <f>'将来負担比率（分子）の構造'!M$50</f>
        <v>2790</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1745</v>
      </c>
      <c r="C62" s="169"/>
      <c r="D62" s="169"/>
      <c r="E62" s="169">
        <f>'将来負担比率（分子）の構造'!J$45</f>
        <v>1698</v>
      </c>
      <c r="F62" s="169"/>
      <c r="G62" s="169"/>
      <c r="H62" s="169">
        <f>'将来負担比率（分子）の構造'!K$45</f>
        <v>1704</v>
      </c>
      <c r="I62" s="169"/>
      <c r="J62" s="169"/>
      <c r="K62" s="169">
        <f>'将来負担比率（分子）の構造'!L$45</f>
        <v>1663</v>
      </c>
      <c r="L62" s="169"/>
      <c r="M62" s="169"/>
      <c r="N62" s="169">
        <f>'将来負担比率（分子）の構造'!M$45</f>
        <v>1645</v>
      </c>
      <c r="O62" s="169"/>
      <c r="P62" s="169"/>
    </row>
    <row r="63" spans="1:16" x14ac:dyDescent="0.2">
      <c r="A63" s="169" t="s">
        <v>34</v>
      </c>
      <c r="B63" s="169">
        <f>'将来負担比率（分子）の構造'!I$44</f>
        <v>58</v>
      </c>
      <c r="C63" s="169"/>
      <c r="D63" s="169"/>
      <c r="E63" s="169">
        <f>'将来負担比率（分子）の構造'!J$44</f>
        <v>32</v>
      </c>
      <c r="F63" s="169"/>
      <c r="G63" s="169"/>
      <c r="H63" s="169">
        <f>'将来負担比率（分子）の構造'!K$44</f>
        <v>19</v>
      </c>
      <c r="I63" s="169"/>
      <c r="J63" s="169"/>
      <c r="K63" s="169">
        <f>'将来負担比率（分子）の構造'!L$44</f>
        <v>37</v>
      </c>
      <c r="L63" s="169"/>
      <c r="M63" s="169"/>
      <c r="N63" s="169">
        <f>'将来負担比率（分子）の構造'!M$44</f>
        <v>61</v>
      </c>
      <c r="O63" s="169"/>
      <c r="P63" s="169"/>
    </row>
    <row r="64" spans="1:16" x14ac:dyDescent="0.2">
      <c r="A64" s="169" t="s">
        <v>33</v>
      </c>
      <c r="B64" s="169">
        <f>'将来負担比率（分子）の構造'!I$43</f>
        <v>1193</v>
      </c>
      <c r="C64" s="169"/>
      <c r="D64" s="169"/>
      <c r="E64" s="169">
        <f>'将来負担比率（分子）の構造'!J$43</f>
        <v>1148</v>
      </c>
      <c r="F64" s="169"/>
      <c r="G64" s="169"/>
      <c r="H64" s="169">
        <f>'将来負担比率（分子）の構造'!K$43</f>
        <v>1167</v>
      </c>
      <c r="I64" s="169"/>
      <c r="J64" s="169"/>
      <c r="K64" s="169">
        <f>'将来負担比率（分子）の構造'!L$43</f>
        <v>1146</v>
      </c>
      <c r="L64" s="169"/>
      <c r="M64" s="169"/>
      <c r="N64" s="169">
        <f>'将来負担比率（分子）の構造'!M$43</f>
        <v>1189</v>
      </c>
      <c r="O64" s="169"/>
      <c r="P64" s="169"/>
    </row>
    <row r="65" spans="1:16" x14ac:dyDescent="0.2">
      <c r="A65" s="169" t="s">
        <v>32</v>
      </c>
      <c r="B65" s="169">
        <f>'将来負担比率（分子）の構造'!I$42</f>
        <v>967</v>
      </c>
      <c r="C65" s="169"/>
      <c r="D65" s="169"/>
      <c r="E65" s="169">
        <f>'将来負担比率（分子）の構造'!J$42</f>
        <v>915</v>
      </c>
      <c r="F65" s="169"/>
      <c r="G65" s="169"/>
      <c r="H65" s="169">
        <f>'将来負担比率（分子）の構造'!K$42</f>
        <v>1133</v>
      </c>
      <c r="I65" s="169"/>
      <c r="J65" s="169"/>
      <c r="K65" s="169">
        <f>'将来負担比率（分子）の構造'!L$42</f>
        <v>1424</v>
      </c>
      <c r="L65" s="169"/>
      <c r="M65" s="169"/>
      <c r="N65" s="169">
        <f>'将来負担比率（分子）の構造'!M$42</f>
        <v>1335</v>
      </c>
      <c r="O65" s="169"/>
      <c r="P65" s="169"/>
    </row>
    <row r="66" spans="1:16" x14ac:dyDescent="0.2">
      <c r="A66" s="169" t="s">
        <v>31</v>
      </c>
      <c r="B66" s="169">
        <f>'将来負担比率（分子）の構造'!I$41</f>
        <v>4421</v>
      </c>
      <c r="C66" s="169"/>
      <c r="D66" s="169"/>
      <c r="E66" s="169">
        <f>'将来負担比率（分子）の構造'!J$41</f>
        <v>4295</v>
      </c>
      <c r="F66" s="169"/>
      <c r="G66" s="169"/>
      <c r="H66" s="169">
        <f>'将来負担比率（分子）の構造'!K$41</f>
        <v>4122</v>
      </c>
      <c r="I66" s="169"/>
      <c r="J66" s="169"/>
      <c r="K66" s="169">
        <f>'将来負担比率（分子）の構造'!L$41</f>
        <v>3772</v>
      </c>
      <c r="L66" s="169"/>
      <c r="M66" s="169"/>
      <c r="N66" s="169">
        <f>'将来負担比率（分子）の構造'!M$41</f>
        <v>3442</v>
      </c>
      <c r="O66" s="169"/>
      <c r="P66" s="169"/>
    </row>
    <row r="67" spans="1:16" x14ac:dyDescent="0.2">
      <c r="A67" s="169" t="s">
        <v>71</v>
      </c>
      <c r="B67" s="169" t="e">
        <f>NA()</f>
        <v>#N/A</v>
      </c>
      <c r="C67" s="169">
        <f>IF(ISNUMBER('将来負担比率（分子）の構造'!I$53), IF('将来負担比率（分子）の構造'!I$53 &lt; 0, 0, '将来負担比率（分子）の構造'!I$53), NA())</f>
        <v>1571</v>
      </c>
      <c r="D67" s="169" t="e">
        <f>NA()</f>
        <v>#N/A</v>
      </c>
      <c r="E67" s="169" t="e">
        <f>NA()</f>
        <v>#N/A</v>
      </c>
      <c r="F67" s="169">
        <f>IF(ISNUMBER('将来負担比率（分子）の構造'!J$53), IF('将来負担比率（分子）の構造'!J$53 &lt; 0, 0, '将来負担比率（分子）の構造'!J$53), NA())</f>
        <v>1125</v>
      </c>
      <c r="G67" s="169" t="e">
        <f>NA()</f>
        <v>#N/A</v>
      </c>
      <c r="H67" s="169" t="e">
        <f>NA()</f>
        <v>#N/A</v>
      </c>
      <c r="I67" s="169">
        <f>IF(ISNUMBER('将来負担比率（分子）の構造'!K$53), IF('将来負担比率（分子）の構造'!K$53 &lt; 0, 0, '将来負担比率（分子）の構造'!K$53), NA())</f>
        <v>836</v>
      </c>
      <c r="J67" s="169" t="e">
        <f>NA()</f>
        <v>#N/A</v>
      </c>
      <c r="K67" s="169" t="e">
        <f>NA()</f>
        <v>#N/A</v>
      </c>
      <c r="L67" s="169">
        <f>IF(ISNUMBER('将来負担比率（分子）の構造'!L$53), IF('将来負担比率（分子）の構造'!L$53 &lt; 0, 0, '将来負担比率（分子）の構造'!L$53), NA())</f>
        <v>319</v>
      </c>
      <c r="M67" s="169" t="e">
        <f>NA()</f>
        <v>#N/A</v>
      </c>
      <c r="N67" s="169" t="e">
        <f>NA()</f>
        <v>#N/A</v>
      </c>
      <c r="O67" s="169">
        <f>IF(ISNUMBER('将来負担比率（分子）の構造'!M$53), IF('将来負担比率（分子）の構造'!M$53 &lt; 0, 0, '将来負担比率（分子）の構造'!M$53), NA())</f>
        <v>161</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866</v>
      </c>
      <c r="C72" s="173">
        <f>基金残高に係る経年分析!G55</f>
        <v>920</v>
      </c>
      <c r="D72" s="173">
        <f>基金残高に係る経年分析!H55</f>
        <v>924</v>
      </c>
    </row>
    <row r="73" spans="1:16" x14ac:dyDescent="0.2">
      <c r="A73" s="172" t="s">
        <v>74</v>
      </c>
      <c r="B73" s="173">
        <f>基金残高に係る経年分析!F56</f>
        <v>4</v>
      </c>
      <c r="C73" s="173">
        <f>基金残高に係る経年分析!G56</f>
        <v>4</v>
      </c>
      <c r="D73" s="173">
        <f>基金残高に係る経年分析!H56</f>
        <v>4</v>
      </c>
    </row>
    <row r="74" spans="1:16" x14ac:dyDescent="0.2">
      <c r="A74" s="172" t="s">
        <v>75</v>
      </c>
      <c r="B74" s="173">
        <f>基金残高に係る経年分析!F57</f>
        <v>1340</v>
      </c>
      <c r="C74" s="173">
        <f>基金残高に係る経年分析!G57</f>
        <v>1751</v>
      </c>
      <c r="D74" s="173">
        <f>基金残高に係る経年分析!H57</f>
        <v>1814</v>
      </c>
    </row>
  </sheetData>
  <sheetProtection algorithmName="SHA-512" hashValue="EbD3UQwDpMftnWEcUMRXJQJIo3ToMCxaH3yKokn70LyYnI/NZran4Y6zMSosc8qeak9NzDoI9lhTZQDNvfad5Q==" saltValue="vxskvykaYBc2n1A0UC8+7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1612573</v>
      </c>
      <c r="S5" s="690"/>
      <c r="T5" s="690"/>
      <c r="U5" s="690"/>
      <c r="V5" s="690"/>
      <c r="W5" s="690"/>
      <c r="X5" s="690"/>
      <c r="Y5" s="715"/>
      <c r="Z5" s="728">
        <v>27.7</v>
      </c>
      <c r="AA5" s="728"/>
      <c r="AB5" s="728"/>
      <c r="AC5" s="728"/>
      <c r="AD5" s="729">
        <v>1612573</v>
      </c>
      <c r="AE5" s="729"/>
      <c r="AF5" s="729"/>
      <c r="AG5" s="729"/>
      <c r="AH5" s="729"/>
      <c r="AI5" s="729"/>
      <c r="AJ5" s="729"/>
      <c r="AK5" s="729"/>
      <c r="AL5" s="716">
        <v>44.3</v>
      </c>
      <c r="AM5" s="698"/>
      <c r="AN5" s="698"/>
      <c r="AO5" s="717"/>
      <c r="AP5" s="692" t="s">
        <v>216</v>
      </c>
      <c r="AQ5" s="693"/>
      <c r="AR5" s="693"/>
      <c r="AS5" s="693"/>
      <c r="AT5" s="693"/>
      <c r="AU5" s="693"/>
      <c r="AV5" s="693"/>
      <c r="AW5" s="693"/>
      <c r="AX5" s="693"/>
      <c r="AY5" s="693"/>
      <c r="AZ5" s="693"/>
      <c r="BA5" s="693"/>
      <c r="BB5" s="693"/>
      <c r="BC5" s="693"/>
      <c r="BD5" s="693"/>
      <c r="BE5" s="693"/>
      <c r="BF5" s="694"/>
      <c r="BG5" s="634">
        <v>1610129</v>
      </c>
      <c r="BH5" s="635"/>
      <c r="BI5" s="635"/>
      <c r="BJ5" s="635"/>
      <c r="BK5" s="635"/>
      <c r="BL5" s="635"/>
      <c r="BM5" s="635"/>
      <c r="BN5" s="636"/>
      <c r="BO5" s="672">
        <v>99.8</v>
      </c>
      <c r="BP5" s="672"/>
      <c r="BQ5" s="672"/>
      <c r="BR5" s="672"/>
      <c r="BS5" s="673" t="s">
        <v>122</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49723</v>
      </c>
      <c r="S6" s="635"/>
      <c r="T6" s="635"/>
      <c r="U6" s="635"/>
      <c r="V6" s="635"/>
      <c r="W6" s="635"/>
      <c r="X6" s="635"/>
      <c r="Y6" s="636"/>
      <c r="Z6" s="672">
        <v>0.9</v>
      </c>
      <c r="AA6" s="672"/>
      <c r="AB6" s="672"/>
      <c r="AC6" s="672"/>
      <c r="AD6" s="673">
        <v>49723</v>
      </c>
      <c r="AE6" s="673"/>
      <c r="AF6" s="673"/>
      <c r="AG6" s="673"/>
      <c r="AH6" s="673"/>
      <c r="AI6" s="673"/>
      <c r="AJ6" s="673"/>
      <c r="AK6" s="673"/>
      <c r="AL6" s="637">
        <v>1.4</v>
      </c>
      <c r="AM6" s="638"/>
      <c r="AN6" s="638"/>
      <c r="AO6" s="674"/>
      <c r="AP6" s="631" t="s">
        <v>221</v>
      </c>
      <c r="AQ6" s="632"/>
      <c r="AR6" s="632"/>
      <c r="AS6" s="632"/>
      <c r="AT6" s="632"/>
      <c r="AU6" s="632"/>
      <c r="AV6" s="632"/>
      <c r="AW6" s="632"/>
      <c r="AX6" s="632"/>
      <c r="AY6" s="632"/>
      <c r="AZ6" s="632"/>
      <c r="BA6" s="632"/>
      <c r="BB6" s="632"/>
      <c r="BC6" s="632"/>
      <c r="BD6" s="632"/>
      <c r="BE6" s="632"/>
      <c r="BF6" s="633"/>
      <c r="BG6" s="634">
        <v>1610129</v>
      </c>
      <c r="BH6" s="635"/>
      <c r="BI6" s="635"/>
      <c r="BJ6" s="635"/>
      <c r="BK6" s="635"/>
      <c r="BL6" s="635"/>
      <c r="BM6" s="635"/>
      <c r="BN6" s="636"/>
      <c r="BO6" s="672">
        <v>99.8</v>
      </c>
      <c r="BP6" s="672"/>
      <c r="BQ6" s="672"/>
      <c r="BR6" s="672"/>
      <c r="BS6" s="673" t="s">
        <v>122</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88176</v>
      </c>
      <c r="CS6" s="635"/>
      <c r="CT6" s="635"/>
      <c r="CU6" s="635"/>
      <c r="CV6" s="635"/>
      <c r="CW6" s="635"/>
      <c r="CX6" s="635"/>
      <c r="CY6" s="636"/>
      <c r="CZ6" s="716">
        <v>1.6</v>
      </c>
      <c r="DA6" s="698"/>
      <c r="DB6" s="698"/>
      <c r="DC6" s="718"/>
      <c r="DD6" s="640" t="s">
        <v>122</v>
      </c>
      <c r="DE6" s="635"/>
      <c r="DF6" s="635"/>
      <c r="DG6" s="635"/>
      <c r="DH6" s="635"/>
      <c r="DI6" s="635"/>
      <c r="DJ6" s="635"/>
      <c r="DK6" s="635"/>
      <c r="DL6" s="635"/>
      <c r="DM6" s="635"/>
      <c r="DN6" s="635"/>
      <c r="DO6" s="635"/>
      <c r="DP6" s="636"/>
      <c r="DQ6" s="640">
        <v>88176</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384</v>
      </c>
      <c r="S7" s="635"/>
      <c r="T7" s="635"/>
      <c r="U7" s="635"/>
      <c r="V7" s="635"/>
      <c r="W7" s="635"/>
      <c r="X7" s="635"/>
      <c r="Y7" s="636"/>
      <c r="Z7" s="672">
        <v>0</v>
      </c>
      <c r="AA7" s="672"/>
      <c r="AB7" s="672"/>
      <c r="AC7" s="672"/>
      <c r="AD7" s="673">
        <v>384</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587877</v>
      </c>
      <c r="BH7" s="635"/>
      <c r="BI7" s="635"/>
      <c r="BJ7" s="635"/>
      <c r="BK7" s="635"/>
      <c r="BL7" s="635"/>
      <c r="BM7" s="635"/>
      <c r="BN7" s="636"/>
      <c r="BO7" s="672">
        <v>36.5</v>
      </c>
      <c r="BP7" s="672"/>
      <c r="BQ7" s="672"/>
      <c r="BR7" s="672"/>
      <c r="BS7" s="673" t="s">
        <v>122</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1422108</v>
      </c>
      <c r="CS7" s="635"/>
      <c r="CT7" s="635"/>
      <c r="CU7" s="635"/>
      <c r="CV7" s="635"/>
      <c r="CW7" s="635"/>
      <c r="CX7" s="635"/>
      <c r="CY7" s="636"/>
      <c r="CZ7" s="672">
        <v>25.4</v>
      </c>
      <c r="DA7" s="672"/>
      <c r="DB7" s="672"/>
      <c r="DC7" s="672"/>
      <c r="DD7" s="640">
        <v>26245</v>
      </c>
      <c r="DE7" s="635"/>
      <c r="DF7" s="635"/>
      <c r="DG7" s="635"/>
      <c r="DH7" s="635"/>
      <c r="DI7" s="635"/>
      <c r="DJ7" s="635"/>
      <c r="DK7" s="635"/>
      <c r="DL7" s="635"/>
      <c r="DM7" s="635"/>
      <c r="DN7" s="635"/>
      <c r="DO7" s="635"/>
      <c r="DP7" s="636"/>
      <c r="DQ7" s="640">
        <v>1326396</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9494</v>
      </c>
      <c r="S8" s="635"/>
      <c r="T8" s="635"/>
      <c r="U8" s="635"/>
      <c r="V8" s="635"/>
      <c r="W8" s="635"/>
      <c r="X8" s="635"/>
      <c r="Y8" s="636"/>
      <c r="Z8" s="672">
        <v>0.2</v>
      </c>
      <c r="AA8" s="672"/>
      <c r="AB8" s="672"/>
      <c r="AC8" s="672"/>
      <c r="AD8" s="673">
        <v>9494</v>
      </c>
      <c r="AE8" s="673"/>
      <c r="AF8" s="673"/>
      <c r="AG8" s="673"/>
      <c r="AH8" s="673"/>
      <c r="AI8" s="673"/>
      <c r="AJ8" s="673"/>
      <c r="AK8" s="673"/>
      <c r="AL8" s="637">
        <v>0.3</v>
      </c>
      <c r="AM8" s="638"/>
      <c r="AN8" s="638"/>
      <c r="AO8" s="674"/>
      <c r="AP8" s="631" t="s">
        <v>227</v>
      </c>
      <c r="AQ8" s="632"/>
      <c r="AR8" s="632"/>
      <c r="AS8" s="632"/>
      <c r="AT8" s="632"/>
      <c r="AU8" s="632"/>
      <c r="AV8" s="632"/>
      <c r="AW8" s="632"/>
      <c r="AX8" s="632"/>
      <c r="AY8" s="632"/>
      <c r="AZ8" s="632"/>
      <c r="BA8" s="632"/>
      <c r="BB8" s="632"/>
      <c r="BC8" s="632"/>
      <c r="BD8" s="632"/>
      <c r="BE8" s="632"/>
      <c r="BF8" s="633"/>
      <c r="BG8" s="634">
        <v>18281</v>
      </c>
      <c r="BH8" s="635"/>
      <c r="BI8" s="635"/>
      <c r="BJ8" s="635"/>
      <c r="BK8" s="635"/>
      <c r="BL8" s="635"/>
      <c r="BM8" s="635"/>
      <c r="BN8" s="636"/>
      <c r="BO8" s="672">
        <v>1.1000000000000001</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1411969</v>
      </c>
      <c r="CS8" s="635"/>
      <c r="CT8" s="635"/>
      <c r="CU8" s="635"/>
      <c r="CV8" s="635"/>
      <c r="CW8" s="635"/>
      <c r="CX8" s="635"/>
      <c r="CY8" s="636"/>
      <c r="CZ8" s="672">
        <v>25.2</v>
      </c>
      <c r="DA8" s="672"/>
      <c r="DB8" s="672"/>
      <c r="DC8" s="672"/>
      <c r="DD8" s="640">
        <v>1385</v>
      </c>
      <c r="DE8" s="635"/>
      <c r="DF8" s="635"/>
      <c r="DG8" s="635"/>
      <c r="DH8" s="635"/>
      <c r="DI8" s="635"/>
      <c r="DJ8" s="635"/>
      <c r="DK8" s="635"/>
      <c r="DL8" s="635"/>
      <c r="DM8" s="635"/>
      <c r="DN8" s="635"/>
      <c r="DO8" s="635"/>
      <c r="DP8" s="636"/>
      <c r="DQ8" s="640">
        <v>937644</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10503</v>
      </c>
      <c r="S9" s="635"/>
      <c r="T9" s="635"/>
      <c r="U9" s="635"/>
      <c r="V9" s="635"/>
      <c r="W9" s="635"/>
      <c r="X9" s="635"/>
      <c r="Y9" s="636"/>
      <c r="Z9" s="672">
        <v>0.2</v>
      </c>
      <c r="AA9" s="672"/>
      <c r="AB9" s="672"/>
      <c r="AC9" s="672"/>
      <c r="AD9" s="673">
        <v>10503</v>
      </c>
      <c r="AE9" s="673"/>
      <c r="AF9" s="673"/>
      <c r="AG9" s="673"/>
      <c r="AH9" s="673"/>
      <c r="AI9" s="673"/>
      <c r="AJ9" s="673"/>
      <c r="AK9" s="673"/>
      <c r="AL9" s="637">
        <v>0.3</v>
      </c>
      <c r="AM9" s="638"/>
      <c r="AN9" s="638"/>
      <c r="AO9" s="674"/>
      <c r="AP9" s="631" t="s">
        <v>230</v>
      </c>
      <c r="AQ9" s="632"/>
      <c r="AR9" s="632"/>
      <c r="AS9" s="632"/>
      <c r="AT9" s="632"/>
      <c r="AU9" s="632"/>
      <c r="AV9" s="632"/>
      <c r="AW9" s="632"/>
      <c r="AX9" s="632"/>
      <c r="AY9" s="632"/>
      <c r="AZ9" s="632"/>
      <c r="BA9" s="632"/>
      <c r="BB9" s="632"/>
      <c r="BC9" s="632"/>
      <c r="BD9" s="632"/>
      <c r="BE9" s="632"/>
      <c r="BF9" s="633"/>
      <c r="BG9" s="634">
        <v>458308</v>
      </c>
      <c r="BH9" s="635"/>
      <c r="BI9" s="635"/>
      <c r="BJ9" s="635"/>
      <c r="BK9" s="635"/>
      <c r="BL9" s="635"/>
      <c r="BM9" s="635"/>
      <c r="BN9" s="636"/>
      <c r="BO9" s="672">
        <v>28.4</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544851</v>
      </c>
      <c r="CS9" s="635"/>
      <c r="CT9" s="635"/>
      <c r="CU9" s="635"/>
      <c r="CV9" s="635"/>
      <c r="CW9" s="635"/>
      <c r="CX9" s="635"/>
      <c r="CY9" s="636"/>
      <c r="CZ9" s="672">
        <v>9.6999999999999993</v>
      </c>
      <c r="DA9" s="672"/>
      <c r="DB9" s="672"/>
      <c r="DC9" s="672"/>
      <c r="DD9" s="640">
        <v>24182</v>
      </c>
      <c r="DE9" s="635"/>
      <c r="DF9" s="635"/>
      <c r="DG9" s="635"/>
      <c r="DH9" s="635"/>
      <c r="DI9" s="635"/>
      <c r="DJ9" s="635"/>
      <c r="DK9" s="635"/>
      <c r="DL9" s="635"/>
      <c r="DM9" s="635"/>
      <c r="DN9" s="635"/>
      <c r="DO9" s="635"/>
      <c r="DP9" s="636"/>
      <c r="DQ9" s="640">
        <v>400160</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35638</v>
      </c>
      <c r="BH10" s="635"/>
      <c r="BI10" s="635"/>
      <c r="BJ10" s="635"/>
      <c r="BK10" s="635"/>
      <c r="BL10" s="635"/>
      <c r="BM10" s="635"/>
      <c r="BN10" s="636"/>
      <c r="BO10" s="672">
        <v>2.2000000000000002</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t="s">
        <v>122</v>
      </c>
      <c r="CS10" s="635"/>
      <c r="CT10" s="635"/>
      <c r="CU10" s="635"/>
      <c r="CV10" s="635"/>
      <c r="CW10" s="635"/>
      <c r="CX10" s="635"/>
      <c r="CY10" s="636"/>
      <c r="CZ10" s="672" t="s">
        <v>122</v>
      </c>
      <c r="DA10" s="672"/>
      <c r="DB10" s="672"/>
      <c r="DC10" s="672"/>
      <c r="DD10" s="640" t="s">
        <v>122</v>
      </c>
      <c r="DE10" s="635"/>
      <c r="DF10" s="635"/>
      <c r="DG10" s="635"/>
      <c r="DH10" s="635"/>
      <c r="DI10" s="635"/>
      <c r="DJ10" s="635"/>
      <c r="DK10" s="635"/>
      <c r="DL10" s="635"/>
      <c r="DM10" s="635"/>
      <c r="DN10" s="635"/>
      <c r="DO10" s="635"/>
      <c r="DP10" s="636"/>
      <c r="DQ10" s="640" t="s">
        <v>122</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236749</v>
      </c>
      <c r="S11" s="635"/>
      <c r="T11" s="635"/>
      <c r="U11" s="635"/>
      <c r="V11" s="635"/>
      <c r="W11" s="635"/>
      <c r="X11" s="635"/>
      <c r="Y11" s="636"/>
      <c r="Z11" s="637">
        <v>4.0999999999999996</v>
      </c>
      <c r="AA11" s="638"/>
      <c r="AB11" s="638"/>
      <c r="AC11" s="639"/>
      <c r="AD11" s="640">
        <v>236749</v>
      </c>
      <c r="AE11" s="635"/>
      <c r="AF11" s="635"/>
      <c r="AG11" s="635"/>
      <c r="AH11" s="635"/>
      <c r="AI11" s="635"/>
      <c r="AJ11" s="635"/>
      <c r="AK11" s="636"/>
      <c r="AL11" s="637">
        <v>6.5</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75650</v>
      </c>
      <c r="BH11" s="635"/>
      <c r="BI11" s="635"/>
      <c r="BJ11" s="635"/>
      <c r="BK11" s="635"/>
      <c r="BL11" s="635"/>
      <c r="BM11" s="635"/>
      <c r="BN11" s="636"/>
      <c r="BO11" s="672">
        <v>4.7</v>
      </c>
      <c r="BP11" s="672"/>
      <c r="BQ11" s="672"/>
      <c r="BR11" s="672"/>
      <c r="BS11" s="673" t="s">
        <v>122</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168312</v>
      </c>
      <c r="CS11" s="635"/>
      <c r="CT11" s="635"/>
      <c r="CU11" s="635"/>
      <c r="CV11" s="635"/>
      <c r="CW11" s="635"/>
      <c r="CX11" s="635"/>
      <c r="CY11" s="636"/>
      <c r="CZ11" s="672">
        <v>3</v>
      </c>
      <c r="DA11" s="672"/>
      <c r="DB11" s="672"/>
      <c r="DC11" s="672"/>
      <c r="DD11" s="640">
        <v>76940</v>
      </c>
      <c r="DE11" s="635"/>
      <c r="DF11" s="635"/>
      <c r="DG11" s="635"/>
      <c r="DH11" s="635"/>
      <c r="DI11" s="635"/>
      <c r="DJ11" s="635"/>
      <c r="DK11" s="635"/>
      <c r="DL11" s="635"/>
      <c r="DM11" s="635"/>
      <c r="DN11" s="635"/>
      <c r="DO11" s="635"/>
      <c r="DP11" s="636"/>
      <c r="DQ11" s="640">
        <v>105559</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v>10455</v>
      </c>
      <c r="S12" s="635"/>
      <c r="T12" s="635"/>
      <c r="U12" s="635"/>
      <c r="V12" s="635"/>
      <c r="W12" s="635"/>
      <c r="X12" s="635"/>
      <c r="Y12" s="636"/>
      <c r="Z12" s="672">
        <v>0.2</v>
      </c>
      <c r="AA12" s="672"/>
      <c r="AB12" s="672"/>
      <c r="AC12" s="672"/>
      <c r="AD12" s="673">
        <v>10455</v>
      </c>
      <c r="AE12" s="673"/>
      <c r="AF12" s="673"/>
      <c r="AG12" s="673"/>
      <c r="AH12" s="673"/>
      <c r="AI12" s="673"/>
      <c r="AJ12" s="673"/>
      <c r="AK12" s="673"/>
      <c r="AL12" s="637">
        <v>0.3</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933987</v>
      </c>
      <c r="BH12" s="635"/>
      <c r="BI12" s="635"/>
      <c r="BJ12" s="635"/>
      <c r="BK12" s="635"/>
      <c r="BL12" s="635"/>
      <c r="BM12" s="635"/>
      <c r="BN12" s="636"/>
      <c r="BO12" s="672">
        <v>57.9</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141724</v>
      </c>
      <c r="CS12" s="635"/>
      <c r="CT12" s="635"/>
      <c r="CU12" s="635"/>
      <c r="CV12" s="635"/>
      <c r="CW12" s="635"/>
      <c r="CX12" s="635"/>
      <c r="CY12" s="636"/>
      <c r="CZ12" s="672">
        <v>2.5</v>
      </c>
      <c r="DA12" s="672"/>
      <c r="DB12" s="672"/>
      <c r="DC12" s="672"/>
      <c r="DD12" s="640">
        <v>21624</v>
      </c>
      <c r="DE12" s="635"/>
      <c r="DF12" s="635"/>
      <c r="DG12" s="635"/>
      <c r="DH12" s="635"/>
      <c r="DI12" s="635"/>
      <c r="DJ12" s="635"/>
      <c r="DK12" s="635"/>
      <c r="DL12" s="635"/>
      <c r="DM12" s="635"/>
      <c r="DN12" s="635"/>
      <c r="DO12" s="635"/>
      <c r="DP12" s="636"/>
      <c r="DQ12" s="640">
        <v>99361</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819037</v>
      </c>
      <c r="BH13" s="635"/>
      <c r="BI13" s="635"/>
      <c r="BJ13" s="635"/>
      <c r="BK13" s="635"/>
      <c r="BL13" s="635"/>
      <c r="BM13" s="635"/>
      <c r="BN13" s="636"/>
      <c r="BO13" s="672">
        <v>50.8</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572830</v>
      </c>
      <c r="CS13" s="635"/>
      <c r="CT13" s="635"/>
      <c r="CU13" s="635"/>
      <c r="CV13" s="635"/>
      <c r="CW13" s="635"/>
      <c r="CX13" s="635"/>
      <c r="CY13" s="636"/>
      <c r="CZ13" s="672">
        <v>10.199999999999999</v>
      </c>
      <c r="DA13" s="672"/>
      <c r="DB13" s="672"/>
      <c r="DC13" s="672"/>
      <c r="DD13" s="640">
        <v>255748</v>
      </c>
      <c r="DE13" s="635"/>
      <c r="DF13" s="635"/>
      <c r="DG13" s="635"/>
      <c r="DH13" s="635"/>
      <c r="DI13" s="635"/>
      <c r="DJ13" s="635"/>
      <c r="DK13" s="635"/>
      <c r="DL13" s="635"/>
      <c r="DM13" s="635"/>
      <c r="DN13" s="635"/>
      <c r="DO13" s="635"/>
      <c r="DP13" s="636"/>
      <c r="DQ13" s="640">
        <v>406775</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276</v>
      </c>
      <c r="S14" s="635"/>
      <c r="T14" s="635"/>
      <c r="U14" s="635"/>
      <c r="V14" s="635"/>
      <c r="W14" s="635"/>
      <c r="X14" s="635"/>
      <c r="Y14" s="636"/>
      <c r="Z14" s="672">
        <v>0</v>
      </c>
      <c r="AA14" s="672"/>
      <c r="AB14" s="672"/>
      <c r="AC14" s="672"/>
      <c r="AD14" s="673">
        <v>276</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40023</v>
      </c>
      <c r="BH14" s="635"/>
      <c r="BI14" s="635"/>
      <c r="BJ14" s="635"/>
      <c r="BK14" s="635"/>
      <c r="BL14" s="635"/>
      <c r="BM14" s="635"/>
      <c r="BN14" s="636"/>
      <c r="BO14" s="672">
        <v>2.5</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241292</v>
      </c>
      <c r="CS14" s="635"/>
      <c r="CT14" s="635"/>
      <c r="CU14" s="635"/>
      <c r="CV14" s="635"/>
      <c r="CW14" s="635"/>
      <c r="CX14" s="635"/>
      <c r="CY14" s="636"/>
      <c r="CZ14" s="672">
        <v>4.3</v>
      </c>
      <c r="DA14" s="672"/>
      <c r="DB14" s="672"/>
      <c r="DC14" s="672"/>
      <c r="DD14" s="640">
        <v>7592</v>
      </c>
      <c r="DE14" s="635"/>
      <c r="DF14" s="635"/>
      <c r="DG14" s="635"/>
      <c r="DH14" s="635"/>
      <c r="DI14" s="635"/>
      <c r="DJ14" s="635"/>
      <c r="DK14" s="635"/>
      <c r="DL14" s="635"/>
      <c r="DM14" s="635"/>
      <c r="DN14" s="635"/>
      <c r="DO14" s="635"/>
      <c r="DP14" s="636"/>
      <c r="DQ14" s="640">
        <v>213906</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48242</v>
      </c>
      <c r="BH15" s="635"/>
      <c r="BI15" s="635"/>
      <c r="BJ15" s="635"/>
      <c r="BK15" s="635"/>
      <c r="BL15" s="635"/>
      <c r="BM15" s="635"/>
      <c r="BN15" s="636"/>
      <c r="BO15" s="672">
        <v>3</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520718</v>
      </c>
      <c r="CS15" s="635"/>
      <c r="CT15" s="635"/>
      <c r="CU15" s="635"/>
      <c r="CV15" s="635"/>
      <c r="CW15" s="635"/>
      <c r="CX15" s="635"/>
      <c r="CY15" s="636"/>
      <c r="CZ15" s="672">
        <v>9.3000000000000007</v>
      </c>
      <c r="DA15" s="672"/>
      <c r="DB15" s="672"/>
      <c r="DC15" s="672"/>
      <c r="DD15" s="640">
        <v>20295</v>
      </c>
      <c r="DE15" s="635"/>
      <c r="DF15" s="635"/>
      <c r="DG15" s="635"/>
      <c r="DH15" s="635"/>
      <c r="DI15" s="635"/>
      <c r="DJ15" s="635"/>
      <c r="DK15" s="635"/>
      <c r="DL15" s="635"/>
      <c r="DM15" s="635"/>
      <c r="DN15" s="635"/>
      <c r="DO15" s="635"/>
      <c r="DP15" s="636"/>
      <c r="DQ15" s="640">
        <v>477586</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8571</v>
      </c>
      <c r="S16" s="635"/>
      <c r="T16" s="635"/>
      <c r="U16" s="635"/>
      <c r="V16" s="635"/>
      <c r="W16" s="635"/>
      <c r="X16" s="635"/>
      <c r="Y16" s="636"/>
      <c r="Z16" s="672">
        <v>0.1</v>
      </c>
      <c r="AA16" s="672"/>
      <c r="AB16" s="672"/>
      <c r="AC16" s="672"/>
      <c r="AD16" s="673">
        <v>8571</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29722</v>
      </c>
      <c r="CS16" s="635"/>
      <c r="CT16" s="635"/>
      <c r="CU16" s="635"/>
      <c r="CV16" s="635"/>
      <c r="CW16" s="635"/>
      <c r="CX16" s="635"/>
      <c r="CY16" s="636"/>
      <c r="CZ16" s="672">
        <v>0.5</v>
      </c>
      <c r="DA16" s="672"/>
      <c r="DB16" s="672"/>
      <c r="DC16" s="672"/>
      <c r="DD16" s="640" t="s">
        <v>122</v>
      </c>
      <c r="DE16" s="635"/>
      <c r="DF16" s="635"/>
      <c r="DG16" s="635"/>
      <c r="DH16" s="635"/>
      <c r="DI16" s="635"/>
      <c r="DJ16" s="635"/>
      <c r="DK16" s="635"/>
      <c r="DL16" s="635"/>
      <c r="DM16" s="635"/>
      <c r="DN16" s="635"/>
      <c r="DO16" s="635"/>
      <c r="DP16" s="636"/>
      <c r="DQ16" s="640">
        <v>29722</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28364</v>
      </c>
      <c r="S17" s="635"/>
      <c r="T17" s="635"/>
      <c r="U17" s="635"/>
      <c r="V17" s="635"/>
      <c r="W17" s="635"/>
      <c r="X17" s="635"/>
      <c r="Y17" s="636"/>
      <c r="Z17" s="672">
        <v>0.5</v>
      </c>
      <c r="AA17" s="672"/>
      <c r="AB17" s="672"/>
      <c r="AC17" s="672"/>
      <c r="AD17" s="673">
        <v>28364</v>
      </c>
      <c r="AE17" s="673"/>
      <c r="AF17" s="673"/>
      <c r="AG17" s="673"/>
      <c r="AH17" s="673"/>
      <c r="AI17" s="673"/>
      <c r="AJ17" s="673"/>
      <c r="AK17" s="673"/>
      <c r="AL17" s="637">
        <v>0.8</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455467</v>
      </c>
      <c r="CS17" s="635"/>
      <c r="CT17" s="635"/>
      <c r="CU17" s="635"/>
      <c r="CV17" s="635"/>
      <c r="CW17" s="635"/>
      <c r="CX17" s="635"/>
      <c r="CY17" s="636"/>
      <c r="CZ17" s="672">
        <v>8.1</v>
      </c>
      <c r="DA17" s="672"/>
      <c r="DB17" s="672"/>
      <c r="DC17" s="672"/>
      <c r="DD17" s="640" t="s">
        <v>122</v>
      </c>
      <c r="DE17" s="635"/>
      <c r="DF17" s="635"/>
      <c r="DG17" s="635"/>
      <c r="DH17" s="635"/>
      <c r="DI17" s="635"/>
      <c r="DJ17" s="635"/>
      <c r="DK17" s="635"/>
      <c r="DL17" s="635"/>
      <c r="DM17" s="635"/>
      <c r="DN17" s="635"/>
      <c r="DO17" s="635"/>
      <c r="DP17" s="636"/>
      <c r="DQ17" s="640">
        <v>454287</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10672</v>
      </c>
      <c r="S18" s="635"/>
      <c r="T18" s="635"/>
      <c r="U18" s="635"/>
      <c r="V18" s="635"/>
      <c r="W18" s="635"/>
      <c r="X18" s="635"/>
      <c r="Y18" s="636"/>
      <c r="Z18" s="672">
        <v>0.2</v>
      </c>
      <c r="AA18" s="672"/>
      <c r="AB18" s="672"/>
      <c r="AC18" s="672"/>
      <c r="AD18" s="673">
        <v>10672</v>
      </c>
      <c r="AE18" s="673"/>
      <c r="AF18" s="673"/>
      <c r="AG18" s="673"/>
      <c r="AH18" s="673"/>
      <c r="AI18" s="673"/>
      <c r="AJ18" s="673"/>
      <c r="AK18" s="673"/>
      <c r="AL18" s="637">
        <v>0.3</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5419</v>
      </c>
      <c r="S19" s="635"/>
      <c r="T19" s="635"/>
      <c r="U19" s="635"/>
      <c r="V19" s="635"/>
      <c r="W19" s="635"/>
      <c r="X19" s="635"/>
      <c r="Y19" s="636"/>
      <c r="Z19" s="672">
        <v>0.1</v>
      </c>
      <c r="AA19" s="672"/>
      <c r="AB19" s="672"/>
      <c r="AC19" s="672"/>
      <c r="AD19" s="673">
        <v>5419</v>
      </c>
      <c r="AE19" s="673"/>
      <c r="AF19" s="673"/>
      <c r="AG19" s="673"/>
      <c r="AH19" s="673"/>
      <c r="AI19" s="673"/>
      <c r="AJ19" s="673"/>
      <c r="AK19" s="673"/>
      <c r="AL19" s="637">
        <v>0.1</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2444</v>
      </c>
      <c r="BH19" s="635"/>
      <c r="BI19" s="635"/>
      <c r="BJ19" s="635"/>
      <c r="BK19" s="635"/>
      <c r="BL19" s="635"/>
      <c r="BM19" s="635"/>
      <c r="BN19" s="636"/>
      <c r="BO19" s="672">
        <v>0.2</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v>5253</v>
      </c>
      <c r="S20" s="635"/>
      <c r="T20" s="635"/>
      <c r="U20" s="635"/>
      <c r="V20" s="635"/>
      <c r="W20" s="635"/>
      <c r="X20" s="635"/>
      <c r="Y20" s="636"/>
      <c r="Z20" s="672">
        <v>0.1</v>
      </c>
      <c r="AA20" s="672"/>
      <c r="AB20" s="672"/>
      <c r="AC20" s="672"/>
      <c r="AD20" s="673">
        <v>5253</v>
      </c>
      <c r="AE20" s="673"/>
      <c r="AF20" s="673"/>
      <c r="AG20" s="673"/>
      <c r="AH20" s="673"/>
      <c r="AI20" s="673"/>
      <c r="AJ20" s="673"/>
      <c r="AK20" s="673"/>
      <c r="AL20" s="637">
        <v>0.1</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2444</v>
      </c>
      <c r="BH20" s="635"/>
      <c r="BI20" s="635"/>
      <c r="BJ20" s="635"/>
      <c r="BK20" s="635"/>
      <c r="BL20" s="635"/>
      <c r="BM20" s="635"/>
      <c r="BN20" s="636"/>
      <c r="BO20" s="672">
        <v>0.2</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5597169</v>
      </c>
      <c r="CS20" s="635"/>
      <c r="CT20" s="635"/>
      <c r="CU20" s="635"/>
      <c r="CV20" s="635"/>
      <c r="CW20" s="635"/>
      <c r="CX20" s="635"/>
      <c r="CY20" s="636"/>
      <c r="CZ20" s="672">
        <v>100</v>
      </c>
      <c r="DA20" s="672"/>
      <c r="DB20" s="672"/>
      <c r="DC20" s="672"/>
      <c r="DD20" s="640">
        <v>434011</v>
      </c>
      <c r="DE20" s="635"/>
      <c r="DF20" s="635"/>
      <c r="DG20" s="635"/>
      <c r="DH20" s="635"/>
      <c r="DI20" s="635"/>
      <c r="DJ20" s="635"/>
      <c r="DK20" s="635"/>
      <c r="DL20" s="635"/>
      <c r="DM20" s="635"/>
      <c r="DN20" s="635"/>
      <c r="DO20" s="635"/>
      <c r="DP20" s="636"/>
      <c r="DQ20" s="640">
        <v>4539572</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1774955</v>
      </c>
      <c r="S21" s="635"/>
      <c r="T21" s="635"/>
      <c r="U21" s="635"/>
      <c r="V21" s="635"/>
      <c r="W21" s="635"/>
      <c r="X21" s="635"/>
      <c r="Y21" s="636"/>
      <c r="Z21" s="672">
        <v>30.5</v>
      </c>
      <c r="AA21" s="672"/>
      <c r="AB21" s="672"/>
      <c r="AC21" s="672"/>
      <c r="AD21" s="673">
        <v>1652749</v>
      </c>
      <c r="AE21" s="673"/>
      <c r="AF21" s="673"/>
      <c r="AG21" s="673"/>
      <c r="AH21" s="673"/>
      <c r="AI21" s="673"/>
      <c r="AJ21" s="673"/>
      <c r="AK21" s="673"/>
      <c r="AL21" s="637">
        <v>45.4</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2444</v>
      </c>
      <c r="BH21" s="635"/>
      <c r="BI21" s="635"/>
      <c r="BJ21" s="635"/>
      <c r="BK21" s="635"/>
      <c r="BL21" s="635"/>
      <c r="BM21" s="635"/>
      <c r="BN21" s="636"/>
      <c r="BO21" s="672">
        <v>0.2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v>1652749</v>
      </c>
      <c r="S22" s="635"/>
      <c r="T22" s="635"/>
      <c r="U22" s="635"/>
      <c r="V22" s="635"/>
      <c r="W22" s="635"/>
      <c r="X22" s="635"/>
      <c r="Y22" s="636"/>
      <c r="Z22" s="672">
        <v>28.4</v>
      </c>
      <c r="AA22" s="672"/>
      <c r="AB22" s="672"/>
      <c r="AC22" s="672"/>
      <c r="AD22" s="673">
        <v>1652749</v>
      </c>
      <c r="AE22" s="673"/>
      <c r="AF22" s="673"/>
      <c r="AG22" s="673"/>
      <c r="AH22" s="673"/>
      <c r="AI22" s="673"/>
      <c r="AJ22" s="673"/>
      <c r="AK22" s="673"/>
      <c r="AL22" s="637">
        <v>45.4</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122206</v>
      </c>
      <c r="S23" s="635"/>
      <c r="T23" s="635"/>
      <c r="U23" s="635"/>
      <c r="V23" s="635"/>
      <c r="W23" s="635"/>
      <c r="X23" s="635"/>
      <c r="Y23" s="636"/>
      <c r="Z23" s="672">
        <v>2.1</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2294234</v>
      </c>
      <c r="CS24" s="690"/>
      <c r="CT24" s="690"/>
      <c r="CU24" s="690"/>
      <c r="CV24" s="690"/>
      <c r="CW24" s="690"/>
      <c r="CX24" s="690"/>
      <c r="CY24" s="715"/>
      <c r="CZ24" s="716">
        <v>41</v>
      </c>
      <c r="DA24" s="698"/>
      <c r="DB24" s="698"/>
      <c r="DC24" s="718"/>
      <c r="DD24" s="714">
        <v>1898682</v>
      </c>
      <c r="DE24" s="690"/>
      <c r="DF24" s="690"/>
      <c r="DG24" s="690"/>
      <c r="DH24" s="690"/>
      <c r="DI24" s="690"/>
      <c r="DJ24" s="690"/>
      <c r="DK24" s="715"/>
      <c r="DL24" s="714">
        <v>1809232</v>
      </c>
      <c r="DM24" s="690"/>
      <c r="DN24" s="690"/>
      <c r="DO24" s="690"/>
      <c r="DP24" s="690"/>
      <c r="DQ24" s="690"/>
      <c r="DR24" s="690"/>
      <c r="DS24" s="690"/>
      <c r="DT24" s="690"/>
      <c r="DU24" s="690"/>
      <c r="DV24" s="715"/>
      <c r="DW24" s="716">
        <v>49.3</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3752719</v>
      </c>
      <c r="S25" s="635"/>
      <c r="T25" s="635"/>
      <c r="U25" s="635"/>
      <c r="V25" s="635"/>
      <c r="W25" s="635"/>
      <c r="X25" s="635"/>
      <c r="Y25" s="636"/>
      <c r="Z25" s="672">
        <v>64.5</v>
      </c>
      <c r="AA25" s="672"/>
      <c r="AB25" s="672"/>
      <c r="AC25" s="672"/>
      <c r="AD25" s="673">
        <v>3630513</v>
      </c>
      <c r="AE25" s="673"/>
      <c r="AF25" s="673"/>
      <c r="AG25" s="673"/>
      <c r="AH25" s="673"/>
      <c r="AI25" s="673"/>
      <c r="AJ25" s="673"/>
      <c r="AK25" s="673"/>
      <c r="AL25" s="637">
        <v>99.7</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1294880</v>
      </c>
      <c r="CS25" s="647"/>
      <c r="CT25" s="647"/>
      <c r="CU25" s="647"/>
      <c r="CV25" s="647"/>
      <c r="CW25" s="647"/>
      <c r="CX25" s="647"/>
      <c r="CY25" s="648"/>
      <c r="CZ25" s="637">
        <v>23.1</v>
      </c>
      <c r="DA25" s="649"/>
      <c r="DB25" s="649"/>
      <c r="DC25" s="650"/>
      <c r="DD25" s="640">
        <v>1237240</v>
      </c>
      <c r="DE25" s="647"/>
      <c r="DF25" s="647"/>
      <c r="DG25" s="647"/>
      <c r="DH25" s="647"/>
      <c r="DI25" s="647"/>
      <c r="DJ25" s="647"/>
      <c r="DK25" s="648"/>
      <c r="DL25" s="640">
        <v>1218500</v>
      </c>
      <c r="DM25" s="647"/>
      <c r="DN25" s="647"/>
      <c r="DO25" s="647"/>
      <c r="DP25" s="647"/>
      <c r="DQ25" s="647"/>
      <c r="DR25" s="647"/>
      <c r="DS25" s="647"/>
      <c r="DT25" s="647"/>
      <c r="DU25" s="647"/>
      <c r="DV25" s="648"/>
      <c r="DW25" s="637">
        <v>33.200000000000003</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1993</v>
      </c>
      <c r="S26" s="635"/>
      <c r="T26" s="635"/>
      <c r="U26" s="635"/>
      <c r="V26" s="635"/>
      <c r="W26" s="635"/>
      <c r="X26" s="635"/>
      <c r="Y26" s="636"/>
      <c r="Z26" s="672">
        <v>0</v>
      </c>
      <c r="AA26" s="672"/>
      <c r="AB26" s="672"/>
      <c r="AC26" s="672"/>
      <c r="AD26" s="673">
        <v>1993</v>
      </c>
      <c r="AE26" s="673"/>
      <c r="AF26" s="673"/>
      <c r="AG26" s="673"/>
      <c r="AH26" s="673"/>
      <c r="AI26" s="673"/>
      <c r="AJ26" s="673"/>
      <c r="AK26" s="673"/>
      <c r="AL26" s="637">
        <v>0.1</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792158</v>
      </c>
      <c r="CS26" s="635"/>
      <c r="CT26" s="635"/>
      <c r="CU26" s="635"/>
      <c r="CV26" s="635"/>
      <c r="CW26" s="635"/>
      <c r="CX26" s="635"/>
      <c r="CY26" s="636"/>
      <c r="CZ26" s="637">
        <v>14.2</v>
      </c>
      <c r="DA26" s="649"/>
      <c r="DB26" s="649"/>
      <c r="DC26" s="650"/>
      <c r="DD26" s="640">
        <v>755441</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27504</v>
      </c>
      <c r="S27" s="635"/>
      <c r="T27" s="635"/>
      <c r="U27" s="635"/>
      <c r="V27" s="635"/>
      <c r="W27" s="635"/>
      <c r="X27" s="635"/>
      <c r="Y27" s="636"/>
      <c r="Z27" s="672">
        <v>0.5</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1612573</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543887</v>
      </c>
      <c r="CS27" s="647"/>
      <c r="CT27" s="647"/>
      <c r="CU27" s="647"/>
      <c r="CV27" s="647"/>
      <c r="CW27" s="647"/>
      <c r="CX27" s="647"/>
      <c r="CY27" s="648"/>
      <c r="CZ27" s="637">
        <v>9.6999999999999993</v>
      </c>
      <c r="DA27" s="649"/>
      <c r="DB27" s="649"/>
      <c r="DC27" s="650"/>
      <c r="DD27" s="640">
        <v>207155</v>
      </c>
      <c r="DE27" s="647"/>
      <c r="DF27" s="647"/>
      <c r="DG27" s="647"/>
      <c r="DH27" s="647"/>
      <c r="DI27" s="647"/>
      <c r="DJ27" s="647"/>
      <c r="DK27" s="648"/>
      <c r="DL27" s="640">
        <v>136445</v>
      </c>
      <c r="DM27" s="647"/>
      <c r="DN27" s="647"/>
      <c r="DO27" s="647"/>
      <c r="DP27" s="647"/>
      <c r="DQ27" s="647"/>
      <c r="DR27" s="647"/>
      <c r="DS27" s="647"/>
      <c r="DT27" s="647"/>
      <c r="DU27" s="647"/>
      <c r="DV27" s="648"/>
      <c r="DW27" s="637">
        <v>3.7</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146050</v>
      </c>
      <c r="S28" s="635"/>
      <c r="T28" s="635"/>
      <c r="U28" s="635"/>
      <c r="V28" s="635"/>
      <c r="W28" s="635"/>
      <c r="X28" s="635"/>
      <c r="Y28" s="636"/>
      <c r="Z28" s="672">
        <v>2.5</v>
      </c>
      <c r="AA28" s="672"/>
      <c r="AB28" s="672"/>
      <c r="AC28" s="672"/>
      <c r="AD28" s="673">
        <v>3394</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455467</v>
      </c>
      <c r="CS28" s="635"/>
      <c r="CT28" s="635"/>
      <c r="CU28" s="635"/>
      <c r="CV28" s="635"/>
      <c r="CW28" s="635"/>
      <c r="CX28" s="635"/>
      <c r="CY28" s="636"/>
      <c r="CZ28" s="637">
        <v>8.1</v>
      </c>
      <c r="DA28" s="649"/>
      <c r="DB28" s="649"/>
      <c r="DC28" s="650"/>
      <c r="DD28" s="640">
        <v>454287</v>
      </c>
      <c r="DE28" s="635"/>
      <c r="DF28" s="635"/>
      <c r="DG28" s="635"/>
      <c r="DH28" s="635"/>
      <c r="DI28" s="635"/>
      <c r="DJ28" s="635"/>
      <c r="DK28" s="636"/>
      <c r="DL28" s="640">
        <v>454287</v>
      </c>
      <c r="DM28" s="635"/>
      <c r="DN28" s="635"/>
      <c r="DO28" s="635"/>
      <c r="DP28" s="635"/>
      <c r="DQ28" s="635"/>
      <c r="DR28" s="635"/>
      <c r="DS28" s="635"/>
      <c r="DT28" s="635"/>
      <c r="DU28" s="635"/>
      <c r="DV28" s="636"/>
      <c r="DW28" s="637">
        <v>12.4</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14202</v>
      </c>
      <c r="S29" s="635"/>
      <c r="T29" s="635"/>
      <c r="U29" s="635"/>
      <c r="V29" s="635"/>
      <c r="W29" s="635"/>
      <c r="X29" s="635"/>
      <c r="Y29" s="636"/>
      <c r="Z29" s="672">
        <v>0.2</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455467</v>
      </c>
      <c r="CS29" s="647"/>
      <c r="CT29" s="647"/>
      <c r="CU29" s="647"/>
      <c r="CV29" s="647"/>
      <c r="CW29" s="647"/>
      <c r="CX29" s="647"/>
      <c r="CY29" s="648"/>
      <c r="CZ29" s="637">
        <v>8.1</v>
      </c>
      <c r="DA29" s="649"/>
      <c r="DB29" s="649"/>
      <c r="DC29" s="650"/>
      <c r="DD29" s="640">
        <v>454287</v>
      </c>
      <c r="DE29" s="647"/>
      <c r="DF29" s="647"/>
      <c r="DG29" s="647"/>
      <c r="DH29" s="647"/>
      <c r="DI29" s="647"/>
      <c r="DJ29" s="647"/>
      <c r="DK29" s="648"/>
      <c r="DL29" s="640">
        <v>454287</v>
      </c>
      <c r="DM29" s="647"/>
      <c r="DN29" s="647"/>
      <c r="DO29" s="647"/>
      <c r="DP29" s="647"/>
      <c r="DQ29" s="647"/>
      <c r="DR29" s="647"/>
      <c r="DS29" s="647"/>
      <c r="DT29" s="647"/>
      <c r="DU29" s="647"/>
      <c r="DV29" s="648"/>
      <c r="DW29" s="637">
        <v>12.4</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463082</v>
      </c>
      <c r="S30" s="635"/>
      <c r="T30" s="635"/>
      <c r="U30" s="635"/>
      <c r="V30" s="635"/>
      <c r="W30" s="635"/>
      <c r="X30" s="635"/>
      <c r="Y30" s="636"/>
      <c r="Z30" s="672">
        <v>8</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445763</v>
      </c>
      <c r="CS30" s="635"/>
      <c r="CT30" s="635"/>
      <c r="CU30" s="635"/>
      <c r="CV30" s="635"/>
      <c r="CW30" s="635"/>
      <c r="CX30" s="635"/>
      <c r="CY30" s="636"/>
      <c r="CZ30" s="637">
        <v>8</v>
      </c>
      <c r="DA30" s="649"/>
      <c r="DB30" s="649"/>
      <c r="DC30" s="650"/>
      <c r="DD30" s="640">
        <v>444760</v>
      </c>
      <c r="DE30" s="635"/>
      <c r="DF30" s="635"/>
      <c r="DG30" s="635"/>
      <c r="DH30" s="635"/>
      <c r="DI30" s="635"/>
      <c r="DJ30" s="635"/>
      <c r="DK30" s="636"/>
      <c r="DL30" s="640">
        <v>444760</v>
      </c>
      <c r="DM30" s="635"/>
      <c r="DN30" s="635"/>
      <c r="DO30" s="635"/>
      <c r="DP30" s="635"/>
      <c r="DQ30" s="635"/>
      <c r="DR30" s="635"/>
      <c r="DS30" s="635"/>
      <c r="DT30" s="635"/>
      <c r="DU30" s="635"/>
      <c r="DV30" s="636"/>
      <c r="DW30" s="637">
        <v>12.1</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99.2</v>
      </c>
      <c r="BH31" s="697"/>
      <c r="BI31" s="697"/>
      <c r="BJ31" s="697"/>
      <c r="BK31" s="697"/>
      <c r="BL31" s="697"/>
      <c r="BM31" s="698">
        <v>97.2</v>
      </c>
      <c r="BN31" s="697"/>
      <c r="BO31" s="697"/>
      <c r="BP31" s="697"/>
      <c r="BQ31" s="699"/>
      <c r="BR31" s="696">
        <v>99.3</v>
      </c>
      <c r="BS31" s="697"/>
      <c r="BT31" s="697"/>
      <c r="BU31" s="697"/>
      <c r="BV31" s="697"/>
      <c r="BW31" s="697"/>
      <c r="BX31" s="698">
        <v>97.5</v>
      </c>
      <c r="BY31" s="697"/>
      <c r="BZ31" s="697"/>
      <c r="CA31" s="697"/>
      <c r="CB31" s="699"/>
      <c r="CD31" s="655"/>
      <c r="CE31" s="656"/>
      <c r="CF31" s="631" t="s">
        <v>300</v>
      </c>
      <c r="CG31" s="632"/>
      <c r="CH31" s="632"/>
      <c r="CI31" s="632"/>
      <c r="CJ31" s="632"/>
      <c r="CK31" s="632"/>
      <c r="CL31" s="632"/>
      <c r="CM31" s="632"/>
      <c r="CN31" s="632"/>
      <c r="CO31" s="632"/>
      <c r="CP31" s="632"/>
      <c r="CQ31" s="633"/>
      <c r="CR31" s="634">
        <v>9704</v>
      </c>
      <c r="CS31" s="647"/>
      <c r="CT31" s="647"/>
      <c r="CU31" s="647"/>
      <c r="CV31" s="647"/>
      <c r="CW31" s="647"/>
      <c r="CX31" s="647"/>
      <c r="CY31" s="648"/>
      <c r="CZ31" s="637">
        <v>0.2</v>
      </c>
      <c r="DA31" s="649"/>
      <c r="DB31" s="649"/>
      <c r="DC31" s="650"/>
      <c r="DD31" s="640">
        <v>9527</v>
      </c>
      <c r="DE31" s="647"/>
      <c r="DF31" s="647"/>
      <c r="DG31" s="647"/>
      <c r="DH31" s="647"/>
      <c r="DI31" s="647"/>
      <c r="DJ31" s="647"/>
      <c r="DK31" s="648"/>
      <c r="DL31" s="640">
        <v>9527</v>
      </c>
      <c r="DM31" s="647"/>
      <c r="DN31" s="647"/>
      <c r="DO31" s="647"/>
      <c r="DP31" s="647"/>
      <c r="DQ31" s="647"/>
      <c r="DR31" s="647"/>
      <c r="DS31" s="647"/>
      <c r="DT31" s="647"/>
      <c r="DU31" s="647"/>
      <c r="DV31" s="648"/>
      <c r="DW31" s="637">
        <v>0.3</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292090</v>
      </c>
      <c r="S32" s="635"/>
      <c r="T32" s="635"/>
      <c r="U32" s="635"/>
      <c r="V32" s="635"/>
      <c r="W32" s="635"/>
      <c r="X32" s="635"/>
      <c r="Y32" s="636"/>
      <c r="Z32" s="672">
        <v>5</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v>
      </c>
      <c r="BH32" s="647"/>
      <c r="BI32" s="647"/>
      <c r="BJ32" s="647"/>
      <c r="BK32" s="647"/>
      <c r="BL32" s="647"/>
      <c r="BM32" s="638">
        <v>98.2</v>
      </c>
      <c r="BN32" s="647"/>
      <c r="BO32" s="647"/>
      <c r="BP32" s="647"/>
      <c r="BQ32" s="670"/>
      <c r="BR32" s="700">
        <v>99.3</v>
      </c>
      <c r="BS32" s="647"/>
      <c r="BT32" s="647"/>
      <c r="BU32" s="647"/>
      <c r="BV32" s="647"/>
      <c r="BW32" s="647"/>
      <c r="BX32" s="638">
        <v>98.7</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30520</v>
      </c>
      <c r="S33" s="635"/>
      <c r="T33" s="635"/>
      <c r="U33" s="635"/>
      <c r="V33" s="635"/>
      <c r="W33" s="635"/>
      <c r="X33" s="635"/>
      <c r="Y33" s="636"/>
      <c r="Z33" s="672">
        <v>0.5</v>
      </c>
      <c r="AA33" s="672"/>
      <c r="AB33" s="672"/>
      <c r="AC33" s="672"/>
      <c r="AD33" s="673">
        <v>7242</v>
      </c>
      <c r="AE33" s="673"/>
      <c r="AF33" s="673"/>
      <c r="AG33" s="673"/>
      <c r="AH33" s="673"/>
      <c r="AI33" s="673"/>
      <c r="AJ33" s="673"/>
      <c r="AK33" s="673"/>
      <c r="AL33" s="637">
        <v>0.2</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99.2</v>
      </c>
      <c r="BH33" s="619"/>
      <c r="BI33" s="619"/>
      <c r="BJ33" s="619"/>
      <c r="BK33" s="619"/>
      <c r="BL33" s="619"/>
      <c r="BM33" s="665">
        <v>95.9</v>
      </c>
      <c r="BN33" s="619"/>
      <c r="BO33" s="619"/>
      <c r="BP33" s="619"/>
      <c r="BQ33" s="682"/>
      <c r="BR33" s="695">
        <v>99.1</v>
      </c>
      <c r="BS33" s="619"/>
      <c r="BT33" s="619"/>
      <c r="BU33" s="619"/>
      <c r="BV33" s="619"/>
      <c r="BW33" s="619"/>
      <c r="BX33" s="665">
        <v>96</v>
      </c>
      <c r="BY33" s="619"/>
      <c r="BZ33" s="619"/>
      <c r="CA33" s="619"/>
      <c r="CB33" s="682"/>
      <c r="CD33" s="631" t="s">
        <v>307</v>
      </c>
      <c r="CE33" s="632"/>
      <c r="CF33" s="632"/>
      <c r="CG33" s="632"/>
      <c r="CH33" s="632"/>
      <c r="CI33" s="632"/>
      <c r="CJ33" s="632"/>
      <c r="CK33" s="632"/>
      <c r="CL33" s="632"/>
      <c r="CM33" s="632"/>
      <c r="CN33" s="632"/>
      <c r="CO33" s="632"/>
      <c r="CP33" s="632"/>
      <c r="CQ33" s="633"/>
      <c r="CR33" s="634">
        <v>2839202</v>
      </c>
      <c r="CS33" s="647"/>
      <c r="CT33" s="647"/>
      <c r="CU33" s="647"/>
      <c r="CV33" s="647"/>
      <c r="CW33" s="647"/>
      <c r="CX33" s="647"/>
      <c r="CY33" s="648"/>
      <c r="CZ33" s="637">
        <v>50.7</v>
      </c>
      <c r="DA33" s="649"/>
      <c r="DB33" s="649"/>
      <c r="DC33" s="650"/>
      <c r="DD33" s="640">
        <v>2391971</v>
      </c>
      <c r="DE33" s="647"/>
      <c r="DF33" s="647"/>
      <c r="DG33" s="647"/>
      <c r="DH33" s="647"/>
      <c r="DI33" s="647"/>
      <c r="DJ33" s="647"/>
      <c r="DK33" s="648"/>
      <c r="DL33" s="640">
        <v>1330920</v>
      </c>
      <c r="DM33" s="647"/>
      <c r="DN33" s="647"/>
      <c r="DO33" s="647"/>
      <c r="DP33" s="647"/>
      <c r="DQ33" s="647"/>
      <c r="DR33" s="647"/>
      <c r="DS33" s="647"/>
      <c r="DT33" s="647"/>
      <c r="DU33" s="647"/>
      <c r="DV33" s="648"/>
      <c r="DW33" s="637">
        <v>36.200000000000003</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444300</v>
      </c>
      <c r="S34" s="635"/>
      <c r="T34" s="635"/>
      <c r="U34" s="635"/>
      <c r="V34" s="635"/>
      <c r="W34" s="635"/>
      <c r="X34" s="635"/>
      <c r="Y34" s="636"/>
      <c r="Z34" s="672">
        <v>7.6</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1094062</v>
      </c>
      <c r="CS34" s="635"/>
      <c r="CT34" s="635"/>
      <c r="CU34" s="635"/>
      <c r="CV34" s="635"/>
      <c r="CW34" s="635"/>
      <c r="CX34" s="635"/>
      <c r="CY34" s="636"/>
      <c r="CZ34" s="637">
        <v>19.5</v>
      </c>
      <c r="DA34" s="649"/>
      <c r="DB34" s="649"/>
      <c r="DC34" s="650"/>
      <c r="DD34" s="640">
        <v>827704</v>
      </c>
      <c r="DE34" s="635"/>
      <c r="DF34" s="635"/>
      <c r="DG34" s="635"/>
      <c r="DH34" s="635"/>
      <c r="DI34" s="635"/>
      <c r="DJ34" s="635"/>
      <c r="DK34" s="636"/>
      <c r="DL34" s="640">
        <v>457726</v>
      </c>
      <c r="DM34" s="635"/>
      <c r="DN34" s="635"/>
      <c r="DO34" s="635"/>
      <c r="DP34" s="635"/>
      <c r="DQ34" s="635"/>
      <c r="DR34" s="635"/>
      <c r="DS34" s="635"/>
      <c r="DT34" s="635"/>
      <c r="DU34" s="635"/>
      <c r="DV34" s="636"/>
      <c r="DW34" s="637">
        <v>12.5</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216043</v>
      </c>
      <c r="S35" s="635"/>
      <c r="T35" s="635"/>
      <c r="U35" s="635"/>
      <c r="V35" s="635"/>
      <c r="W35" s="635"/>
      <c r="X35" s="635"/>
      <c r="Y35" s="636"/>
      <c r="Z35" s="672">
        <v>3.7</v>
      </c>
      <c r="AA35" s="672"/>
      <c r="AB35" s="672"/>
      <c r="AC35" s="672"/>
      <c r="AD35" s="673" t="s">
        <v>122</v>
      </c>
      <c r="AE35" s="673"/>
      <c r="AF35" s="673"/>
      <c r="AG35" s="673"/>
      <c r="AH35" s="673"/>
      <c r="AI35" s="673"/>
      <c r="AJ35" s="673"/>
      <c r="AK35" s="673"/>
      <c r="AL35" s="637" t="s">
        <v>122</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41879</v>
      </c>
      <c r="CS35" s="647"/>
      <c r="CT35" s="647"/>
      <c r="CU35" s="647"/>
      <c r="CV35" s="647"/>
      <c r="CW35" s="647"/>
      <c r="CX35" s="647"/>
      <c r="CY35" s="648"/>
      <c r="CZ35" s="637">
        <v>0.7</v>
      </c>
      <c r="DA35" s="649"/>
      <c r="DB35" s="649"/>
      <c r="DC35" s="650"/>
      <c r="DD35" s="640">
        <v>35739</v>
      </c>
      <c r="DE35" s="647"/>
      <c r="DF35" s="647"/>
      <c r="DG35" s="647"/>
      <c r="DH35" s="647"/>
      <c r="DI35" s="647"/>
      <c r="DJ35" s="647"/>
      <c r="DK35" s="648"/>
      <c r="DL35" s="640">
        <v>34607</v>
      </c>
      <c r="DM35" s="647"/>
      <c r="DN35" s="647"/>
      <c r="DO35" s="647"/>
      <c r="DP35" s="647"/>
      <c r="DQ35" s="647"/>
      <c r="DR35" s="647"/>
      <c r="DS35" s="647"/>
      <c r="DT35" s="647"/>
      <c r="DU35" s="647"/>
      <c r="DV35" s="648"/>
      <c r="DW35" s="637">
        <v>0.9</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221865</v>
      </c>
      <c r="S36" s="635"/>
      <c r="T36" s="635"/>
      <c r="U36" s="635"/>
      <c r="V36" s="635"/>
      <c r="W36" s="635"/>
      <c r="X36" s="635"/>
      <c r="Y36" s="636"/>
      <c r="Z36" s="672">
        <v>3.8</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9">
        <v>667500</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3175</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791504</v>
      </c>
      <c r="CS36" s="635"/>
      <c r="CT36" s="635"/>
      <c r="CU36" s="635"/>
      <c r="CV36" s="635"/>
      <c r="CW36" s="635"/>
      <c r="CX36" s="635"/>
      <c r="CY36" s="636"/>
      <c r="CZ36" s="637">
        <v>14.1</v>
      </c>
      <c r="DA36" s="649"/>
      <c r="DB36" s="649"/>
      <c r="DC36" s="650"/>
      <c r="DD36" s="640">
        <v>693539</v>
      </c>
      <c r="DE36" s="635"/>
      <c r="DF36" s="635"/>
      <c r="DG36" s="635"/>
      <c r="DH36" s="635"/>
      <c r="DI36" s="635"/>
      <c r="DJ36" s="635"/>
      <c r="DK36" s="636"/>
      <c r="DL36" s="640">
        <v>329777</v>
      </c>
      <c r="DM36" s="635"/>
      <c r="DN36" s="635"/>
      <c r="DO36" s="635"/>
      <c r="DP36" s="635"/>
      <c r="DQ36" s="635"/>
      <c r="DR36" s="635"/>
      <c r="DS36" s="635"/>
      <c r="DT36" s="635"/>
      <c r="DU36" s="635"/>
      <c r="DV36" s="636"/>
      <c r="DW36" s="637">
        <v>9</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89202</v>
      </c>
      <c r="S37" s="635"/>
      <c r="T37" s="635"/>
      <c r="U37" s="635"/>
      <c r="V37" s="635"/>
      <c r="W37" s="635"/>
      <c r="X37" s="635"/>
      <c r="Y37" s="636"/>
      <c r="Z37" s="672">
        <v>1.5</v>
      </c>
      <c r="AA37" s="672"/>
      <c r="AB37" s="672"/>
      <c r="AC37" s="672"/>
      <c r="AD37" s="673" t="s">
        <v>122</v>
      </c>
      <c r="AE37" s="673"/>
      <c r="AF37" s="673"/>
      <c r="AG37" s="673"/>
      <c r="AH37" s="673"/>
      <c r="AI37" s="673"/>
      <c r="AJ37" s="673"/>
      <c r="AK37" s="673"/>
      <c r="AL37" s="637" t="s">
        <v>122</v>
      </c>
      <c r="AM37" s="638"/>
      <c r="AN37" s="638"/>
      <c r="AO37" s="674"/>
      <c r="AQ37" s="667" t="s">
        <v>319</v>
      </c>
      <c r="AR37" s="668"/>
      <c r="AS37" s="668"/>
      <c r="AT37" s="668"/>
      <c r="AU37" s="668"/>
      <c r="AV37" s="668"/>
      <c r="AW37" s="668"/>
      <c r="AX37" s="668"/>
      <c r="AY37" s="669"/>
      <c r="AZ37" s="634">
        <v>145861</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-42372</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204867</v>
      </c>
      <c r="CS37" s="647"/>
      <c r="CT37" s="647"/>
      <c r="CU37" s="647"/>
      <c r="CV37" s="647"/>
      <c r="CW37" s="647"/>
      <c r="CX37" s="647"/>
      <c r="CY37" s="648"/>
      <c r="CZ37" s="637">
        <v>3.7</v>
      </c>
      <c r="DA37" s="649"/>
      <c r="DB37" s="649"/>
      <c r="DC37" s="650"/>
      <c r="DD37" s="640">
        <v>196535</v>
      </c>
      <c r="DE37" s="647"/>
      <c r="DF37" s="647"/>
      <c r="DG37" s="647"/>
      <c r="DH37" s="647"/>
      <c r="DI37" s="647"/>
      <c r="DJ37" s="647"/>
      <c r="DK37" s="648"/>
      <c r="DL37" s="640">
        <v>73153</v>
      </c>
      <c r="DM37" s="647"/>
      <c r="DN37" s="647"/>
      <c r="DO37" s="647"/>
      <c r="DP37" s="647"/>
      <c r="DQ37" s="647"/>
      <c r="DR37" s="647"/>
      <c r="DS37" s="647"/>
      <c r="DT37" s="647"/>
      <c r="DU37" s="647"/>
      <c r="DV37" s="648"/>
      <c r="DW37" s="637">
        <v>2</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115277</v>
      </c>
      <c r="S38" s="635"/>
      <c r="T38" s="635"/>
      <c r="U38" s="635"/>
      <c r="V38" s="635"/>
      <c r="W38" s="635"/>
      <c r="X38" s="635"/>
      <c r="Y38" s="636"/>
      <c r="Z38" s="672">
        <v>2</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14968</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1496</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652532</v>
      </c>
      <c r="CS38" s="635"/>
      <c r="CT38" s="635"/>
      <c r="CU38" s="635"/>
      <c r="CV38" s="635"/>
      <c r="CW38" s="635"/>
      <c r="CX38" s="635"/>
      <c r="CY38" s="636"/>
      <c r="CZ38" s="637">
        <v>11.7</v>
      </c>
      <c r="DA38" s="649"/>
      <c r="DB38" s="649"/>
      <c r="DC38" s="650"/>
      <c r="DD38" s="640">
        <v>580536</v>
      </c>
      <c r="DE38" s="635"/>
      <c r="DF38" s="635"/>
      <c r="DG38" s="635"/>
      <c r="DH38" s="635"/>
      <c r="DI38" s="635"/>
      <c r="DJ38" s="635"/>
      <c r="DK38" s="636"/>
      <c r="DL38" s="640">
        <v>508810</v>
      </c>
      <c r="DM38" s="635"/>
      <c r="DN38" s="635"/>
      <c r="DO38" s="635"/>
      <c r="DP38" s="635"/>
      <c r="DQ38" s="635"/>
      <c r="DR38" s="635"/>
      <c r="DS38" s="635"/>
      <c r="DT38" s="635"/>
      <c r="DU38" s="635"/>
      <c r="DV38" s="636"/>
      <c r="DW38" s="637">
        <v>13.9</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t="s">
        <v>122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2210</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258685</v>
      </c>
      <c r="CS39" s="647"/>
      <c r="CT39" s="647"/>
      <c r="CU39" s="647"/>
      <c r="CV39" s="647"/>
      <c r="CW39" s="647"/>
      <c r="CX39" s="647"/>
      <c r="CY39" s="648"/>
      <c r="CZ39" s="637">
        <v>4.5999999999999996</v>
      </c>
      <c r="DA39" s="649"/>
      <c r="DB39" s="649"/>
      <c r="DC39" s="650"/>
      <c r="DD39" s="640">
        <v>254453</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v>30277</v>
      </c>
      <c r="S40" s="635"/>
      <c r="T40" s="635"/>
      <c r="U40" s="635"/>
      <c r="V40" s="635"/>
      <c r="W40" s="635"/>
      <c r="X40" s="635"/>
      <c r="Y40" s="636"/>
      <c r="Z40" s="672">
        <v>0.5</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111</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540</v>
      </c>
      <c r="CS40" s="635"/>
      <c r="CT40" s="635"/>
      <c r="CU40" s="635"/>
      <c r="CV40" s="635"/>
      <c r="CW40" s="635"/>
      <c r="CX40" s="635"/>
      <c r="CY40" s="636"/>
      <c r="CZ40" s="637">
        <v>0</v>
      </c>
      <c r="DA40" s="649"/>
      <c r="DB40" s="649"/>
      <c r="DC40" s="650"/>
      <c r="DD40" s="640" t="s">
        <v>122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5814847</v>
      </c>
      <c r="S41" s="659"/>
      <c r="T41" s="659"/>
      <c r="U41" s="659"/>
      <c r="V41" s="659"/>
      <c r="W41" s="659"/>
      <c r="X41" s="659"/>
      <c r="Y41" s="662"/>
      <c r="Z41" s="663">
        <v>100</v>
      </c>
      <c r="AA41" s="663"/>
      <c r="AB41" s="663"/>
      <c r="AC41" s="663"/>
      <c r="AD41" s="664">
        <v>3643142</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132001</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374670</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441</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463733</v>
      </c>
      <c r="CS42" s="647"/>
      <c r="CT42" s="647"/>
      <c r="CU42" s="647"/>
      <c r="CV42" s="647"/>
      <c r="CW42" s="647"/>
      <c r="CX42" s="647"/>
      <c r="CY42" s="648"/>
      <c r="CZ42" s="637">
        <v>8.3000000000000007</v>
      </c>
      <c r="DA42" s="649"/>
      <c r="DB42" s="649"/>
      <c r="DC42" s="650"/>
      <c r="DD42" s="640">
        <v>248919</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4555</v>
      </c>
      <c r="CS43" s="647"/>
      <c r="CT43" s="647"/>
      <c r="CU43" s="647"/>
      <c r="CV43" s="647"/>
      <c r="CW43" s="647"/>
      <c r="CX43" s="647"/>
      <c r="CY43" s="648"/>
      <c r="CZ43" s="637">
        <v>0.1</v>
      </c>
      <c r="DA43" s="649"/>
      <c r="DB43" s="649"/>
      <c r="DC43" s="650"/>
      <c r="DD43" s="640">
        <v>4555</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434011</v>
      </c>
      <c r="CS44" s="635"/>
      <c r="CT44" s="635"/>
      <c r="CU44" s="635"/>
      <c r="CV44" s="635"/>
      <c r="CW44" s="635"/>
      <c r="CX44" s="635"/>
      <c r="CY44" s="636"/>
      <c r="CZ44" s="637">
        <v>7.8</v>
      </c>
      <c r="DA44" s="638"/>
      <c r="DB44" s="638"/>
      <c r="DC44" s="639"/>
      <c r="DD44" s="640">
        <v>219197</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53676</v>
      </c>
      <c r="CS45" s="647"/>
      <c r="CT45" s="647"/>
      <c r="CU45" s="647"/>
      <c r="CV45" s="647"/>
      <c r="CW45" s="647"/>
      <c r="CX45" s="647"/>
      <c r="CY45" s="648"/>
      <c r="CZ45" s="637">
        <v>1</v>
      </c>
      <c r="DA45" s="649"/>
      <c r="DB45" s="649"/>
      <c r="DC45" s="650"/>
      <c r="DD45" s="640">
        <v>8258</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371743</v>
      </c>
      <c r="CS46" s="635"/>
      <c r="CT46" s="635"/>
      <c r="CU46" s="635"/>
      <c r="CV46" s="635"/>
      <c r="CW46" s="635"/>
      <c r="CX46" s="635"/>
      <c r="CY46" s="636"/>
      <c r="CZ46" s="637">
        <v>6.6</v>
      </c>
      <c r="DA46" s="638"/>
      <c r="DB46" s="638"/>
      <c r="DC46" s="639"/>
      <c r="DD46" s="640">
        <v>210847</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v>29722</v>
      </c>
      <c r="CS47" s="647"/>
      <c r="CT47" s="647"/>
      <c r="CU47" s="647"/>
      <c r="CV47" s="647"/>
      <c r="CW47" s="647"/>
      <c r="CX47" s="647"/>
      <c r="CY47" s="648"/>
      <c r="CZ47" s="637">
        <v>0.5</v>
      </c>
      <c r="DA47" s="649"/>
      <c r="DB47" s="649"/>
      <c r="DC47" s="650"/>
      <c r="DD47" s="640">
        <v>29722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5597169</v>
      </c>
      <c r="CS49" s="619"/>
      <c r="CT49" s="619"/>
      <c r="CU49" s="619"/>
      <c r="CV49" s="619"/>
      <c r="CW49" s="619"/>
      <c r="CX49" s="619"/>
      <c r="CY49" s="620"/>
      <c r="CZ49" s="621">
        <v>100</v>
      </c>
      <c r="DA49" s="622"/>
      <c r="DB49" s="622"/>
      <c r="DC49" s="623"/>
      <c r="DD49" s="624">
        <v>4539572</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m0Mvg9Vci0q0ZxAnS5hjtZG3GQ/TBI456d5JpsiapSLGHiJ2NL/ALIoxSgsGZIPF2CxdGDKNmtpZ/72QdRViww==" saltValue="Nc9BJQNJTVxFO8BmICoTd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886718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9"/>
    </row>
    <row r="6" spans="1:131" s="230"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2">
      <c r="A7" s="231">
        <v>1</v>
      </c>
      <c r="B7" s="1060" t="s">
        <v>374</v>
      </c>
      <c r="C7" s="1061"/>
      <c r="D7" s="1061"/>
      <c r="E7" s="1061"/>
      <c r="F7" s="1061"/>
      <c r="G7" s="1061"/>
      <c r="H7" s="1061"/>
      <c r="I7" s="1061"/>
      <c r="J7" s="1061"/>
      <c r="K7" s="1061"/>
      <c r="L7" s="1061"/>
      <c r="M7" s="1061"/>
      <c r="N7" s="1061"/>
      <c r="O7" s="1061"/>
      <c r="P7" s="1062"/>
      <c r="Q7" s="1115">
        <v>5785</v>
      </c>
      <c r="R7" s="1116"/>
      <c r="S7" s="1116"/>
      <c r="T7" s="1116"/>
      <c r="U7" s="1116"/>
      <c r="V7" s="1116">
        <v>5578</v>
      </c>
      <c r="W7" s="1116"/>
      <c r="X7" s="1116"/>
      <c r="Y7" s="1116"/>
      <c r="Z7" s="1116"/>
      <c r="AA7" s="1116">
        <v>207</v>
      </c>
      <c r="AB7" s="1116"/>
      <c r="AC7" s="1116"/>
      <c r="AD7" s="1116"/>
      <c r="AE7" s="1117"/>
      <c r="AF7" s="1118">
        <v>202</v>
      </c>
      <c r="AG7" s="1119"/>
      <c r="AH7" s="1119"/>
      <c r="AI7" s="1119"/>
      <c r="AJ7" s="1120"/>
      <c r="AK7" s="1121">
        <v>216</v>
      </c>
      <c r="AL7" s="1122"/>
      <c r="AM7" s="1122"/>
      <c r="AN7" s="1122"/>
      <c r="AO7" s="1122"/>
      <c r="AP7" s="1122">
        <v>3442</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t="s">
        <v>549</v>
      </c>
      <c r="BS7" s="1112" t="s">
        <v>550</v>
      </c>
      <c r="BT7" s="1113"/>
      <c r="BU7" s="1113"/>
      <c r="BV7" s="1113"/>
      <c r="BW7" s="1113"/>
      <c r="BX7" s="1113"/>
      <c r="BY7" s="1113"/>
      <c r="BZ7" s="1113"/>
      <c r="CA7" s="1113"/>
      <c r="CB7" s="1113"/>
      <c r="CC7" s="1113"/>
      <c r="CD7" s="1113"/>
      <c r="CE7" s="1113"/>
      <c r="CF7" s="1113"/>
      <c r="CG7" s="1125"/>
      <c r="CH7" s="1109">
        <v>20</v>
      </c>
      <c r="CI7" s="1110"/>
      <c r="CJ7" s="1110"/>
      <c r="CK7" s="1110"/>
      <c r="CL7" s="1111"/>
      <c r="CM7" s="1109">
        <v>522</v>
      </c>
      <c r="CN7" s="1110"/>
      <c r="CO7" s="1110"/>
      <c r="CP7" s="1110"/>
      <c r="CQ7" s="1111"/>
      <c r="CR7" s="1109">
        <v>1</v>
      </c>
      <c r="CS7" s="1110"/>
      <c r="CT7" s="1110"/>
      <c r="CU7" s="1110"/>
      <c r="CV7" s="1111"/>
      <c r="CW7" s="1109">
        <v>0</v>
      </c>
      <c r="CX7" s="1110"/>
      <c r="CY7" s="1110"/>
      <c r="CZ7" s="1110"/>
      <c r="DA7" s="1111"/>
      <c r="DB7" s="1109" t="s">
        <v>548</v>
      </c>
      <c r="DC7" s="1110"/>
      <c r="DD7" s="1110"/>
      <c r="DE7" s="1110"/>
      <c r="DF7" s="1111"/>
      <c r="DG7" s="1109">
        <v>272</v>
      </c>
      <c r="DH7" s="1110"/>
      <c r="DI7" s="1110"/>
      <c r="DJ7" s="1110"/>
      <c r="DK7" s="1111"/>
      <c r="DL7" s="1109" t="s">
        <v>548</v>
      </c>
      <c r="DM7" s="1110"/>
      <c r="DN7" s="1110"/>
      <c r="DO7" s="1110"/>
      <c r="DP7" s="1111"/>
      <c r="DQ7" s="1109" t="s">
        <v>548</v>
      </c>
      <c r="DR7" s="1110"/>
      <c r="DS7" s="1110"/>
      <c r="DT7" s="1110"/>
      <c r="DU7" s="1111"/>
      <c r="DV7" s="1112"/>
      <c r="DW7" s="1113"/>
      <c r="DX7" s="1113"/>
      <c r="DY7" s="1113"/>
      <c r="DZ7" s="1114"/>
      <c r="EA7" s="229"/>
    </row>
    <row r="8" spans="1:131" s="230" customFormat="1" ht="26.25" customHeight="1" x14ac:dyDescent="0.2">
      <c r="A8" s="233">
        <v>2</v>
      </c>
      <c r="B8" s="1043" t="s">
        <v>375</v>
      </c>
      <c r="C8" s="1044"/>
      <c r="D8" s="1044"/>
      <c r="E8" s="1044"/>
      <c r="F8" s="1044"/>
      <c r="G8" s="1044"/>
      <c r="H8" s="1044"/>
      <c r="I8" s="1044"/>
      <c r="J8" s="1044"/>
      <c r="K8" s="1044"/>
      <c r="L8" s="1044"/>
      <c r="M8" s="1044"/>
      <c r="N8" s="1044"/>
      <c r="O8" s="1044"/>
      <c r="P8" s="1045"/>
      <c r="Q8" s="1051">
        <v>22</v>
      </c>
      <c r="R8" s="1052"/>
      <c r="S8" s="1052"/>
      <c r="T8" s="1052"/>
      <c r="U8" s="1052"/>
      <c r="V8" s="1052">
        <v>15</v>
      </c>
      <c r="W8" s="1052"/>
      <c r="X8" s="1052"/>
      <c r="Y8" s="1052"/>
      <c r="Z8" s="1052"/>
      <c r="AA8" s="1052">
        <v>8</v>
      </c>
      <c r="AB8" s="1052"/>
      <c r="AC8" s="1052"/>
      <c r="AD8" s="1052"/>
      <c r="AE8" s="1053"/>
      <c r="AF8" s="1048">
        <v>8</v>
      </c>
      <c r="AG8" s="1049"/>
      <c r="AH8" s="1049"/>
      <c r="AI8" s="1049"/>
      <c r="AJ8" s="1050"/>
      <c r="AK8" s="1093">
        <v>0</v>
      </c>
      <c r="AL8" s="1094"/>
      <c r="AM8" s="1094"/>
      <c r="AN8" s="1094"/>
      <c r="AO8" s="1094"/>
      <c r="AP8" s="1094" t="s">
        <v>548</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t="s">
        <v>551</v>
      </c>
      <c r="BT8" s="1006"/>
      <c r="BU8" s="1006"/>
      <c r="BV8" s="1006"/>
      <c r="BW8" s="1006"/>
      <c r="BX8" s="1006"/>
      <c r="BY8" s="1006"/>
      <c r="BZ8" s="1006"/>
      <c r="CA8" s="1006"/>
      <c r="CB8" s="1006"/>
      <c r="CC8" s="1006"/>
      <c r="CD8" s="1006"/>
      <c r="CE8" s="1006"/>
      <c r="CF8" s="1006"/>
      <c r="CG8" s="1027"/>
      <c r="CH8" s="1002">
        <v>0</v>
      </c>
      <c r="CI8" s="1003"/>
      <c r="CJ8" s="1003"/>
      <c r="CK8" s="1003"/>
      <c r="CL8" s="1004"/>
      <c r="CM8" s="1002">
        <v>541</v>
      </c>
      <c r="CN8" s="1003"/>
      <c r="CO8" s="1003"/>
      <c r="CP8" s="1003"/>
      <c r="CQ8" s="1004"/>
      <c r="CR8" s="1002">
        <v>21</v>
      </c>
      <c r="CS8" s="1003"/>
      <c r="CT8" s="1003"/>
      <c r="CU8" s="1003"/>
      <c r="CV8" s="1004"/>
      <c r="CW8" s="1002">
        <v>1</v>
      </c>
      <c r="CX8" s="1003"/>
      <c r="CY8" s="1003"/>
      <c r="CZ8" s="1003"/>
      <c r="DA8" s="1004"/>
      <c r="DB8" s="1002" t="s">
        <v>548</v>
      </c>
      <c r="DC8" s="1003"/>
      <c r="DD8" s="1003"/>
      <c r="DE8" s="1003"/>
      <c r="DF8" s="1004"/>
      <c r="DG8" s="1002" t="s">
        <v>548</v>
      </c>
      <c r="DH8" s="1003"/>
      <c r="DI8" s="1003"/>
      <c r="DJ8" s="1003"/>
      <c r="DK8" s="1004"/>
      <c r="DL8" s="1002" t="s">
        <v>548</v>
      </c>
      <c r="DM8" s="1003"/>
      <c r="DN8" s="1003"/>
      <c r="DO8" s="1003"/>
      <c r="DP8" s="1004"/>
      <c r="DQ8" s="1002" t="s">
        <v>548</v>
      </c>
      <c r="DR8" s="1003"/>
      <c r="DS8" s="1003"/>
      <c r="DT8" s="1003"/>
      <c r="DU8" s="1004"/>
      <c r="DV8" s="1005"/>
      <c r="DW8" s="1006"/>
      <c r="DX8" s="1006"/>
      <c r="DY8" s="1006"/>
      <c r="DZ8" s="1007"/>
      <c r="EA8" s="229"/>
    </row>
    <row r="9" spans="1:131" s="230" customFormat="1" ht="26.25" customHeight="1" x14ac:dyDescent="0.2">
      <c r="A9" s="233">
        <v>3</v>
      </c>
      <c r="B9" s="1043" t="s">
        <v>376</v>
      </c>
      <c r="C9" s="1044"/>
      <c r="D9" s="1044"/>
      <c r="E9" s="1044"/>
      <c r="F9" s="1044"/>
      <c r="G9" s="1044"/>
      <c r="H9" s="1044"/>
      <c r="I9" s="1044"/>
      <c r="J9" s="1044"/>
      <c r="K9" s="1044"/>
      <c r="L9" s="1044"/>
      <c r="M9" s="1044"/>
      <c r="N9" s="1044"/>
      <c r="O9" s="1044"/>
      <c r="P9" s="1045"/>
      <c r="Q9" s="1051">
        <v>8</v>
      </c>
      <c r="R9" s="1052"/>
      <c r="S9" s="1052"/>
      <c r="T9" s="1052"/>
      <c r="U9" s="1052"/>
      <c r="V9" s="1052">
        <v>4</v>
      </c>
      <c r="W9" s="1052"/>
      <c r="X9" s="1052"/>
      <c r="Y9" s="1052"/>
      <c r="Z9" s="1052"/>
      <c r="AA9" s="1052">
        <v>3</v>
      </c>
      <c r="AB9" s="1052"/>
      <c r="AC9" s="1052"/>
      <c r="AD9" s="1052"/>
      <c r="AE9" s="1053"/>
      <c r="AF9" s="1048">
        <v>3</v>
      </c>
      <c r="AG9" s="1049"/>
      <c r="AH9" s="1049"/>
      <c r="AI9" s="1049"/>
      <c r="AJ9" s="1050"/>
      <c r="AK9" s="1093">
        <v>0</v>
      </c>
      <c r="AL9" s="1094"/>
      <c r="AM9" s="1094"/>
      <c r="AN9" s="1094"/>
      <c r="AO9" s="1094"/>
      <c r="AP9" s="1094" t="s">
        <v>548</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2">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2">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2">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2">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5">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377</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5">
      <c r="A23" s="235" t="s">
        <v>378</v>
      </c>
      <c r="B23" s="950" t="s">
        <v>379</v>
      </c>
      <c r="C23" s="951"/>
      <c r="D23" s="951"/>
      <c r="E23" s="951"/>
      <c r="F23" s="951"/>
      <c r="G23" s="951"/>
      <c r="H23" s="951"/>
      <c r="I23" s="951"/>
      <c r="J23" s="951"/>
      <c r="K23" s="951"/>
      <c r="L23" s="951"/>
      <c r="M23" s="951"/>
      <c r="N23" s="951"/>
      <c r="O23" s="951"/>
      <c r="P23" s="961"/>
      <c r="Q23" s="1080">
        <v>5815</v>
      </c>
      <c r="R23" s="1074"/>
      <c r="S23" s="1074"/>
      <c r="T23" s="1074"/>
      <c r="U23" s="1074"/>
      <c r="V23" s="1074">
        <v>5597</v>
      </c>
      <c r="W23" s="1074"/>
      <c r="X23" s="1074"/>
      <c r="Y23" s="1074"/>
      <c r="Z23" s="1074"/>
      <c r="AA23" s="1074">
        <v>218</v>
      </c>
      <c r="AB23" s="1074"/>
      <c r="AC23" s="1074"/>
      <c r="AD23" s="1074"/>
      <c r="AE23" s="1081"/>
      <c r="AF23" s="1082">
        <v>213</v>
      </c>
      <c r="AG23" s="1074"/>
      <c r="AH23" s="1074"/>
      <c r="AI23" s="1074"/>
      <c r="AJ23" s="1083"/>
      <c r="AK23" s="1084"/>
      <c r="AL23" s="1085"/>
      <c r="AM23" s="1085"/>
      <c r="AN23" s="1085"/>
      <c r="AO23" s="1085"/>
      <c r="AP23" s="1074">
        <v>3442</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
      <c r="A24" s="1073" t="s">
        <v>380</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5">
      <c r="A25" s="1072" t="s">
        <v>381</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382</v>
      </c>
      <c r="R26" s="1015"/>
      <c r="S26" s="1015"/>
      <c r="T26" s="1015"/>
      <c r="U26" s="1016"/>
      <c r="V26" s="1014" t="s">
        <v>383</v>
      </c>
      <c r="W26" s="1015"/>
      <c r="X26" s="1015"/>
      <c r="Y26" s="1015"/>
      <c r="Z26" s="1016"/>
      <c r="AA26" s="1014" t="s">
        <v>384</v>
      </c>
      <c r="AB26" s="1015"/>
      <c r="AC26" s="1015"/>
      <c r="AD26" s="1015"/>
      <c r="AE26" s="1015"/>
      <c r="AF26" s="1068" t="s">
        <v>385</v>
      </c>
      <c r="AG26" s="1021"/>
      <c r="AH26" s="1021"/>
      <c r="AI26" s="1021"/>
      <c r="AJ26" s="1069"/>
      <c r="AK26" s="1015" t="s">
        <v>386</v>
      </c>
      <c r="AL26" s="1015"/>
      <c r="AM26" s="1015"/>
      <c r="AN26" s="1015"/>
      <c r="AO26" s="1016"/>
      <c r="AP26" s="1014" t="s">
        <v>387</v>
      </c>
      <c r="AQ26" s="1015"/>
      <c r="AR26" s="1015"/>
      <c r="AS26" s="1015"/>
      <c r="AT26" s="1016"/>
      <c r="AU26" s="1014" t="s">
        <v>388</v>
      </c>
      <c r="AV26" s="1015"/>
      <c r="AW26" s="1015"/>
      <c r="AX26" s="1015"/>
      <c r="AY26" s="1016"/>
      <c r="AZ26" s="1014" t="s">
        <v>389</v>
      </c>
      <c r="BA26" s="1015"/>
      <c r="BB26" s="1015"/>
      <c r="BC26" s="1015"/>
      <c r="BD26" s="1016"/>
      <c r="BE26" s="1014" t="s">
        <v>364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7">
        <v>1</v>
      </c>
      <c r="B28" s="1060" t="s">
        <v>390</v>
      </c>
      <c r="C28" s="1061"/>
      <c r="D28" s="1061"/>
      <c r="E28" s="1061"/>
      <c r="F28" s="1061"/>
      <c r="G28" s="1061"/>
      <c r="H28" s="1061"/>
      <c r="I28" s="1061"/>
      <c r="J28" s="1061"/>
      <c r="K28" s="1061"/>
      <c r="L28" s="1061"/>
      <c r="M28" s="1061"/>
      <c r="N28" s="1061"/>
      <c r="O28" s="1061"/>
      <c r="P28" s="1062"/>
      <c r="Q28" s="1063">
        <v>1400</v>
      </c>
      <c r="R28" s="1064"/>
      <c r="S28" s="1064"/>
      <c r="T28" s="1064"/>
      <c r="U28" s="1064"/>
      <c r="V28" s="1064">
        <v>1397</v>
      </c>
      <c r="W28" s="1064"/>
      <c r="X28" s="1064"/>
      <c r="Y28" s="1064"/>
      <c r="Z28" s="1064"/>
      <c r="AA28" s="1064">
        <v>3</v>
      </c>
      <c r="AB28" s="1064"/>
      <c r="AC28" s="1064"/>
      <c r="AD28" s="1064"/>
      <c r="AE28" s="1065"/>
      <c r="AF28" s="1066">
        <v>3</v>
      </c>
      <c r="AG28" s="1064"/>
      <c r="AH28" s="1064"/>
      <c r="AI28" s="1064"/>
      <c r="AJ28" s="1067"/>
      <c r="AK28" s="1055" t="s">
        <v>548</v>
      </c>
      <c r="AL28" s="1056"/>
      <c r="AM28" s="1056"/>
      <c r="AN28" s="1056"/>
      <c r="AO28" s="1056"/>
      <c r="AP28" s="1056" t="s">
        <v>548</v>
      </c>
      <c r="AQ28" s="1056"/>
      <c r="AR28" s="1056"/>
      <c r="AS28" s="1056"/>
      <c r="AT28" s="1056"/>
      <c r="AU28" s="1056" t="s">
        <v>548</v>
      </c>
      <c r="AV28" s="1056"/>
      <c r="AW28" s="1056"/>
      <c r="AX28" s="1056"/>
      <c r="AY28" s="1056"/>
      <c r="AZ28" s="1057" t="s">
        <v>548</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7">
        <v>2</v>
      </c>
      <c r="B29" s="1043" t="s">
        <v>391</v>
      </c>
      <c r="C29" s="1044"/>
      <c r="D29" s="1044"/>
      <c r="E29" s="1044"/>
      <c r="F29" s="1044"/>
      <c r="G29" s="1044"/>
      <c r="H29" s="1044"/>
      <c r="I29" s="1044"/>
      <c r="J29" s="1044"/>
      <c r="K29" s="1044"/>
      <c r="L29" s="1044"/>
      <c r="M29" s="1044"/>
      <c r="N29" s="1044"/>
      <c r="O29" s="1044"/>
      <c r="P29" s="1045"/>
      <c r="Q29" s="1051">
        <v>209</v>
      </c>
      <c r="R29" s="1052"/>
      <c r="S29" s="1052"/>
      <c r="T29" s="1052"/>
      <c r="U29" s="1052"/>
      <c r="V29" s="1052">
        <v>203</v>
      </c>
      <c r="W29" s="1052"/>
      <c r="X29" s="1052"/>
      <c r="Y29" s="1052"/>
      <c r="Z29" s="1052"/>
      <c r="AA29" s="1052">
        <v>7</v>
      </c>
      <c r="AB29" s="1052"/>
      <c r="AC29" s="1052"/>
      <c r="AD29" s="1052"/>
      <c r="AE29" s="1053"/>
      <c r="AF29" s="1048">
        <v>7</v>
      </c>
      <c r="AG29" s="1049"/>
      <c r="AH29" s="1049"/>
      <c r="AI29" s="1049"/>
      <c r="AJ29" s="1050"/>
      <c r="AK29" s="993" t="s">
        <v>548</v>
      </c>
      <c r="AL29" s="984"/>
      <c r="AM29" s="984"/>
      <c r="AN29" s="984"/>
      <c r="AO29" s="984"/>
      <c r="AP29" s="984" t="s">
        <v>548</v>
      </c>
      <c r="AQ29" s="984"/>
      <c r="AR29" s="984"/>
      <c r="AS29" s="984"/>
      <c r="AT29" s="984"/>
      <c r="AU29" s="984" t="s">
        <v>548</v>
      </c>
      <c r="AV29" s="984"/>
      <c r="AW29" s="984"/>
      <c r="AX29" s="984"/>
      <c r="AY29" s="984"/>
      <c r="AZ29" s="1054" t="s">
        <v>548</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7">
        <v>3</v>
      </c>
      <c r="B30" s="1043" t="s">
        <v>392</v>
      </c>
      <c r="C30" s="1044"/>
      <c r="D30" s="1044"/>
      <c r="E30" s="1044"/>
      <c r="F30" s="1044"/>
      <c r="G30" s="1044"/>
      <c r="H30" s="1044"/>
      <c r="I30" s="1044"/>
      <c r="J30" s="1044"/>
      <c r="K30" s="1044"/>
      <c r="L30" s="1044"/>
      <c r="M30" s="1044"/>
      <c r="N30" s="1044"/>
      <c r="O30" s="1044"/>
      <c r="P30" s="1045"/>
      <c r="Q30" s="1051">
        <v>1304</v>
      </c>
      <c r="R30" s="1052"/>
      <c r="S30" s="1052"/>
      <c r="T30" s="1052"/>
      <c r="U30" s="1052"/>
      <c r="V30" s="1052">
        <v>1287</v>
      </c>
      <c r="W30" s="1052"/>
      <c r="X30" s="1052"/>
      <c r="Y30" s="1052"/>
      <c r="Z30" s="1052"/>
      <c r="AA30" s="1052">
        <v>17</v>
      </c>
      <c r="AB30" s="1052"/>
      <c r="AC30" s="1052"/>
      <c r="AD30" s="1052"/>
      <c r="AE30" s="1053"/>
      <c r="AF30" s="1048">
        <v>17</v>
      </c>
      <c r="AG30" s="1049"/>
      <c r="AH30" s="1049"/>
      <c r="AI30" s="1049"/>
      <c r="AJ30" s="1050"/>
      <c r="AK30" s="993" t="s">
        <v>548</v>
      </c>
      <c r="AL30" s="984"/>
      <c r="AM30" s="984"/>
      <c r="AN30" s="984"/>
      <c r="AO30" s="984"/>
      <c r="AP30" s="984" t="s">
        <v>548</v>
      </c>
      <c r="AQ30" s="984"/>
      <c r="AR30" s="984"/>
      <c r="AS30" s="984"/>
      <c r="AT30" s="984"/>
      <c r="AU30" s="984" t="s">
        <v>548</v>
      </c>
      <c r="AV30" s="984"/>
      <c r="AW30" s="984"/>
      <c r="AX30" s="984"/>
      <c r="AY30" s="984"/>
      <c r="AZ30" s="1054" t="s">
        <v>548</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7">
        <v>4</v>
      </c>
      <c r="B31" s="1043" t="s">
        <v>393</v>
      </c>
      <c r="C31" s="1044"/>
      <c r="D31" s="1044"/>
      <c r="E31" s="1044"/>
      <c r="F31" s="1044"/>
      <c r="G31" s="1044"/>
      <c r="H31" s="1044"/>
      <c r="I31" s="1044"/>
      <c r="J31" s="1044"/>
      <c r="K31" s="1044"/>
      <c r="L31" s="1044"/>
      <c r="M31" s="1044"/>
      <c r="N31" s="1044"/>
      <c r="O31" s="1044"/>
      <c r="P31" s="1045"/>
      <c r="Q31" s="1051">
        <v>188</v>
      </c>
      <c r="R31" s="1052"/>
      <c r="S31" s="1052"/>
      <c r="T31" s="1052"/>
      <c r="U31" s="1052"/>
      <c r="V31" s="1052">
        <v>183</v>
      </c>
      <c r="W31" s="1052"/>
      <c r="X31" s="1052"/>
      <c r="Y31" s="1052"/>
      <c r="Z31" s="1052"/>
      <c r="AA31" s="1052">
        <v>5</v>
      </c>
      <c r="AB31" s="1052"/>
      <c r="AC31" s="1052"/>
      <c r="AD31" s="1052"/>
      <c r="AE31" s="1053"/>
      <c r="AF31" s="1048">
        <v>269</v>
      </c>
      <c r="AG31" s="1049"/>
      <c r="AH31" s="1049"/>
      <c r="AI31" s="1049"/>
      <c r="AJ31" s="1050"/>
      <c r="AK31" s="993">
        <v>15</v>
      </c>
      <c r="AL31" s="984"/>
      <c r="AM31" s="984"/>
      <c r="AN31" s="984"/>
      <c r="AO31" s="984"/>
      <c r="AP31" s="984">
        <v>157</v>
      </c>
      <c r="AQ31" s="984"/>
      <c r="AR31" s="984"/>
      <c r="AS31" s="984"/>
      <c r="AT31" s="984"/>
      <c r="AU31" s="984">
        <v>28</v>
      </c>
      <c r="AV31" s="984"/>
      <c r="AW31" s="984"/>
      <c r="AX31" s="984"/>
      <c r="AY31" s="984"/>
      <c r="AZ31" s="1054" t="s">
        <v>548</v>
      </c>
      <c r="BA31" s="1054"/>
      <c r="BB31" s="1054"/>
      <c r="BC31" s="1054"/>
      <c r="BD31" s="1054"/>
      <c r="BE31" s="985" t="s">
        <v>394</v>
      </c>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7">
        <v>5</v>
      </c>
      <c r="B32" s="1043" t="s">
        <v>395</v>
      </c>
      <c r="C32" s="1044"/>
      <c r="D32" s="1044"/>
      <c r="E32" s="1044"/>
      <c r="F32" s="1044"/>
      <c r="G32" s="1044"/>
      <c r="H32" s="1044"/>
      <c r="I32" s="1044"/>
      <c r="J32" s="1044"/>
      <c r="K32" s="1044"/>
      <c r="L32" s="1044"/>
      <c r="M32" s="1044"/>
      <c r="N32" s="1044"/>
      <c r="O32" s="1044"/>
      <c r="P32" s="1045"/>
      <c r="Q32" s="1051">
        <v>427</v>
      </c>
      <c r="R32" s="1052"/>
      <c r="S32" s="1052"/>
      <c r="T32" s="1052"/>
      <c r="U32" s="1052"/>
      <c r="V32" s="1052">
        <v>420</v>
      </c>
      <c r="W32" s="1052"/>
      <c r="X32" s="1052"/>
      <c r="Y32" s="1052"/>
      <c r="Z32" s="1052"/>
      <c r="AA32" s="1052">
        <v>7</v>
      </c>
      <c r="AB32" s="1052"/>
      <c r="AC32" s="1052"/>
      <c r="AD32" s="1052"/>
      <c r="AE32" s="1053"/>
      <c r="AF32" s="1048">
        <v>7</v>
      </c>
      <c r="AG32" s="1049"/>
      <c r="AH32" s="1049"/>
      <c r="AI32" s="1049"/>
      <c r="AJ32" s="1050"/>
      <c r="AK32" s="993">
        <v>146</v>
      </c>
      <c r="AL32" s="984"/>
      <c r="AM32" s="984"/>
      <c r="AN32" s="984"/>
      <c r="AO32" s="984"/>
      <c r="AP32" s="984">
        <v>1808</v>
      </c>
      <c r="AQ32" s="984"/>
      <c r="AR32" s="984"/>
      <c r="AS32" s="984"/>
      <c r="AT32" s="984"/>
      <c r="AU32" s="984">
        <v>1161</v>
      </c>
      <c r="AV32" s="984"/>
      <c r="AW32" s="984"/>
      <c r="AX32" s="984"/>
      <c r="AY32" s="984"/>
      <c r="AZ32" s="1054" t="s">
        <v>548</v>
      </c>
      <c r="BA32" s="1054"/>
      <c r="BB32" s="1054"/>
      <c r="BC32" s="1054"/>
      <c r="BD32" s="1054"/>
      <c r="BE32" s="985" t="s">
        <v>396</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7">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397</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5" t="s">
        <v>378</v>
      </c>
      <c r="B63" s="950" t="s">
        <v>398</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303</v>
      </c>
      <c r="AG63" s="972"/>
      <c r="AH63" s="972"/>
      <c r="AI63" s="972"/>
      <c r="AJ63" s="1035"/>
      <c r="AK63" s="1036"/>
      <c r="AL63" s="976"/>
      <c r="AM63" s="976"/>
      <c r="AN63" s="976"/>
      <c r="AO63" s="976"/>
      <c r="AP63" s="972">
        <v>1965</v>
      </c>
      <c r="AQ63" s="972"/>
      <c r="AR63" s="972"/>
      <c r="AS63" s="972"/>
      <c r="AT63" s="972"/>
      <c r="AU63" s="972">
        <v>1189</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400</v>
      </c>
      <c r="B66" s="1009"/>
      <c r="C66" s="1009"/>
      <c r="D66" s="1009"/>
      <c r="E66" s="1009"/>
      <c r="F66" s="1009"/>
      <c r="G66" s="1009"/>
      <c r="H66" s="1009"/>
      <c r="I66" s="1009"/>
      <c r="J66" s="1009"/>
      <c r="K66" s="1009"/>
      <c r="L66" s="1009"/>
      <c r="M66" s="1009"/>
      <c r="N66" s="1009"/>
      <c r="O66" s="1009"/>
      <c r="P66" s="1010"/>
      <c r="Q66" s="1014" t="s">
        <v>382</v>
      </c>
      <c r="R66" s="1015"/>
      <c r="S66" s="1015"/>
      <c r="T66" s="1015"/>
      <c r="U66" s="1016"/>
      <c r="V66" s="1014" t="s">
        <v>383</v>
      </c>
      <c r="W66" s="1015"/>
      <c r="X66" s="1015"/>
      <c r="Y66" s="1015"/>
      <c r="Z66" s="1016"/>
      <c r="AA66" s="1014" t="s">
        <v>384</v>
      </c>
      <c r="AB66" s="1015"/>
      <c r="AC66" s="1015"/>
      <c r="AD66" s="1015"/>
      <c r="AE66" s="1016"/>
      <c r="AF66" s="1020" t="s">
        <v>385</v>
      </c>
      <c r="AG66" s="1021"/>
      <c r="AH66" s="1021"/>
      <c r="AI66" s="1021"/>
      <c r="AJ66" s="1022"/>
      <c r="AK66" s="1014" t="s">
        <v>386</v>
      </c>
      <c r="AL66" s="1009"/>
      <c r="AM66" s="1009"/>
      <c r="AN66" s="1009"/>
      <c r="AO66" s="1010"/>
      <c r="AP66" s="1014" t="s">
        <v>387</v>
      </c>
      <c r="AQ66" s="1015"/>
      <c r="AR66" s="1015"/>
      <c r="AS66" s="1015"/>
      <c r="AT66" s="1016"/>
      <c r="AU66" s="1014" t="s">
        <v>401</v>
      </c>
      <c r="AV66" s="1015"/>
      <c r="AW66" s="1015"/>
      <c r="AX66" s="1015"/>
      <c r="AY66" s="1016"/>
      <c r="AZ66" s="1014" t="s">
        <v>364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1">
        <v>1</v>
      </c>
      <c r="B68" s="998" t="s">
        <v>557</v>
      </c>
      <c r="C68" s="999"/>
      <c r="D68" s="999"/>
      <c r="E68" s="999"/>
      <c r="F68" s="999"/>
      <c r="G68" s="999"/>
      <c r="H68" s="999"/>
      <c r="I68" s="999"/>
      <c r="J68" s="999"/>
      <c r="K68" s="999"/>
      <c r="L68" s="999"/>
      <c r="M68" s="999"/>
      <c r="N68" s="999"/>
      <c r="O68" s="999"/>
      <c r="P68" s="1000"/>
      <c r="Q68" s="1001">
        <v>383</v>
      </c>
      <c r="R68" s="995"/>
      <c r="S68" s="995"/>
      <c r="T68" s="995"/>
      <c r="U68" s="995"/>
      <c r="V68" s="995">
        <v>341</v>
      </c>
      <c r="W68" s="995"/>
      <c r="X68" s="995"/>
      <c r="Y68" s="995"/>
      <c r="Z68" s="995"/>
      <c r="AA68" s="995">
        <v>42</v>
      </c>
      <c r="AB68" s="995"/>
      <c r="AC68" s="995"/>
      <c r="AD68" s="995"/>
      <c r="AE68" s="995"/>
      <c r="AF68" s="995">
        <v>42</v>
      </c>
      <c r="AG68" s="995"/>
      <c r="AH68" s="995"/>
      <c r="AI68" s="995"/>
      <c r="AJ68" s="995"/>
      <c r="AK68" s="995" t="s">
        <v>548</v>
      </c>
      <c r="AL68" s="995"/>
      <c r="AM68" s="995"/>
      <c r="AN68" s="995"/>
      <c r="AO68" s="995"/>
      <c r="AP68" s="995">
        <v>122</v>
      </c>
      <c r="AQ68" s="995"/>
      <c r="AR68" s="995"/>
      <c r="AS68" s="995"/>
      <c r="AT68" s="995"/>
      <c r="AU68" s="995">
        <v>61</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3">
        <v>2</v>
      </c>
      <c r="B69" s="987" t="s">
        <v>558</v>
      </c>
      <c r="C69" s="988"/>
      <c r="D69" s="988"/>
      <c r="E69" s="988"/>
      <c r="F69" s="988"/>
      <c r="G69" s="988"/>
      <c r="H69" s="988"/>
      <c r="I69" s="988"/>
      <c r="J69" s="988"/>
      <c r="K69" s="988"/>
      <c r="L69" s="988"/>
      <c r="M69" s="988"/>
      <c r="N69" s="988"/>
      <c r="O69" s="988"/>
      <c r="P69" s="989"/>
      <c r="Q69" s="990">
        <v>38</v>
      </c>
      <c r="R69" s="984"/>
      <c r="S69" s="984"/>
      <c r="T69" s="984"/>
      <c r="U69" s="984"/>
      <c r="V69" s="984">
        <v>8</v>
      </c>
      <c r="W69" s="984"/>
      <c r="X69" s="984"/>
      <c r="Y69" s="984"/>
      <c r="Z69" s="984"/>
      <c r="AA69" s="984">
        <v>30</v>
      </c>
      <c r="AB69" s="984"/>
      <c r="AC69" s="984"/>
      <c r="AD69" s="984"/>
      <c r="AE69" s="984"/>
      <c r="AF69" s="984">
        <v>30</v>
      </c>
      <c r="AG69" s="984"/>
      <c r="AH69" s="984"/>
      <c r="AI69" s="984"/>
      <c r="AJ69" s="984"/>
      <c r="AK69" s="984" t="s">
        <v>548</v>
      </c>
      <c r="AL69" s="984"/>
      <c r="AM69" s="984"/>
      <c r="AN69" s="984"/>
      <c r="AO69" s="984"/>
      <c r="AP69" s="984" t="s">
        <v>548</v>
      </c>
      <c r="AQ69" s="984"/>
      <c r="AR69" s="984"/>
      <c r="AS69" s="984"/>
      <c r="AT69" s="984"/>
      <c r="AU69" s="984" t="s">
        <v>548</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3">
        <v>3</v>
      </c>
      <c r="B70" s="987" t="s">
        <v>559</v>
      </c>
      <c r="C70" s="988"/>
      <c r="D70" s="988"/>
      <c r="E70" s="988"/>
      <c r="F70" s="988"/>
      <c r="G70" s="988"/>
      <c r="H70" s="988"/>
      <c r="I70" s="988"/>
      <c r="J70" s="988"/>
      <c r="K70" s="988"/>
      <c r="L70" s="988"/>
      <c r="M70" s="988"/>
      <c r="N70" s="988"/>
      <c r="O70" s="988"/>
      <c r="P70" s="989"/>
      <c r="Q70" s="990">
        <v>77</v>
      </c>
      <c r="R70" s="984"/>
      <c r="S70" s="984"/>
      <c r="T70" s="984"/>
      <c r="U70" s="984"/>
      <c r="V70" s="984">
        <v>17</v>
      </c>
      <c r="W70" s="984"/>
      <c r="X70" s="984"/>
      <c r="Y70" s="984"/>
      <c r="Z70" s="984"/>
      <c r="AA70" s="984">
        <v>60</v>
      </c>
      <c r="AB70" s="984"/>
      <c r="AC70" s="984"/>
      <c r="AD70" s="984"/>
      <c r="AE70" s="984"/>
      <c r="AF70" s="984">
        <v>60</v>
      </c>
      <c r="AG70" s="984"/>
      <c r="AH70" s="984"/>
      <c r="AI70" s="984"/>
      <c r="AJ70" s="984"/>
      <c r="AK70" s="984" t="s">
        <v>548</v>
      </c>
      <c r="AL70" s="984"/>
      <c r="AM70" s="984"/>
      <c r="AN70" s="984"/>
      <c r="AO70" s="984"/>
      <c r="AP70" s="984" t="s">
        <v>548</v>
      </c>
      <c r="AQ70" s="984"/>
      <c r="AR70" s="984"/>
      <c r="AS70" s="984"/>
      <c r="AT70" s="984"/>
      <c r="AU70" s="984" t="s">
        <v>548</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3">
        <v>4</v>
      </c>
      <c r="B71" s="987" t="s">
        <v>560</v>
      </c>
      <c r="C71" s="988"/>
      <c r="D71" s="988"/>
      <c r="E71" s="988"/>
      <c r="F71" s="988"/>
      <c r="G71" s="988"/>
      <c r="H71" s="988"/>
      <c r="I71" s="988"/>
      <c r="J71" s="988"/>
      <c r="K71" s="988"/>
      <c r="L71" s="988"/>
      <c r="M71" s="988"/>
      <c r="N71" s="988"/>
      <c r="O71" s="988"/>
      <c r="P71" s="989"/>
      <c r="Q71" s="990">
        <v>6</v>
      </c>
      <c r="R71" s="984"/>
      <c r="S71" s="984"/>
      <c r="T71" s="984"/>
      <c r="U71" s="984"/>
      <c r="V71" s="984">
        <v>1</v>
      </c>
      <c r="W71" s="984"/>
      <c r="X71" s="984"/>
      <c r="Y71" s="984"/>
      <c r="Z71" s="984"/>
      <c r="AA71" s="984">
        <v>5</v>
      </c>
      <c r="AB71" s="984"/>
      <c r="AC71" s="984"/>
      <c r="AD71" s="984"/>
      <c r="AE71" s="984"/>
      <c r="AF71" s="984">
        <v>5</v>
      </c>
      <c r="AG71" s="984"/>
      <c r="AH71" s="984"/>
      <c r="AI71" s="984"/>
      <c r="AJ71" s="984"/>
      <c r="AK71" s="984" t="s">
        <v>548</v>
      </c>
      <c r="AL71" s="984"/>
      <c r="AM71" s="984"/>
      <c r="AN71" s="984"/>
      <c r="AO71" s="984"/>
      <c r="AP71" s="984" t="s">
        <v>548</v>
      </c>
      <c r="AQ71" s="984"/>
      <c r="AR71" s="984"/>
      <c r="AS71" s="984"/>
      <c r="AT71" s="984"/>
      <c r="AU71" s="984" t="s">
        <v>548</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3">
        <v>5</v>
      </c>
      <c r="B72" s="987" t="s">
        <v>561</v>
      </c>
      <c r="C72" s="988"/>
      <c r="D72" s="988"/>
      <c r="E72" s="988"/>
      <c r="F72" s="988"/>
      <c r="G72" s="988"/>
      <c r="H72" s="988"/>
      <c r="I72" s="988"/>
      <c r="J72" s="988"/>
      <c r="K72" s="988"/>
      <c r="L72" s="988"/>
      <c r="M72" s="988"/>
      <c r="N72" s="988"/>
      <c r="O72" s="988"/>
      <c r="P72" s="989"/>
      <c r="Q72" s="990">
        <v>45</v>
      </c>
      <c r="R72" s="984"/>
      <c r="S72" s="984"/>
      <c r="T72" s="984"/>
      <c r="U72" s="984"/>
      <c r="V72" s="984">
        <v>12</v>
      </c>
      <c r="W72" s="984"/>
      <c r="X72" s="984"/>
      <c r="Y72" s="984"/>
      <c r="Z72" s="984"/>
      <c r="AA72" s="984">
        <v>33</v>
      </c>
      <c r="AB72" s="984"/>
      <c r="AC72" s="984"/>
      <c r="AD72" s="984"/>
      <c r="AE72" s="984"/>
      <c r="AF72" s="984">
        <v>33</v>
      </c>
      <c r="AG72" s="984"/>
      <c r="AH72" s="984"/>
      <c r="AI72" s="984"/>
      <c r="AJ72" s="984"/>
      <c r="AK72" s="984" t="s">
        <v>548</v>
      </c>
      <c r="AL72" s="984"/>
      <c r="AM72" s="984"/>
      <c r="AN72" s="984"/>
      <c r="AO72" s="984"/>
      <c r="AP72" s="984" t="s">
        <v>548</v>
      </c>
      <c r="AQ72" s="984"/>
      <c r="AR72" s="984"/>
      <c r="AS72" s="984"/>
      <c r="AT72" s="984"/>
      <c r="AU72" s="984" t="s">
        <v>548</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3">
        <v>6</v>
      </c>
      <c r="B73" s="987" t="s">
        <v>562</v>
      </c>
      <c r="C73" s="988"/>
      <c r="D73" s="988"/>
      <c r="E73" s="988"/>
      <c r="F73" s="988"/>
      <c r="G73" s="988"/>
      <c r="H73" s="988"/>
      <c r="I73" s="988"/>
      <c r="J73" s="988"/>
      <c r="K73" s="988"/>
      <c r="L73" s="988"/>
      <c r="M73" s="988"/>
      <c r="N73" s="988"/>
      <c r="O73" s="988"/>
      <c r="P73" s="989"/>
      <c r="Q73" s="990">
        <v>152</v>
      </c>
      <c r="R73" s="984"/>
      <c r="S73" s="984"/>
      <c r="T73" s="984"/>
      <c r="U73" s="984"/>
      <c r="V73" s="984">
        <v>117</v>
      </c>
      <c r="W73" s="984"/>
      <c r="X73" s="984"/>
      <c r="Y73" s="984"/>
      <c r="Z73" s="984"/>
      <c r="AA73" s="984">
        <v>35</v>
      </c>
      <c r="AB73" s="984"/>
      <c r="AC73" s="984"/>
      <c r="AD73" s="984"/>
      <c r="AE73" s="984"/>
      <c r="AF73" s="984">
        <v>35</v>
      </c>
      <c r="AG73" s="984"/>
      <c r="AH73" s="984"/>
      <c r="AI73" s="984"/>
      <c r="AJ73" s="984"/>
      <c r="AK73" s="984">
        <v>17</v>
      </c>
      <c r="AL73" s="984"/>
      <c r="AM73" s="984"/>
      <c r="AN73" s="984"/>
      <c r="AO73" s="984"/>
      <c r="AP73" s="984" t="s">
        <v>548</v>
      </c>
      <c r="AQ73" s="984"/>
      <c r="AR73" s="984"/>
      <c r="AS73" s="984"/>
      <c r="AT73" s="984"/>
      <c r="AU73" s="984" t="s">
        <v>548</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3">
        <v>7</v>
      </c>
      <c r="B74" s="987" t="s">
        <v>563</v>
      </c>
      <c r="C74" s="988"/>
      <c r="D74" s="988"/>
      <c r="E74" s="988"/>
      <c r="F74" s="988"/>
      <c r="G74" s="988"/>
      <c r="H74" s="988"/>
      <c r="I74" s="988"/>
      <c r="J74" s="988"/>
      <c r="K74" s="988"/>
      <c r="L74" s="988"/>
      <c r="M74" s="988"/>
      <c r="N74" s="988"/>
      <c r="O74" s="988"/>
      <c r="P74" s="989"/>
      <c r="Q74" s="990">
        <v>3135</v>
      </c>
      <c r="R74" s="984"/>
      <c r="S74" s="984"/>
      <c r="T74" s="984"/>
      <c r="U74" s="984"/>
      <c r="V74" s="984">
        <v>2974</v>
      </c>
      <c r="W74" s="984"/>
      <c r="X74" s="984"/>
      <c r="Y74" s="984"/>
      <c r="Z74" s="984"/>
      <c r="AA74" s="984">
        <v>161</v>
      </c>
      <c r="AB74" s="984"/>
      <c r="AC74" s="984"/>
      <c r="AD74" s="984"/>
      <c r="AE74" s="984"/>
      <c r="AF74" s="984">
        <v>161</v>
      </c>
      <c r="AG74" s="984"/>
      <c r="AH74" s="984"/>
      <c r="AI74" s="984"/>
      <c r="AJ74" s="984"/>
      <c r="AK74" s="984">
        <v>3</v>
      </c>
      <c r="AL74" s="984"/>
      <c r="AM74" s="984"/>
      <c r="AN74" s="984"/>
      <c r="AO74" s="984"/>
      <c r="AP74" s="984" t="s">
        <v>548</v>
      </c>
      <c r="AQ74" s="984"/>
      <c r="AR74" s="984"/>
      <c r="AS74" s="984"/>
      <c r="AT74" s="984"/>
      <c r="AU74" s="984" t="s">
        <v>548</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3">
        <v>8</v>
      </c>
      <c r="B75" s="987" t="s">
        <v>564</v>
      </c>
      <c r="C75" s="988"/>
      <c r="D75" s="988"/>
      <c r="E75" s="988"/>
      <c r="F75" s="988"/>
      <c r="G75" s="988"/>
      <c r="H75" s="988"/>
      <c r="I75" s="988"/>
      <c r="J75" s="988"/>
      <c r="K75" s="988"/>
      <c r="L75" s="988"/>
      <c r="M75" s="988"/>
      <c r="N75" s="988"/>
      <c r="O75" s="988"/>
      <c r="P75" s="989"/>
      <c r="Q75" s="991">
        <v>4407</v>
      </c>
      <c r="R75" s="992"/>
      <c r="S75" s="992"/>
      <c r="T75" s="992"/>
      <c r="U75" s="993"/>
      <c r="V75" s="994">
        <v>4087</v>
      </c>
      <c r="W75" s="992"/>
      <c r="X75" s="992"/>
      <c r="Y75" s="992"/>
      <c r="Z75" s="993"/>
      <c r="AA75" s="994">
        <v>320</v>
      </c>
      <c r="AB75" s="992"/>
      <c r="AC75" s="992"/>
      <c r="AD75" s="992"/>
      <c r="AE75" s="993"/>
      <c r="AF75" s="994">
        <v>320</v>
      </c>
      <c r="AG75" s="992"/>
      <c r="AH75" s="992"/>
      <c r="AI75" s="992"/>
      <c r="AJ75" s="993"/>
      <c r="AK75" s="994">
        <v>507</v>
      </c>
      <c r="AL75" s="992"/>
      <c r="AM75" s="992"/>
      <c r="AN75" s="992"/>
      <c r="AO75" s="993"/>
      <c r="AP75" s="994" t="s">
        <v>548</v>
      </c>
      <c r="AQ75" s="992"/>
      <c r="AR75" s="992"/>
      <c r="AS75" s="992"/>
      <c r="AT75" s="993"/>
      <c r="AU75" s="994" t="s">
        <v>548</v>
      </c>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3">
        <v>9</v>
      </c>
      <c r="B76" s="987" t="s">
        <v>565</v>
      </c>
      <c r="C76" s="988"/>
      <c r="D76" s="988"/>
      <c r="E76" s="988"/>
      <c r="F76" s="988"/>
      <c r="G76" s="988"/>
      <c r="H76" s="988"/>
      <c r="I76" s="988"/>
      <c r="J76" s="988"/>
      <c r="K76" s="988"/>
      <c r="L76" s="988"/>
      <c r="M76" s="988"/>
      <c r="N76" s="988"/>
      <c r="O76" s="988"/>
      <c r="P76" s="989"/>
      <c r="Q76" s="991">
        <v>1092963</v>
      </c>
      <c r="R76" s="992"/>
      <c r="S76" s="992"/>
      <c r="T76" s="992"/>
      <c r="U76" s="993"/>
      <c r="V76" s="994">
        <v>1080088</v>
      </c>
      <c r="W76" s="992"/>
      <c r="X76" s="992"/>
      <c r="Y76" s="992"/>
      <c r="Z76" s="993"/>
      <c r="AA76" s="994">
        <v>12875</v>
      </c>
      <c r="AB76" s="992"/>
      <c r="AC76" s="992"/>
      <c r="AD76" s="992"/>
      <c r="AE76" s="993"/>
      <c r="AF76" s="994">
        <v>12875</v>
      </c>
      <c r="AG76" s="992"/>
      <c r="AH76" s="992"/>
      <c r="AI76" s="992"/>
      <c r="AJ76" s="993"/>
      <c r="AK76" s="994">
        <v>8791</v>
      </c>
      <c r="AL76" s="992"/>
      <c r="AM76" s="992"/>
      <c r="AN76" s="992"/>
      <c r="AO76" s="993"/>
      <c r="AP76" s="994" t="s">
        <v>548</v>
      </c>
      <c r="AQ76" s="992"/>
      <c r="AR76" s="992"/>
      <c r="AS76" s="992"/>
      <c r="AT76" s="993"/>
      <c r="AU76" s="994" t="s">
        <v>548</v>
      </c>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3">
        <v>10</v>
      </c>
      <c r="B77" s="987" t="s">
        <v>566</v>
      </c>
      <c r="C77" s="988"/>
      <c r="D77" s="988"/>
      <c r="E77" s="988"/>
      <c r="F77" s="988"/>
      <c r="G77" s="988"/>
      <c r="H77" s="988"/>
      <c r="I77" s="988"/>
      <c r="J77" s="988"/>
      <c r="K77" s="988"/>
      <c r="L77" s="988"/>
      <c r="M77" s="988"/>
      <c r="N77" s="988"/>
      <c r="O77" s="988"/>
      <c r="P77" s="989"/>
      <c r="Q77" s="991">
        <v>1205</v>
      </c>
      <c r="R77" s="992"/>
      <c r="S77" s="992"/>
      <c r="T77" s="992"/>
      <c r="U77" s="993"/>
      <c r="V77" s="994">
        <v>1167</v>
      </c>
      <c r="W77" s="992"/>
      <c r="X77" s="992"/>
      <c r="Y77" s="992"/>
      <c r="Z77" s="993"/>
      <c r="AA77" s="994">
        <v>38</v>
      </c>
      <c r="AB77" s="992"/>
      <c r="AC77" s="992"/>
      <c r="AD77" s="992"/>
      <c r="AE77" s="993"/>
      <c r="AF77" s="994">
        <v>38</v>
      </c>
      <c r="AG77" s="992"/>
      <c r="AH77" s="992"/>
      <c r="AI77" s="992"/>
      <c r="AJ77" s="993"/>
      <c r="AK77" s="994" t="s">
        <v>548</v>
      </c>
      <c r="AL77" s="992"/>
      <c r="AM77" s="992"/>
      <c r="AN77" s="992"/>
      <c r="AO77" s="993"/>
      <c r="AP77" s="994" t="s">
        <v>548</v>
      </c>
      <c r="AQ77" s="992"/>
      <c r="AR77" s="992"/>
      <c r="AS77" s="992"/>
      <c r="AT77" s="993"/>
      <c r="AU77" s="994" t="s">
        <v>548</v>
      </c>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5" t="s">
        <v>378</v>
      </c>
      <c r="B88" s="950" t="s">
        <v>402</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13599</v>
      </c>
      <c r="AG88" s="972"/>
      <c r="AH88" s="972"/>
      <c r="AI88" s="972"/>
      <c r="AJ88" s="972"/>
      <c r="AK88" s="976"/>
      <c r="AL88" s="976"/>
      <c r="AM88" s="976"/>
      <c r="AN88" s="976"/>
      <c r="AO88" s="976"/>
      <c r="AP88" s="972">
        <v>122</v>
      </c>
      <c r="AQ88" s="972"/>
      <c r="AR88" s="972"/>
      <c r="AS88" s="972"/>
      <c r="AT88" s="972"/>
      <c r="AU88" s="972">
        <v>61</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950" t="s">
        <v>403</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22</v>
      </c>
      <c r="CS102" s="966"/>
      <c r="CT102" s="966"/>
      <c r="CU102" s="966"/>
      <c r="CV102" s="967"/>
      <c r="CW102" s="965">
        <v>1</v>
      </c>
      <c r="CX102" s="966"/>
      <c r="CY102" s="966"/>
      <c r="CZ102" s="966"/>
      <c r="DA102" s="967"/>
      <c r="DB102" s="965" t="s">
        <v>548</v>
      </c>
      <c r="DC102" s="966"/>
      <c r="DD102" s="966"/>
      <c r="DE102" s="966"/>
      <c r="DF102" s="967"/>
      <c r="DG102" s="965">
        <v>272</v>
      </c>
      <c r="DH102" s="966"/>
      <c r="DI102" s="966"/>
      <c r="DJ102" s="966"/>
      <c r="DK102" s="967"/>
      <c r="DL102" s="965" t="s">
        <v>548</v>
      </c>
      <c r="DM102" s="966"/>
      <c r="DN102" s="966"/>
      <c r="DO102" s="966"/>
      <c r="DP102" s="967"/>
      <c r="DQ102" s="965" t="s">
        <v>548</v>
      </c>
      <c r="DR102" s="966"/>
      <c r="DS102" s="966"/>
      <c r="DT102" s="966"/>
      <c r="DU102" s="967"/>
      <c r="DV102" s="950"/>
      <c r="DW102" s="951"/>
      <c r="DX102" s="951"/>
      <c r="DY102" s="951"/>
      <c r="DZ102" s="95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404</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405</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408</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409</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410</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411</v>
      </c>
      <c r="AB109" s="909"/>
      <c r="AC109" s="909"/>
      <c r="AD109" s="909"/>
      <c r="AE109" s="910"/>
      <c r="AF109" s="911" t="s">
        <v>412</v>
      </c>
      <c r="AG109" s="909"/>
      <c r="AH109" s="909"/>
      <c r="AI109" s="909"/>
      <c r="AJ109" s="910"/>
      <c r="AK109" s="911" t="s">
        <v>294</v>
      </c>
      <c r="AL109" s="909"/>
      <c r="AM109" s="909"/>
      <c r="AN109" s="909"/>
      <c r="AO109" s="910"/>
      <c r="AP109" s="911" t="s">
        <v>413</v>
      </c>
      <c r="AQ109" s="909"/>
      <c r="AR109" s="909"/>
      <c r="AS109" s="909"/>
      <c r="AT109" s="942"/>
      <c r="AU109" s="908" t="s">
        <v>410</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411</v>
      </c>
      <c r="BR109" s="909"/>
      <c r="BS109" s="909"/>
      <c r="BT109" s="909"/>
      <c r="BU109" s="910"/>
      <c r="BV109" s="911" t="s">
        <v>412</v>
      </c>
      <c r="BW109" s="909"/>
      <c r="BX109" s="909"/>
      <c r="BY109" s="909"/>
      <c r="BZ109" s="910"/>
      <c r="CA109" s="911" t="s">
        <v>294</v>
      </c>
      <c r="CB109" s="909"/>
      <c r="CC109" s="909"/>
      <c r="CD109" s="909"/>
      <c r="CE109" s="910"/>
      <c r="CF109" s="949" t="s">
        <v>413</v>
      </c>
      <c r="CG109" s="949"/>
      <c r="CH109" s="949"/>
      <c r="CI109" s="949"/>
      <c r="CJ109" s="949"/>
      <c r="CK109" s="911" t="s">
        <v>414</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411</v>
      </c>
      <c r="DH109" s="909"/>
      <c r="DI109" s="909"/>
      <c r="DJ109" s="909"/>
      <c r="DK109" s="910"/>
      <c r="DL109" s="911" t="s">
        <v>412</v>
      </c>
      <c r="DM109" s="909"/>
      <c r="DN109" s="909"/>
      <c r="DO109" s="909"/>
      <c r="DP109" s="910"/>
      <c r="DQ109" s="911" t="s">
        <v>294</v>
      </c>
      <c r="DR109" s="909"/>
      <c r="DS109" s="909"/>
      <c r="DT109" s="909"/>
      <c r="DU109" s="910"/>
      <c r="DV109" s="911" t="s">
        <v>413</v>
      </c>
      <c r="DW109" s="909"/>
      <c r="DX109" s="909"/>
      <c r="DY109" s="909"/>
      <c r="DZ109" s="942"/>
    </row>
    <row r="110" spans="1:131" s="224" customFormat="1" ht="26.25" customHeight="1" x14ac:dyDescent="0.2">
      <c r="A110" s="820" t="s">
        <v>415</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448976</v>
      </c>
      <c r="AB110" s="902"/>
      <c r="AC110" s="902"/>
      <c r="AD110" s="902"/>
      <c r="AE110" s="903"/>
      <c r="AF110" s="904">
        <v>465561</v>
      </c>
      <c r="AG110" s="902"/>
      <c r="AH110" s="902"/>
      <c r="AI110" s="902"/>
      <c r="AJ110" s="903"/>
      <c r="AK110" s="904">
        <v>455467</v>
      </c>
      <c r="AL110" s="902"/>
      <c r="AM110" s="902"/>
      <c r="AN110" s="902"/>
      <c r="AO110" s="903"/>
      <c r="AP110" s="905">
        <v>13.8</v>
      </c>
      <c r="AQ110" s="906"/>
      <c r="AR110" s="906"/>
      <c r="AS110" s="906"/>
      <c r="AT110" s="907"/>
      <c r="AU110" s="943" t="s">
        <v>69</v>
      </c>
      <c r="AV110" s="944"/>
      <c r="AW110" s="944"/>
      <c r="AX110" s="944"/>
      <c r="AY110" s="944"/>
      <c r="AZ110" s="873" t="s">
        <v>416</v>
      </c>
      <c r="BA110" s="821"/>
      <c r="BB110" s="821"/>
      <c r="BC110" s="821"/>
      <c r="BD110" s="821"/>
      <c r="BE110" s="821"/>
      <c r="BF110" s="821"/>
      <c r="BG110" s="821"/>
      <c r="BH110" s="821"/>
      <c r="BI110" s="821"/>
      <c r="BJ110" s="821"/>
      <c r="BK110" s="821"/>
      <c r="BL110" s="821"/>
      <c r="BM110" s="821"/>
      <c r="BN110" s="821"/>
      <c r="BO110" s="821"/>
      <c r="BP110" s="822"/>
      <c r="BQ110" s="874">
        <v>4122408</v>
      </c>
      <c r="BR110" s="855"/>
      <c r="BS110" s="855"/>
      <c r="BT110" s="855"/>
      <c r="BU110" s="855"/>
      <c r="BV110" s="855">
        <v>3772461</v>
      </c>
      <c r="BW110" s="855"/>
      <c r="BX110" s="855"/>
      <c r="BY110" s="855"/>
      <c r="BZ110" s="855"/>
      <c r="CA110" s="855">
        <v>3441973</v>
      </c>
      <c r="CB110" s="855"/>
      <c r="CC110" s="855"/>
      <c r="CD110" s="855"/>
      <c r="CE110" s="855"/>
      <c r="CF110" s="879">
        <v>104.4</v>
      </c>
      <c r="CG110" s="880"/>
      <c r="CH110" s="880"/>
      <c r="CI110" s="880"/>
      <c r="CJ110" s="880"/>
      <c r="CK110" s="939" t="s">
        <v>417</v>
      </c>
      <c r="CL110" s="832"/>
      <c r="CM110" s="873" t="s">
        <v>418</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v>287896</v>
      </c>
      <c r="DH110" s="855"/>
      <c r="DI110" s="855"/>
      <c r="DJ110" s="855"/>
      <c r="DK110" s="855"/>
      <c r="DL110" s="855">
        <v>608336</v>
      </c>
      <c r="DM110" s="855"/>
      <c r="DN110" s="855"/>
      <c r="DO110" s="855"/>
      <c r="DP110" s="855"/>
      <c r="DQ110" s="855">
        <v>582999</v>
      </c>
      <c r="DR110" s="855"/>
      <c r="DS110" s="855"/>
      <c r="DT110" s="855"/>
      <c r="DU110" s="855"/>
      <c r="DV110" s="856">
        <v>17.7</v>
      </c>
      <c r="DW110" s="856"/>
      <c r="DX110" s="856"/>
      <c r="DY110" s="856"/>
      <c r="DZ110" s="857"/>
    </row>
    <row r="111" spans="1:131" s="224" customFormat="1" ht="26.25" customHeight="1" x14ac:dyDescent="0.2">
      <c r="A111" s="787" t="s">
        <v>419</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420</v>
      </c>
      <c r="BA111" s="765"/>
      <c r="BB111" s="765"/>
      <c r="BC111" s="765"/>
      <c r="BD111" s="765"/>
      <c r="BE111" s="765"/>
      <c r="BF111" s="765"/>
      <c r="BG111" s="765"/>
      <c r="BH111" s="765"/>
      <c r="BI111" s="765"/>
      <c r="BJ111" s="765"/>
      <c r="BK111" s="765"/>
      <c r="BL111" s="765"/>
      <c r="BM111" s="765"/>
      <c r="BN111" s="765"/>
      <c r="BO111" s="765"/>
      <c r="BP111" s="766"/>
      <c r="BQ111" s="829">
        <v>1132722</v>
      </c>
      <c r="BR111" s="830"/>
      <c r="BS111" s="830"/>
      <c r="BT111" s="830"/>
      <c r="BU111" s="830"/>
      <c r="BV111" s="830">
        <v>1424415</v>
      </c>
      <c r="BW111" s="830"/>
      <c r="BX111" s="830"/>
      <c r="BY111" s="830"/>
      <c r="BZ111" s="830"/>
      <c r="CA111" s="830">
        <v>1334781</v>
      </c>
      <c r="CB111" s="830"/>
      <c r="CC111" s="830"/>
      <c r="CD111" s="830"/>
      <c r="CE111" s="830"/>
      <c r="CF111" s="888">
        <v>40.5</v>
      </c>
      <c r="CG111" s="889"/>
      <c r="CH111" s="889"/>
      <c r="CI111" s="889"/>
      <c r="CJ111" s="889"/>
      <c r="CK111" s="940"/>
      <c r="CL111" s="834"/>
      <c r="CM111" s="828" t="s">
        <v>421</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422</v>
      </c>
      <c r="B112" s="926"/>
      <c r="C112" s="765" t="s">
        <v>423</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424</v>
      </c>
      <c r="BA112" s="765"/>
      <c r="BB112" s="765"/>
      <c r="BC112" s="765"/>
      <c r="BD112" s="765"/>
      <c r="BE112" s="765"/>
      <c r="BF112" s="765"/>
      <c r="BG112" s="765"/>
      <c r="BH112" s="765"/>
      <c r="BI112" s="765"/>
      <c r="BJ112" s="765"/>
      <c r="BK112" s="765"/>
      <c r="BL112" s="765"/>
      <c r="BM112" s="765"/>
      <c r="BN112" s="765"/>
      <c r="BO112" s="765"/>
      <c r="BP112" s="766"/>
      <c r="BQ112" s="829">
        <v>1166800</v>
      </c>
      <c r="BR112" s="830"/>
      <c r="BS112" s="830"/>
      <c r="BT112" s="830"/>
      <c r="BU112" s="830"/>
      <c r="BV112" s="830">
        <v>1145811</v>
      </c>
      <c r="BW112" s="830"/>
      <c r="BX112" s="830"/>
      <c r="BY112" s="830"/>
      <c r="BZ112" s="830"/>
      <c r="CA112" s="830">
        <v>1189378</v>
      </c>
      <c r="CB112" s="830"/>
      <c r="CC112" s="830"/>
      <c r="CD112" s="830"/>
      <c r="CE112" s="830"/>
      <c r="CF112" s="888">
        <v>36.1</v>
      </c>
      <c r="CG112" s="889"/>
      <c r="CH112" s="889"/>
      <c r="CI112" s="889"/>
      <c r="CJ112" s="889"/>
      <c r="CK112" s="940"/>
      <c r="CL112" s="834"/>
      <c r="CM112" s="828" t="s">
        <v>425</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426</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103444</v>
      </c>
      <c r="AB113" s="932"/>
      <c r="AC113" s="932"/>
      <c r="AD113" s="932"/>
      <c r="AE113" s="933"/>
      <c r="AF113" s="934">
        <v>117332</v>
      </c>
      <c r="AG113" s="932"/>
      <c r="AH113" s="932"/>
      <c r="AI113" s="932"/>
      <c r="AJ113" s="933"/>
      <c r="AK113" s="934">
        <v>154882</v>
      </c>
      <c r="AL113" s="932"/>
      <c r="AM113" s="932"/>
      <c r="AN113" s="932"/>
      <c r="AO113" s="933"/>
      <c r="AP113" s="935">
        <v>4.7</v>
      </c>
      <c r="AQ113" s="936"/>
      <c r="AR113" s="936"/>
      <c r="AS113" s="936"/>
      <c r="AT113" s="937"/>
      <c r="AU113" s="945"/>
      <c r="AV113" s="946"/>
      <c r="AW113" s="946"/>
      <c r="AX113" s="946"/>
      <c r="AY113" s="946"/>
      <c r="AZ113" s="828" t="s">
        <v>427</v>
      </c>
      <c r="BA113" s="765"/>
      <c r="BB113" s="765"/>
      <c r="BC113" s="765"/>
      <c r="BD113" s="765"/>
      <c r="BE113" s="765"/>
      <c r="BF113" s="765"/>
      <c r="BG113" s="765"/>
      <c r="BH113" s="765"/>
      <c r="BI113" s="765"/>
      <c r="BJ113" s="765"/>
      <c r="BK113" s="765"/>
      <c r="BL113" s="765"/>
      <c r="BM113" s="765"/>
      <c r="BN113" s="765"/>
      <c r="BO113" s="765"/>
      <c r="BP113" s="766"/>
      <c r="BQ113" s="829">
        <v>18750</v>
      </c>
      <c r="BR113" s="830"/>
      <c r="BS113" s="830"/>
      <c r="BT113" s="830"/>
      <c r="BU113" s="830"/>
      <c r="BV113" s="830">
        <v>37288</v>
      </c>
      <c r="BW113" s="830"/>
      <c r="BX113" s="830"/>
      <c r="BY113" s="830"/>
      <c r="BZ113" s="830"/>
      <c r="CA113" s="830">
        <v>60844</v>
      </c>
      <c r="CB113" s="830"/>
      <c r="CC113" s="830"/>
      <c r="CD113" s="830"/>
      <c r="CE113" s="830"/>
      <c r="CF113" s="888">
        <v>1.8</v>
      </c>
      <c r="CG113" s="889"/>
      <c r="CH113" s="889"/>
      <c r="CI113" s="889"/>
      <c r="CJ113" s="889"/>
      <c r="CK113" s="940"/>
      <c r="CL113" s="834"/>
      <c r="CM113" s="828" t="s">
        <v>428</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429</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13705</v>
      </c>
      <c r="AB114" s="793"/>
      <c r="AC114" s="793"/>
      <c r="AD114" s="793"/>
      <c r="AE114" s="794"/>
      <c r="AF114" s="795">
        <v>1067</v>
      </c>
      <c r="AG114" s="793"/>
      <c r="AH114" s="793"/>
      <c r="AI114" s="793"/>
      <c r="AJ114" s="794"/>
      <c r="AK114" s="795">
        <v>2406</v>
      </c>
      <c r="AL114" s="793"/>
      <c r="AM114" s="793"/>
      <c r="AN114" s="793"/>
      <c r="AO114" s="794"/>
      <c r="AP114" s="837">
        <v>0.1</v>
      </c>
      <c r="AQ114" s="838"/>
      <c r="AR114" s="838"/>
      <c r="AS114" s="838"/>
      <c r="AT114" s="839"/>
      <c r="AU114" s="945"/>
      <c r="AV114" s="946"/>
      <c r="AW114" s="946"/>
      <c r="AX114" s="946"/>
      <c r="AY114" s="946"/>
      <c r="AZ114" s="828" t="s">
        <v>430</v>
      </c>
      <c r="BA114" s="765"/>
      <c r="BB114" s="765"/>
      <c r="BC114" s="765"/>
      <c r="BD114" s="765"/>
      <c r="BE114" s="765"/>
      <c r="BF114" s="765"/>
      <c r="BG114" s="765"/>
      <c r="BH114" s="765"/>
      <c r="BI114" s="765"/>
      <c r="BJ114" s="765"/>
      <c r="BK114" s="765"/>
      <c r="BL114" s="765"/>
      <c r="BM114" s="765"/>
      <c r="BN114" s="765"/>
      <c r="BO114" s="765"/>
      <c r="BP114" s="766"/>
      <c r="BQ114" s="829">
        <v>1703750</v>
      </c>
      <c r="BR114" s="830"/>
      <c r="BS114" s="830"/>
      <c r="BT114" s="830"/>
      <c r="BU114" s="830"/>
      <c r="BV114" s="830">
        <v>1662641</v>
      </c>
      <c r="BW114" s="830"/>
      <c r="BX114" s="830"/>
      <c r="BY114" s="830"/>
      <c r="BZ114" s="830"/>
      <c r="CA114" s="830">
        <v>1644577</v>
      </c>
      <c r="CB114" s="830"/>
      <c r="CC114" s="830"/>
      <c r="CD114" s="830"/>
      <c r="CE114" s="830"/>
      <c r="CF114" s="888">
        <v>49.9</v>
      </c>
      <c r="CG114" s="889"/>
      <c r="CH114" s="889"/>
      <c r="CI114" s="889"/>
      <c r="CJ114" s="889"/>
      <c r="CK114" s="940"/>
      <c r="CL114" s="834"/>
      <c r="CM114" s="828" t="s">
        <v>431</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432</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137635</v>
      </c>
      <c r="AB115" s="932"/>
      <c r="AC115" s="932"/>
      <c r="AD115" s="932"/>
      <c r="AE115" s="933"/>
      <c r="AF115" s="934">
        <v>323718</v>
      </c>
      <c r="AG115" s="932"/>
      <c r="AH115" s="932"/>
      <c r="AI115" s="932"/>
      <c r="AJ115" s="933"/>
      <c r="AK115" s="934">
        <v>95875</v>
      </c>
      <c r="AL115" s="932"/>
      <c r="AM115" s="932"/>
      <c r="AN115" s="932"/>
      <c r="AO115" s="933"/>
      <c r="AP115" s="935">
        <v>2.9</v>
      </c>
      <c r="AQ115" s="936"/>
      <c r="AR115" s="936"/>
      <c r="AS115" s="936"/>
      <c r="AT115" s="937"/>
      <c r="AU115" s="945"/>
      <c r="AV115" s="946"/>
      <c r="AW115" s="946"/>
      <c r="AX115" s="946"/>
      <c r="AY115" s="946"/>
      <c r="AZ115" s="828" t="s">
        <v>433</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434</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v>165557</v>
      </c>
      <c r="DH115" s="793"/>
      <c r="DI115" s="793"/>
      <c r="DJ115" s="793"/>
      <c r="DK115" s="794"/>
      <c r="DL115" s="795">
        <v>145705</v>
      </c>
      <c r="DM115" s="793"/>
      <c r="DN115" s="793"/>
      <c r="DO115" s="793"/>
      <c r="DP115" s="794"/>
      <c r="DQ115" s="795">
        <v>125855</v>
      </c>
      <c r="DR115" s="793"/>
      <c r="DS115" s="793"/>
      <c r="DT115" s="793"/>
      <c r="DU115" s="794"/>
      <c r="DV115" s="837">
        <v>3.8</v>
      </c>
      <c r="DW115" s="838"/>
      <c r="DX115" s="838"/>
      <c r="DY115" s="838"/>
      <c r="DZ115" s="839"/>
    </row>
    <row r="116" spans="1:130" s="224" customFormat="1" ht="26.25" customHeight="1" x14ac:dyDescent="0.2">
      <c r="A116" s="929"/>
      <c r="B116" s="930"/>
      <c r="C116" s="852" t="s">
        <v>435</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436</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437</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438</v>
      </c>
      <c r="Z117" s="910"/>
      <c r="AA117" s="915">
        <v>703760</v>
      </c>
      <c r="AB117" s="916"/>
      <c r="AC117" s="916"/>
      <c r="AD117" s="916"/>
      <c r="AE117" s="917"/>
      <c r="AF117" s="918">
        <v>907678</v>
      </c>
      <c r="AG117" s="916"/>
      <c r="AH117" s="916"/>
      <c r="AI117" s="916"/>
      <c r="AJ117" s="917"/>
      <c r="AK117" s="918">
        <v>708630</v>
      </c>
      <c r="AL117" s="916"/>
      <c r="AM117" s="916"/>
      <c r="AN117" s="916"/>
      <c r="AO117" s="917"/>
      <c r="AP117" s="919"/>
      <c r="AQ117" s="920"/>
      <c r="AR117" s="920"/>
      <c r="AS117" s="920"/>
      <c r="AT117" s="921"/>
      <c r="AU117" s="945"/>
      <c r="AV117" s="946"/>
      <c r="AW117" s="946"/>
      <c r="AX117" s="946"/>
      <c r="AY117" s="946"/>
      <c r="AZ117" s="876" t="s">
        <v>439</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440</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414</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411</v>
      </c>
      <c r="AB118" s="909"/>
      <c r="AC118" s="909"/>
      <c r="AD118" s="909"/>
      <c r="AE118" s="910"/>
      <c r="AF118" s="911" t="s">
        <v>412</v>
      </c>
      <c r="AG118" s="909"/>
      <c r="AH118" s="909"/>
      <c r="AI118" s="909"/>
      <c r="AJ118" s="910"/>
      <c r="AK118" s="911" t="s">
        <v>294</v>
      </c>
      <c r="AL118" s="909"/>
      <c r="AM118" s="909"/>
      <c r="AN118" s="909"/>
      <c r="AO118" s="910"/>
      <c r="AP118" s="912" t="s">
        <v>413</v>
      </c>
      <c r="AQ118" s="913"/>
      <c r="AR118" s="913"/>
      <c r="AS118" s="913"/>
      <c r="AT118" s="914"/>
      <c r="AU118" s="945"/>
      <c r="AV118" s="946"/>
      <c r="AW118" s="946"/>
      <c r="AX118" s="946"/>
      <c r="AY118" s="946"/>
      <c r="AZ118" s="851" t="s">
        <v>441</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442</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417</v>
      </c>
      <c r="B119" s="832"/>
      <c r="C119" s="873" t="s">
        <v>418</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v>19840</v>
      </c>
      <c r="AB119" s="902"/>
      <c r="AC119" s="902"/>
      <c r="AD119" s="902"/>
      <c r="AE119" s="903"/>
      <c r="AF119" s="904">
        <v>278345</v>
      </c>
      <c r="AG119" s="902"/>
      <c r="AH119" s="902"/>
      <c r="AI119" s="902"/>
      <c r="AJ119" s="903"/>
      <c r="AK119" s="904">
        <v>32790</v>
      </c>
      <c r="AL119" s="902"/>
      <c r="AM119" s="902"/>
      <c r="AN119" s="902"/>
      <c r="AO119" s="903"/>
      <c r="AP119" s="905">
        <v>1</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443</v>
      </c>
      <c r="BP119" s="891"/>
      <c r="BQ119" s="892">
        <v>8144430</v>
      </c>
      <c r="BR119" s="858"/>
      <c r="BS119" s="858"/>
      <c r="BT119" s="858"/>
      <c r="BU119" s="858"/>
      <c r="BV119" s="858">
        <v>8042616</v>
      </c>
      <c r="BW119" s="858"/>
      <c r="BX119" s="858"/>
      <c r="BY119" s="858"/>
      <c r="BZ119" s="858"/>
      <c r="CA119" s="858">
        <v>7671553</v>
      </c>
      <c r="CB119" s="858"/>
      <c r="CC119" s="858"/>
      <c r="CD119" s="858"/>
      <c r="CE119" s="858"/>
      <c r="CF119" s="761"/>
      <c r="CG119" s="762"/>
      <c r="CH119" s="762"/>
      <c r="CI119" s="762"/>
      <c r="CJ119" s="847"/>
      <c r="CK119" s="941"/>
      <c r="CL119" s="836"/>
      <c r="CM119" s="851" t="s">
        <v>444</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679269</v>
      </c>
      <c r="DH119" s="777"/>
      <c r="DI119" s="777"/>
      <c r="DJ119" s="777"/>
      <c r="DK119" s="778"/>
      <c r="DL119" s="779">
        <v>670374</v>
      </c>
      <c r="DM119" s="777"/>
      <c r="DN119" s="777"/>
      <c r="DO119" s="777"/>
      <c r="DP119" s="778"/>
      <c r="DQ119" s="779">
        <v>625927</v>
      </c>
      <c r="DR119" s="777"/>
      <c r="DS119" s="777"/>
      <c r="DT119" s="777"/>
      <c r="DU119" s="778"/>
      <c r="DV119" s="861">
        <v>19</v>
      </c>
      <c r="DW119" s="862"/>
      <c r="DX119" s="862"/>
      <c r="DY119" s="862"/>
      <c r="DZ119" s="863"/>
    </row>
    <row r="120" spans="1:130" s="224" customFormat="1" ht="26.25" customHeight="1" x14ac:dyDescent="0.2">
      <c r="A120" s="833"/>
      <c r="B120" s="834"/>
      <c r="C120" s="828" t="s">
        <v>421</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445</v>
      </c>
      <c r="AV120" s="894"/>
      <c r="AW120" s="894"/>
      <c r="AX120" s="894"/>
      <c r="AY120" s="895"/>
      <c r="AZ120" s="873" t="s">
        <v>446</v>
      </c>
      <c r="BA120" s="821"/>
      <c r="BB120" s="821"/>
      <c r="BC120" s="821"/>
      <c r="BD120" s="821"/>
      <c r="BE120" s="821"/>
      <c r="BF120" s="821"/>
      <c r="BG120" s="821"/>
      <c r="BH120" s="821"/>
      <c r="BI120" s="821"/>
      <c r="BJ120" s="821"/>
      <c r="BK120" s="821"/>
      <c r="BL120" s="821"/>
      <c r="BM120" s="821"/>
      <c r="BN120" s="821"/>
      <c r="BO120" s="821"/>
      <c r="BP120" s="822"/>
      <c r="BQ120" s="874">
        <v>2294671</v>
      </c>
      <c r="BR120" s="855"/>
      <c r="BS120" s="855"/>
      <c r="BT120" s="855"/>
      <c r="BU120" s="855"/>
      <c r="BV120" s="855">
        <v>2673643</v>
      </c>
      <c r="BW120" s="855"/>
      <c r="BX120" s="855"/>
      <c r="BY120" s="855"/>
      <c r="BZ120" s="855"/>
      <c r="CA120" s="855">
        <v>2790455</v>
      </c>
      <c r="CB120" s="855"/>
      <c r="CC120" s="855"/>
      <c r="CD120" s="855"/>
      <c r="CE120" s="855"/>
      <c r="CF120" s="879">
        <v>84.7</v>
      </c>
      <c r="CG120" s="880"/>
      <c r="CH120" s="880"/>
      <c r="CI120" s="880"/>
      <c r="CJ120" s="880"/>
      <c r="CK120" s="881" t="s">
        <v>447</v>
      </c>
      <c r="CL120" s="865"/>
      <c r="CM120" s="865"/>
      <c r="CN120" s="865"/>
      <c r="CO120" s="866"/>
      <c r="CP120" s="885" t="s">
        <v>395</v>
      </c>
      <c r="CQ120" s="886"/>
      <c r="CR120" s="886"/>
      <c r="CS120" s="886"/>
      <c r="CT120" s="886"/>
      <c r="CU120" s="886"/>
      <c r="CV120" s="886"/>
      <c r="CW120" s="886"/>
      <c r="CX120" s="886"/>
      <c r="CY120" s="886"/>
      <c r="CZ120" s="886"/>
      <c r="DA120" s="886"/>
      <c r="DB120" s="886"/>
      <c r="DC120" s="886"/>
      <c r="DD120" s="886"/>
      <c r="DE120" s="886"/>
      <c r="DF120" s="887"/>
      <c r="DG120" s="874">
        <v>1153641</v>
      </c>
      <c r="DH120" s="855"/>
      <c r="DI120" s="855"/>
      <c r="DJ120" s="855"/>
      <c r="DK120" s="855"/>
      <c r="DL120" s="855">
        <v>1124610</v>
      </c>
      <c r="DM120" s="855"/>
      <c r="DN120" s="855"/>
      <c r="DO120" s="855"/>
      <c r="DP120" s="855"/>
      <c r="DQ120" s="855">
        <v>1160895</v>
      </c>
      <c r="DR120" s="855"/>
      <c r="DS120" s="855"/>
      <c r="DT120" s="855"/>
      <c r="DU120" s="855"/>
      <c r="DV120" s="856">
        <v>35.200000000000003</v>
      </c>
      <c r="DW120" s="856"/>
      <c r="DX120" s="856"/>
      <c r="DY120" s="856"/>
      <c r="DZ120" s="857"/>
    </row>
    <row r="121" spans="1:130" s="224" customFormat="1" ht="26.25" customHeight="1" x14ac:dyDescent="0.2">
      <c r="A121" s="833"/>
      <c r="B121" s="834"/>
      <c r="C121" s="876" t="s">
        <v>448</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449</v>
      </c>
      <c r="BA121" s="765"/>
      <c r="BB121" s="765"/>
      <c r="BC121" s="765"/>
      <c r="BD121" s="765"/>
      <c r="BE121" s="765"/>
      <c r="BF121" s="765"/>
      <c r="BG121" s="765"/>
      <c r="BH121" s="765"/>
      <c r="BI121" s="765"/>
      <c r="BJ121" s="765"/>
      <c r="BK121" s="765"/>
      <c r="BL121" s="765"/>
      <c r="BM121" s="765"/>
      <c r="BN121" s="765"/>
      <c r="BO121" s="765"/>
      <c r="BP121" s="766"/>
      <c r="BQ121" s="829">
        <v>484429</v>
      </c>
      <c r="BR121" s="830"/>
      <c r="BS121" s="830"/>
      <c r="BT121" s="830"/>
      <c r="BU121" s="830"/>
      <c r="BV121" s="830">
        <v>786782</v>
      </c>
      <c r="BW121" s="830"/>
      <c r="BX121" s="830"/>
      <c r="BY121" s="830"/>
      <c r="BZ121" s="830"/>
      <c r="CA121" s="830">
        <v>752045</v>
      </c>
      <c r="CB121" s="830"/>
      <c r="CC121" s="830"/>
      <c r="CD121" s="830"/>
      <c r="CE121" s="830"/>
      <c r="CF121" s="888">
        <v>22.8</v>
      </c>
      <c r="CG121" s="889"/>
      <c r="CH121" s="889"/>
      <c r="CI121" s="889"/>
      <c r="CJ121" s="889"/>
      <c r="CK121" s="882"/>
      <c r="CL121" s="868"/>
      <c r="CM121" s="868"/>
      <c r="CN121" s="868"/>
      <c r="CO121" s="869"/>
      <c r="CP121" s="848" t="s">
        <v>393</v>
      </c>
      <c r="CQ121" s="849"/>
      <c r="CR121" s="849"/>
      <c r="CS121" s="849"/>
      <c r="CT121" s="849"/>
      <c r="CU121" s="849"/>
      <c r="CV121" s="849"/>
      <c r="CW121" s="849"/>
      <c r="CX121" s="849"/>
      <c r="CY121" s="849"/>
      <c r="CZ121" s="849"/>
      <c r="DA121" s="849"/>
      <c r="DB121" s="849"/>
      <c r="DC121" s="849"/>
      <c r="DD121" s="849"/>
      <c r="DE121" s="849"/>
      <c r="DF121" s="850"/>
      <c r="DG121" s="829">
        <v>13159</v>
      </c>
      <c r="DH121" s="830"/>
      <c r="DI121" s="830"/>
      <c r="DJ121" s="830"/>
      <c r="DK121" s="830"/>
      <c r="DL121" s="830">
        <v>21201</v>
      </c>
      <c r="DM121" s="830"/>
      <c r="DN121" s="830"/>
      <c r="DO121" s="830"/>
      <c r="DP121" s="830"/>
      <c r="DQ121" s="830">
        <v>28483</v>
      </c>
      <c r="DR121" s="830"/>
      <c r="DS121" s="830"/>
      <c r="DT121" s="830"/>
      <c r="DU121" s="830"/>
      <c r="DV121" s="807">
        <v>0.9</v>
      </c>
      <c r="DW121" s="807"/>
      <c r="DX121" s="807"/>
      <c r="DY121" s="807"/>
      <c r="DZ121" s="808"/>
    </row>
    <row r="122" spans="1:130" s="224" customFormat="1" ht="26.25" customHeight="1" x14ac:dyDescent="0.2">
      <c r="A122" s="833"/>
      <c r="B122" s="834"/>
      <c r="C122" s="828" t="s">
        <v>431</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450</v>
      </c>
      <c r="BA122" s="852"/>
      <c r="BB122" s="852"/>
      <c r="BC122" s="852"/>
      <c r="BD122" s="852"/>
      <c r="BE122" s="852"/>
      <c r="BF122" s="852"/>
      <c r="BG122" s="852"/>
      <c r="BH122" s="852"/>
      <c r="BI122" s="852"/>
      <c r="BJ122" s="852"/>
      <c r="BK122" s="852"/>
      <c r="BL122" s="852"/>
      <c r="BM122" s="852"/>
      <c r="BN122" s="852"/>
      <c r="BO122" s="852"/>
      <c r="BP122" s="853"/>
      <c r="BQ122" s="892">
        <v>4529502</v>
      </c>
      <c r="BR122" s="858"/>
      <c r="BS122" s="858"/>
      <c r="BT122" s="858"/>
      <c r="BU122" s="858"/>
      <c r="BV122" s="858">
        <v>4263319</v>
      </c>
      <c r="BW122" s="858"/>
      <c r="BX122" s="858"/>
      <c r="BY122" s="858"/>
      <c r="BZ122" s="858"/>
      <c r="CA122" s="858">
        <v>3967779</v>
      </c>
      <c r="CB122" s="858"/>
      <c r="CC122" s="858"/>
      <c r="CD122" s="858"/>
      <c r="CE122" s="858"/>
      <c r="CF122" s="859">
        <v>120.4</v>
      </c>
      <c r="CG122" s="860"/>
      <c r="CH122" s="860"/>
      <c r="CI122" s="860"/>
      <c r="CJ122" s="860"/>
      <c r="CK122" s="882"/>
      <c r="CL122" s="868"/>
      <c r="CM122" s="868"/>
      <c r="CN122" s="868"/>
      <c r="CO122" s="869"/>
      <c r="CP122" s="848" t="s">
        <v>392</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437</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451</v>
      </c>
      <c r="BP123" s="891"/>
      <c r="BQ123" s="845">
        <v>7308602</v>
      </c>
      <c r="BR123" s="846"/>
      <c r="BS123" s="846"/>
      <c r="BT123" s="846"/>
      <c r="BU123" s="846"/>
      <c r="BV123" s="846">
        <v>7723744</v>
      </c>
      <c r="BW123" s="846"/>
      <c r="BX123" s="846"/>
      <c r="BY123" s="846"/>
      <c r="BZ123" s="846"/>
      <c r="CA123" s="846">
        <v>7510279</v>
      </c>
      <c r="CB123" s="846"/>
      <c r="CC123" s="846"/>
      <c r="CD123" s="846"/>
      <c r="CE123" s="846"/>
      <c r="CF123" s="761"/>
      <c r="CG123" s="762"/>
      <c r="CH123" s="762"/>
      <c r="CI123" s="762"/>
      <c r="CJ123" s="847"/>
      <c r="CK123" s="882"/>
      <c r="CL123" s="868"/>
      <c r="CM123" s="868"/>
      <c r="CN123" s="868"/>
      <c r="CO123" s="869"/>
      <c r="CP123" s="848" t="s">
        <v>391</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5">
      <c r="A124" s="833"/>
      <c r="B124" s="834"/>
      <c r="C124" s="828" t="s">
        <v>440</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452</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25</v>
      </c>
      <c r="BR124" s="844"/>
      <c r="BS124" s="844"/>
      <c r="BT124" s="844"/>
      <c r="BU124" s="844"/>
      <c r="BV124" s="844">
        <v>9.8000000000000007</v>
      </c>
      <c r="BW124" s="844"/>
      <c r="BX124" s="844"/>
      <c r="BY124" s="844"/>
      <c r="BZ124" s="844"/>
      <c r="CA124" s="844">
        <v>4.8</v>
      </c>
      <c r="CB124" s="844"/>
      <c r="CC124" s="844"/>
      <c r="CD124" s="844"/>
      <c r="CE124" s="844"/>
      <c r="CF124" s="739"/>
      <c r="CG124" s="740"/>
      <c r="CH124" s="740"/>
      <c r="CI124" s="740"/>
      <c r="CJ124" s="875"/>
      <c r="CK124" s="883"/>
      <c r="CL124" s="883"/>
      <c r="CM124" s="883"/>
      <c r="CN124" s="883"/>
      <c r="CO124" s="884"/>
      <c r="CP124" s="848" t="s">
        <v>453</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442</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454</v>
      </c>
      <c r="CL125" s="865"/>
      <c r="CM125" s="865"/>
      <c r="CN125" s="865"/>
      <c r="CO125" s="866"/>
      <c r="CP125" s="873" t="s">
        <v>455</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444</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117795</v>
      </c>
      <c r="AB126" s="793"/>
      <c r="AC126" s="793"/>
      <c r="AD126" s="793"/>
      <c r="AE126" s="794"/>
      <c r="AF126" s="795">
        <v>45373</v>
      </c>
      <c r="AG126" s="793"/>
      <c r="AH126" s="793"/>
      <c r="AI126" s="793"/>
      <c r="AJ126" s="794"/>
      <c r="AK126" s="795">
        <v>63085</v>
      </c>
      <c r="AL126" s="793"/>
      <c r="AM126" s="793"/>
      <c r="AN126" s="793"/>
      <c r="AO126" s="794"/>
      <c r="AP126" s="837">
        <v>1.9</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456</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457</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458</v>
      </c>
      <c r="AY127" s="825"/>
      <c r="AZ127" s="825"/>
      <c r="BA127" s="825"/>
      <c r="BB127" s="825"/>
      <c r="BC127" s="825"/>
      <c r="BD127" s="825"/>
      <c r="BE127" s="826"/>
      <c r="BF127" s="824" t="s">
        <v>459</v>
      </c>
      <c r="BG127" s="825"/>
      <c r="BH127" s="825"/>
      <c r="BI127" s="825"/>
      <c r="BJ127" s="825"/>
      <c r="BK127" s="825"/>
      <c r="BL127" s="826"/>
      <c r="BM127" s="824" t="s">
        <v>460</v>
      </c>
      <c r="BN127" s="825"/>
      <c r="BO127" s="825"/>
      <c r="BP127" s="825"/>
      <c r="BQ127" s="825"/>
      <c r="BR127" s="825"/>
      <c r="BS127" s="826"/>
      <c r="BT127" s="824" t="s">
        <v>461</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462</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463</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464</v>
      </c>
      <c r="X128" s="811"/>
      <c r="Y128" s="811"/>
      <c r="Z128" s="812"/>
      <c r="AA128" s="813">
        <v>1644</v>
      </c>
      <c r="AB128" s="814"/>
      <c r="AC128" s="814"/>
      <c r="AD128" s="814"/>
      <c r="AE128" s="815"/>
      <c r="AF128" s="816">
        <v>1520</v>
      </c>
      <c r="AG128" s="814"/>
      <c r="AH128" s="814"/>
      <c r="AI128" s="814"/>
      <c r="AJ128" s="815"/>
      <c r="AK128" s="816">
        <v>1180</v>
      </c>
      <c r="AL128" s="814"/>
      <c r="AM128" s="814"/>
      <c r="AN128" s="814"/>
      <c r="AO128" s="815"/>
      <c r="AP128" s="817"/>
      <c r="AQ128" s="818"/>
      <c r="AR128" s="818"/>
      <c r="AS128" s="818"/>
      <c r="AT128" s="819"/>
      <c r="AU128" s="226"/>
      <c r="AV128" s="226"/>
      <c r="AW128" s="226"/>
      <c r="AX128" s="820" t="s">
        <v>465</v>
      </c>
      <c r="AY128" s="821"/>
      <c r="AZ128" s="821"/>
      <c r="BA128" s="821"/>
      <c r="BB128" s="821"/>
      <c r="BC128" s="821"/>
      <c r="BD128" s="821"/>
      <c r="BE128" s="822"/>
      <c r="BF128" s="799" t="s">
        <v>122</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466</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467</v>
      </c>
      <c r="X129" s="790"/>
      <c r="Y129" s="790"/>
      <c r="Z129" s="791"/>
      <c r="AA129" s="792">
        <v>3714746</v>
      </c>
      <c r="AB129" s="793"/>
      <c r="AC129" s="793"/>
      <c r="AD129" s="793"/>
      <c r="AE129" s="794"/>
      <c r="AF129" s="795">
        <v>3642467</v>
      </c>
      <c r="AG129" s="793"/>
      <c r="AH129" s="793"/>
      <c r="AI129" s="793"/>
      <c r="AJ129" s="794"/>
      <c r="AK129" s="795">
        <v>3685623</v>
      </c>
      <c r="AL129" s="793"/>
      <c r="AM129" s="793"/>
      <c r="AN129" s="793"/>
      <c r="AO129" s="794"/>
      <c r="AP129" s="796"/>
      <c r="AQ129" s="797"/>
      <c r="AR129" s="797"/>
      <c r="AS129" s="797"/>
      <c r="AT129" s="798"/>
      <c r="AU129" s="227"/>
      <c r="AV129" s="227"/>
      <c r="AW129" s="227"/>
      <c r="AX129" s="764" t="s">
        <v>468</v>
      </c>
      <c r="AY129" s="765"/>
      <c r="AZ129" s="765"/>
      <c r="BA129" s="765"/>
      <c r="BB129" s="765"/>
      <c r="BC129" s="765"/>
      <c r="BD129" s="765"/>
      <c r="BE129" s="766"/>
      <c r="BF129" s="783" t="s">
        <v>122</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469</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470</v>
      </c>
      <c r="X130" s="790"/>
      <c r="Y130" s="790"/>
      <c r="Z130" s="791"/>
      <c r="AA130" s="792">
        <v>382923</v>
      </c>
      <c r="AB130" s="793"/>
      <c r="AC130" s="793"/>
      <c r="AD130" s="793"/>
      <c r="AE130" s="794"/>
      <c r="AF130" s="795">
        <v>392462</v>
      </c>
      <c r="AG130" s="793"/>
      <c r="AH130" s="793"/>
      <c r="AI130" s="793"/>
      <c r="AJ130" s="794"/>
      <c r="AK130" s="795">
        <v>389669</v>
      </c>
      <c r="AL130" s="793"/>
      <c r="AM130" s="793"/>
      <c r="AN130" s="793"/>
      <c r="AO130" s="794"/>
      <c r="AP130" s="796"/>
      <c r="AQ130" s="797"/>
      <c r="AR130" s="797"/>
      <c r="AS130" s="797"/>
      <c r="AT130" s="798"/>
      <c r="AU130" s="227"/>
      <c r="AV130" s="227"/>
      <c r="AW130" s="227"/>
      <c r="AX130" s="764" t="s">
        <v>471</v>
      </c>
      <c r="AY130" s="765"/>
      <c r="AZ130" s="765"/>
      <c r="BA130" s="765"/>
      <c r="BB130" s="765"/>
      <c r="BC130" s="765"/>
      <c r="BD130" s="765"/>
      <c r="BE130" s="766"/>
      <c r="BF130" s="767">
        <v>11.6</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472</v>
      </c>
      <c r="X131" s="774"/>
      <c r="Y131" s="774"/>
      <c r="Z131" s="775"/>
      <c r="AA131" s="776">
        <v>3331823</v>
      </c>
      <c r="AB131" s="777"/>
      <c r="AC131" s="777"/>
      <c r="AD131" s="777"/>
      <c r="AE131" s="778"/>
      <c r="AF131" s="779">
        <v>3250005</v>
      </c>
      <c r="AG131" s="777"/>
      <c r="AH131" s="777"/>
      <c r="AI131" s="777"/>
      <c r="AJ131" s="778"/>
      <c r="AK131" s="779">
        <v>3295954</v>
      </c>
      <c r="AL131" s="777"/>
      <c r="AM131" s="777"/>
      <c r="AN131" s="777"/>
      <c r="AO131" s="778"/>
      <c r="AP131" s="780"/>
      <c r="AQ131" s="781"/>
      <c r="AR131" s="781"/>
      <c r="AS131" s="781"/>
      <c r="AT131" s="782"/>
      <c r="AU131" s="227"/>
      <c r="AV131" s="227"/>
      <c r="AW131" s="227"/>
      <c r="AX131" s="742" t="s">
        <v>473</v>
      </c>
      <c r="AY131" s="743"/>
      <c r="AZ131" s="743"/>
      <c r="BA131" s="743"/>
      <c r="BB131" s="743"/>
      <c r="BC131" s="743"/>
      <c r="BD131" s="743"/>
      <c r="BE131" s="744"/>
      <c r="BF131" s="745">
        <v>4.8</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474</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475</v>
      </c>
      <c r="W132" s="755"/>
      <c r="X132" s="755"/>
      <c r="Y132" s="755"/>
      <c r="Z132" s="756"/>
      <c r="AA132" s="757">
        <v>9.5801307569999992</v>
      </c>
      <c r="AB132" s="758"/>
      <c r="AC132" s="758"/>
      <c r="AD132" s="758"/>
      <c r="AE132" s="759"/>
      <c r="AF132" s="760">
        <v>15.80600645</v>
      </c>
      <c r="AG132" s="758"/>
      <c r="AH132" s="758"/>
      <c r="AI132" s="758"/>
      <c r="AJ132" s="759"/>
      <c r="AK132" s="760">
        <v>9.6415483949999992</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476</v>
      </c>
      <c r="W133" s="734"/>
      <c r="X133" s="734"/>
      <c r="Y133" s="734"/>
      <c r="Z133" s="735"/>
      <c r="AA133" s="736">
        <v>8.8000000000000007</v>
      </c>
      <c r="AB133" s="737"/>
      <c r="AC133" s="737"/>
      <c r="AD133" s="737"/>
      <c r="AE133" s="738"/>
      <c r="AF133" s="736">
        <v>11.2</v>
      </c>
      <c r="AG133" s="737"/>
      <c r="AH133" s="737"/>
      <c r="AI133" s="737"/>
      <c r="AJ133" s="738"/>
      <c r="AK133" s="736">
        <v>11.6</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qilxWOlRl18OzzopyaypR4Dnjfg+NEcAKziip4GlC1mKbfHP37xVg3eMHWziMRkHNhaQ2rtoZQxasQEdMKEHuw==" saltValue="VdgagjLFUWi56zxdGj1a0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86718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477</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NqhrAo+nAlvFw15ruzHN202+S7hr2aJz0PfnV1WVcMaWFZ2jGDO+9Aj3rC5w6SS5Y9gkUsy/3KXhEirFmI4e1g==" saltValue="n4bCKwQTh6QToj7N/ckWqg==" spinCount="100000" sheet="1" objects="1" scenarios="1"/>
  <dataConsolidate/>
  <phoneticPr fontId="2"/>
  <printOptions horizontalCentered="1" verticalCentered="1"/>
  <pageMargins left="0" right="0" top="0" bottom="0" header="0" footer="0"/>
  <pageSetup paperSize="9" scale="4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P9P0qNBnPGexrecW45LaKWRHnG8W7pRQUr5ObeNmMUQ0gF7NBv21HxYkS0uk0eKZH+RZzF4VVol1C+jdjhQXUQ==" saltValue="6+8kfNoyRvI1GYpAGEP4Z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479</v>
      </c>
      <c r="AL6" s="260"/>
      <c r="AM6" s="260"/>
      <c r="AN6" s="260"/>
    </row>
    <row r="7" spans="1:46" ht="13.5" customHeight="1" x14ac:dyDescent="0.2">
      <c r="A7" s="259"/>
      <c r="AK7" s="262"/>
      <c r="AL7" s="263"/>
      <c r="AM7" s="263"/>
      <c r="AN7" s="264"/>
      <c r="AO7" s="1131" t="s">
        <v>480</v>
      </c>
      <c r="AP7" s="265"/>
      <c r="AQ7" s="266" t="s">
        <v>481</v>
      </c>
      <c r="AR7" s="267"/>
    </row>
    <row r="8" spans="1:46" ht="13.2" x14ac:dyDescent="0.2">
      <c r="A8" s="259"/>
      <c r="AK8" s="268"/>
      <c r="AL8" s="269"/>
      <c r="AM8" s="269"/>
      <c r="AN8" s="270"/>
      <c r="AO8" s="1132"/>
      <c r="AP8" s="271" t="s">
        <v>482</v>
      </c>
      <c r="AQ8" s="272" t="s">
        <v>483</v>
      </c>
      <c r="AR8" s="273" t="s">
        <v>484</v>
      </c>
    </row>
    <row r="9" spans="1:46" ht="13.2" x14ac:dyDescent="0.2">
      <c r="A9" s="259"/>
      <c r="AK9" s="1143" t="s">
        <v>485</v>
      </c>
      <c r="AL9" s="1144"/>
      <c r="AM9" s="1144"/>
      <c r="AN9" s="1145"/>
      <c r="AO9" s="274">
        <v>1294880</v>
      </c>
      <c r="AP9" s="274">
        <v>137242</v>
      </c>
      <c r="AQ9" s="275">
        <v>143407</v>
      </c>
      <c r="AR9" s="276">
        <v>-4.3</v>
      </c>
    </row>
    <row r="10" spans="1:46" ht="13.5" customHeight="1" x14ac:dyDescent="0.2">
      <c r="A10" s="259"/>
      <c r="AK10" s="1143" t="s">
        <v>486</v>
      </c>
      <c r="AL10" s="1144"/>
      <c r="AM10" s="1144"/>
      <c r="AN10" s="1145"/>
      <c r="AO10" s="277">
        <v>21584</v>
      </c>
      <c r="AP10" s="277">
        <v>2288</v>
      </c>
      <c r="AQ10" s="278">
        <v>20271</v>
      </c>
      <c r="AR10" s="279">
        <v>-88.7</v>
      </c>
    </row>
    <row r="11" spans="1:46" ht="13.5" customHeight="1" x14ac:dyDescent="0.2">
      <c r="A11" s="259"/>
      <c r="AK11" s="1143" t="s">
        <v>487</v>
      </c>
      <c r="AL11" s="1144"/>
      <c r="AM11" s="1144"/>
      <c r="AN11" s="1145"/>
      <c r="AO11" s="277" t="s">
        <v>488</v>
      </c>
      <c r="AP11" s="277" t="s">
        <v>488</v>
      </c>
      <c r="AQ11" s="278">
        <v>1412</v>
      </c>
      <c r="AR11" s="279" t="s">
        <v>488</v>
      </c>
    </row>
    <row r="12" spans="1:46" ht="13.5" customHeight="1" x14ac:dyDescent="0.2">
      <c r="A12" s="259"/>
      <c r="AK12" s="1143" t="s">
        <v>489</v>
      </c>
      <c r="AL12" s="1144"/>
      <c r="AM12" s="1144"/>
      <c r="AN12" s="1145"/>
      <c r="AO12" s="277" t="s">
        <v>488</v>
      </c>
      <c r="AP12" s="277" t="s">
        <v>488</v>
      </c>
      <c r="AQ12" s="278" t="s">
        <v>488</v>
      </c>
      <c r="AR12" s="279" t="s">
        <v>488</v>
      </c>
    </row>
    <row r="13" spans="1:46" ht="13.5" customHeight="1" x14ac:dyDescent="0.2">
      <c r="A13" s="259"/>
      <c r="AK13" s="1143" t="s">
        <v>490</v>
      </c>
      <c r="AL13" s="1144"/>
      <c r="AM13" s="1144"/>
      <c r="AN13" s="1145"/>
      <c r="AO13" s="277">
        <v>56811</v>
      </c>
      <c r="AP13" s="277">
        <v>6021</v>
      </c>
      <c r="AQ13" s="278">
        <v>5234</v>
      </c>
      <c r="AR13" s="279">
        <v>15</v>
      </c>
    </row>
    <row r="14" spans="1:46" ht="13.5" customHeight="1" x14ac:dyDescent="0.2">
      <c r="A14" s="259"/>
      <c r="AK14" s="1143" t="s">
        <v>491</v>
      </c>
      <c r="AL14" s="1144"/>
      <c r="AM14" s="1144"/>
      <c r="AN14" s="1145"/>
      <c r="AO14" s="277">
        <v>4555</v>
      </c>
      <c r="AP14" s="277">
        <v>483</v>
      </c>
      <c r="AQ14" s="278">
        <v>3337</v>
      </c>
      <c r="AR14" s="279">
        <v>-85.5</v>
      </c>
    </row>
    <row r="15" spans="1:46" ht="13.5" customHeight="1" x14ac:dyDescent="0.2">
      <c r="A15" s="259"/>
      <c r="AK15" s="1146" t="s">
        <v>492</v>
      </c>
      <c r="AL15" s="1147"/>
      <c r="AM15" s="1147"/>
      <c r="AN15" s="1148"/>
      <c r="AO15" s="277">
        <v>-93127</v>
      </c>
      <c r="AP15" s="277">
        <v>-9870</v>
      </c>
      <c r="AQ15" s="278">
        <v>-9830</v>
      </c>
      <c r="AR15" s="279">
        <v>0.4</v>
      </c>
    </row>
    <row r="16" spans="1:46" ht="13.2" x14ac:dyDescent="0.2">
      <c r="A16" s="259"/>
      <c r="AK16" s="1146" t="s">
        <v>177</v>
      </c>
      <c r="AL16" s="1147"/>
      <c r="AM16" s="1147"/>
      <c r="AN16" s="1148"/>
      <c r="AO16" s="277">
        <v>1284703</v>
      </c>
      <c r="AP16" s="277">
        <v>136164</v>
      </c>
      <c r="AQ16" s="278">
        <v>163831</v>
      </c>
      <c r="AR16" s="279">
        <v>-16.899999999999999</v>
      </c>
    </row>
    <row r="17" spans="1:46" ht="13.2" x14ac:dyDescent="0.2">
      <c r="A17" s="259"/>
    </row>
    <row r="18" spans="1:46" ht="13.2" x14ac:dyDescent="0.2">
      <c r="A18" s="259"/>
      <c r="AQ18" s="280"/>
      <c r="AR18" s="280"/>
    </row>
    <row r="19" spans="1:46" ht="13.2" x14ac:dyDescent="0.2">
      <c r="A19" s="259"/>
      <c r="AK19" s="255" t="s">
        <v>493</v>
      </c>
    </row>
    <row r="20" spans="1:46" ht="13.2" x14ac:dyDescent="0.2">
      <c r="A20" s="259"/>
      <c r="AK20" s="281"/>
      <c r="AL20" s="282"/>
      <c r="AM20" s="282"/>
      <c r="AN20" s="283"/>
      <c r="AO20" s="284" t="s">
        <v>494</v>
      </c>
      <c r="AP20" s="285" t="s">
        <v>495</v>
      </c>
      <c r="AQ20" s="286" t="s">
        <v>496</v>
      </c>
      <c r="AR20" s="287"/>
    </row>
    <row r="21" spans="1:46" s="260" customFormat="1" ht="13.2" x14ac:dyDescent="0.2">
      <c r="A21" s="288"/>
      <c r="AK21" s="1149" t="s">
        <v>497</v>
      </c>
      <c r="AL21" s="1150"/>
      <c r="AM21" s="1150"/>
      <c r="AN21" s="1151"/>
      <c r="AO21" s="289">
        <v>13.99</v>
      </c>
      <c r="AP21" s="290">
        <v>14.18</v>
      </c>
      <c r="AQ21" s="291">
        <v>-0.19</v>
      </c>
      <c r="AS21" s="292"/>
      <c r="AT21" s="288"/>
    </row>
    <row r="22" spans="1:46" s="260" customFormat="1" ht="13.2" x14ac:dyDescent="0.2">
      <c r="A22" s="288"/>
      <c r="AK22" s="1149" t="s">
        <v>498</v>
      </c>
      <c r="AL22" s="1150"/>
      <c r="AM22" s="1150"/>
      <c r="AN22" s="1151"/>
      <c r="AO22" s="293">
        <v>101.3</v>
      </c>
      <c r="AP22" s="294">
        <v>95.4</v>
      </c>
      <c r="AQ22" s="295">
        <v>5.9</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499</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501</v>
      </c>
      <c r="AL29" s="260"/>
      <c r="AM29" s="260"/>
      <c r="AN29" s="260"/>
      <c r="AS29" s="302"/>
    </row>
    <row r="30" spans="1:46" ht="13.5" customHeight="1" x14ac:dyDescent="0.2">
      <c r="A30" s="259"/>
      <c r="AK30" s="262"/>
      <c r="AL30" s="263"/>
      <c r="AM30" s="263"/>
      <c r="AN30" s="264"/>
      <c r="AO30" s="1131" t="s">
        <v>480</v>
      </c>
      <c r="AP30" s="265"/>
      <c r="AQ30" s="266" t="s">
        <v>481</v>
      </c>
      <c r="AR30" s="267"/>
    </row>
    <row r="31" spans="1:46" ht="13.2" x14ac:dyDescent="0.2">
      <c r="A31" s="259"/>
      <c r="AK31" s="268"/>
      <c r="AL31" s="269"/>
      <c r="AM31" s="269"/>
      <c r="AN31" s="270"/>
      <c r="AO31" s="1132"/>
      <c r="AP31" s="271" t="s">
        <v>482</v>
      </c>
      <c r="AQ31" s="272" t="s">
        <v>483</v>
      </c>
      <c r="AR31" s="273" t="s">
        <v>484</v>
      </c>
    </row>
    <row r="32" spans="1:46" ht="27" customHeight="1" x14ac:dyDescent="0.2">
      <c r="A32" s="259"/>
      <c r="AK32" s="1133" t="s">
        <v>502</v>
      </c>
      <c r="AL32" s="1134"/>
      <c r="AM32" s="1134"/>
      <c r="AN32" s="1135"/>
      <c r="AO32" s="303">
        <v>455467</v>
      </c>
      <c r="AP32" s="303">
        <v>48274</v>
      </c>
      <c r="AQ32" s="304">
        <v>86321</v>
      </c>
      <c r="AR32" s="305">
        <v>-44.1</v>
      </c>
    </row>
    <row r="33" spans="1:46" ht="13.5" customHeight="1" x14ac:dyDescent="0.2">
      <c r="A33" s="259"/>
      <c r="AK33" s="1133" t="s">
        <v>503</v>
      </c>
      <c r="AL33" s="1134"/>
      <c r="AM33" s="1134"/>
      <c r="AN33" s="1135"/>
      <c r="AO33" s="303" t="s">
        <v>488</v>
      </c>
      <c r="AP33" s="303" t="s">
        <v>488</v>
      </c>
      <c r="AQ33" s="304" t="s">
        <v>488</v>
      </c>
      <c r="AR33" s="305" t="s">
        <v>488</v>
      </c>
    </row>
    <row r="34" spans="1:46" ht="27" customHeight="1" x14ac:dyDescent="0.2">
      <c r="A34" s="259"/>
      <c r="AK34" s="1133" t="s">
        <v>504</v>
      </c>
      <c r="AL34" s="1134"/>
      <c r="AM34" s="1134"/>
      <c r="AN34" s="1135"/>
      <c r="AO34" s="303" t="s">
        <v>488</v>
      </c>
      <c r="AP34" s="303" t="s">
        <v>488</v>
      </c>
      <c r="AQ34" s="304" t="s">
        <v>488</v>
      </c>
      <c r="AR34" s="305" t="s">
        <v>488</v>
      </c>
    </row>
    <row r="35" spans="1:46" ht="27" customHeight="1" x14ac:dyDescent="0.2">
      <c r="A35" s="259"/>
      <c r="AK35" s="1133" t="s">
        <v>505</v>
      </c>
      <c r="AL35" s="1134"/>
      <c r="AM35" s="1134"/>
      <c r="AN35" s="1135"/>
      <c r="AO35" s="303">
        <v>154882</v>
      </c>
      <c r="AP35" s="303">
        <v>16416</v>
      </c>
      <c r="AQ35" s="304">
        <v>18581</v>
      </c>
      <c r="AR35" s="305">
        <v>-11.7</v>
      </c>
    </row>
    <row r="36" spans="1:46" ht="27" customHeight="1" x14ac:dyDescent="0.2">
      <c r="A36" s="259"/>
      <c r="AK36" s="1133" t="s">
        <v>506</v>
      </c>
      <c r="AL36" s="1134"/>
      <c r="AM36" s="1134"/>
      <c r="AN36" s="1135"/>
      <c r="AO36" s="303">
        <v>2406</v>
      </c>
      <c r="AP36" s="303">
        <v>255</v>
      </c>
      <c r="AQ36" s="304">
        <v>4521</v>
      </c>
      <c r="AR36" s="305">
        <v>-94.4</v>
      </c>
    </row>
    <row r="37" spans="1:46" ht="13.5" customHeight="1" x14ac:dyDescent="0.2">
      <c r="A37" s="259"/>
      <c r="AK37" s="1133" t="s">
        <v>507</v>
      </c>
      <c r="AL37" s="1134"/>
      <c r="AM37" s="1134"/>
      <c r="AN37" s="1135"/>
      <c r="AO37" s="303">
        <v>95875</v>
      </c>
      <c r="AP37" s="303">
        <v>10162</v>
      </c>
      <c r="AQ37" s="304">
        <v>983</v>
      </c>
      <c r="AR37" s="305">
        <v>933.8</v>
      </c>
    </row>
    <row r="38" spans="1:46" ht="27" customHeight="1" x14ac:dyDescent="0.2">
      <c r="A38" s="259"/>
      <c r="AK38" s="1136" t="s">
        <v>508</v>
      </c>
      <c r="AL38" s="1137"/>
      <c r="AM38" s="1137"/>
      <c r="AN38" s="1138"/>
      <c r="AO38" s="306" t="s">
        <v>488</v>
      </c>
      <c r="AP38" s="306" t="s">
        <v>488</v>
      </c>
      <c r="AQ38" s="307">
        <v>20</v>
      </c>
      <c r="AR38" s="295" t="s">
        <v>488</v>
      </c>
      <c r="AS38" s="302"/>
    </row>
    <row r="39" spans="1:46" ht="13.2" x14ac:dyDescent="0.2">
      <c r="A39" s="259"/>
      <c r="AK39" s="1136" t="s">
        <v>509</v>
      </c>
      <c r="AL39" s="1137"/>
      <c r="AM39" s="1137"/>
      <c r="AN39" s="1138"/>
      <c r="AO39" s="303">
        <v>-1180</v>
      </c>
      <c r="AP39" s="303">
        <v>-125</v>
      </c>
      <c r="AQ39" s="304">
        <v>-4212</v>
      </c>
      <c r="AR39" s="305">
        <v>-97</v>
      </c>
      <c r="AS39" s="302"/>
    </row>
    <row r="40" spans="1:46" ht="27" customHeight="1" x14ac:dyDescent="0.2">
      <c r="A40" s="259"/>
      <c r="AK40" s="1133" t="s">
        <v>510</v>
      </c>
      <c r="AL40" s="1134"/>
      <c r="AM40" s="1134"/>
      <c r="AN40" s="1135"/>
      <c r="AO40" s="303">
        <v>-389669</v>
      </c>
      <c r="AP40" s="303">
        <v>-41300</v>
      </c>
      <c r="AQ40" s="304">
        <v>-70783</v>
      </c>
      <c r="AR40" s="305">
        <v>-41.7</v>
      </c>
      <c r="AS40" s="302"/>
    </row>
    <row r="41" spans="1:46" ht="13.2" x14ac:dyDescent="0.2">
      <c r="A41" s="259"/>
      <c r="AK41" s="1139" t="s">
        <v>287</v>
      </c>
      <c r="AL41" s="1140"/>
      <c r="AM41" s="1140"/>
      <c r="AN41" s="1141"/>
      <c r="AO41" s="303">
        <v>317781</v>
      </c>
      <c r="AP41" s="303">
        <v>33681</v>
      </c>
      <c r="AQ41" s="304">
        <v>35432</v>
      </c>
      <c r="AR41" s="305">
        <v>-4.9000000000000004</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511</v>
      </c>
    </row>
    <row r="48" spans="1:46" ht="13.2" x14ac:dyDescent="0.2">
      <c r="A48" s="259"/>
      <c r="AK48" s="313" t="s">
        <v>512</v>
      </c>
      <c r="AL48" s="313"/>
      <c r="AM48" s="313"/>
      <c r="AN48" s="313"/>
      <c r="AO48" s="313"/>
      <c r="AP48" s="313"/>
      <c r="AQ48" s="314"/>
      <c r="AR48" s="313"/>
    </row>
    <row r="49" spans="1:44" ht="13.5" customHeight="1" x14ac:dyDescent="0.2">
      <c r="A49" s="259"/>
      <c r="AK49" s="315"/>
      <c r="AL49" s="316"/>
      <c r="AM49" s="1126" t="s">
        <v>480</v>
      </c>
      <c r="AN49" s="1128" t="s">
        <v>513</v>
      </c>
      <c r="AO49" s="1129"/>
      <c r="AP49" s="1129"/>
      <c r="AQ49" s="1129"/>
      <c r="AR49" s="1130"/>
    </row>
    <row r="50" spans="1:44" ht="13.2" x14ac:dyDescent="0.2">
      <c r="A50" s="259"/>
      <c r="AK50" s="317"/>
      <c r="AL50" s="318"/>
      <c r="AM50" s="1127"/>
      <c r="AN50" s="319" t="s">
        <v>514</v>
      </c>
      <c r="AO50" s="320" t="s">
        <v>515</v>
      </c>
      <c r="AP50" s="321" t="s">
        <v>516</v>
      </c>
      <c r="AQ50" s="322" t="s">
        <v>517</v>
      </c>
      <c r="AR50" s="323" t="s">
        <v>518</v>
      </c>
    </row>
    <row r="51" spans="1:44" ht="13.2" x14ac:dyDescent="0.2">
      <c r="A51" s="259"/>
      <c r="AK51" s="315" t="s">
        <v>519</v>
      </c>
      <c r="AL51" s="316"/>
      <c r="AM51" s="324">
        <v>512685</v>
      </c>
      <c r="AN51" s="325">
        <v>50741</v>
      </c>
      <c r="AO51" s="326">
        <v>40.1</v>
      </c>
      <c r="AP51" s="327">
        <v>103390</v>
      </c>
      <c r="AQ51" s="328">
        <v>17.100000000000001</v>
      </c>
      <c r="AR51" s="329">
        <v>23</v>
      </c>
    </row>
    <row r="52" spans="1:44" ht="13.2" x14ac:dyDescent="0.2">
      <c r="A52" s="259"/>
      <c r="AK52" s="330"/>
      <c r="AL52" s="331" t="s">
        <v>520</v>
      </c>
      <c r="AM52" s="332">
        <v>325746</v>
      </c>
      <c r="AN52" s="333">
        <v>32239</v>
      </c>
      <c r="AO52" s="334">
        <v>22.3</v>
      </c>
      <c r="AP52" s="335">
        <v>51269</v>
      </c>
      <c r="AQ52" s="336">
        <v>4.5999999999999996</v>
      </c>
      <c r="AR52" s="337">
        <v>17.7</v>
      </c>
    </row>
    <row r="53" spans="1:44" ht="13.2" x14ac:dyDescent="0.2">
      <c r="A53" s="259"/>
      <c r="AK53" s="315" t="s">
        <v>521</v>
      </c>
      <c r="AL53" s="316"/>
      <c r="AM53" s="324">
        <v>430085</v>
      </c>
      <c r="AN53" s="325">
        <v>43181</v>
      </c>
      <c r="AO53" s="326">
        <v>-14.9</v>
      </c>
      <c r="AP53" s="327">
        <v>125391</v>
      </c>
      <c r="AQ53" s="328">
        <v>21.3</v>
      </c>
      <c r="AR53" s="329">
        <v>-36.200000000000003</v>
      </c>
    </row>
    <row r="54" spans="1:44" ht="13.2" x14ac:dyDescent="0.2">
      <c r="A54" s="259"/>
      <c r="AK54" s="330"/>
      <c r="AL54" s="331" t="s">
        <v>520</v>
      </c>
      <c r="AM54" s="332">
        <v>306054</v>
      </c>
      <c r="AN54" s="333">
        <v>30728</v>
      </c>
      <c r="AO54" s="334">
        <v>-4.7</v>
      </c>
      <c r="AP54" s="335">
        <v>68516</v>
      </c>
      <c r="AQ54" s="336">
        <v>33.6</v>
      </c>
      <c r="AR54" s="337">
        <v>-38.299999999999997</v>
      </c>
    </row>
    <row r="55" spans="1:44" ht="13.2" x14ac:dyDescent="0.2">
      <c r="A55" s="259"/>
      <c r="AK55" s="315" t="s">
        <v>522</v>
      </c>
      <c r="AL55" s="316"/>
      <c r="AM55" s="324">
        <v>445742</v>
      </c>
      <c r="AN55" s="325">
        <v>45563</v>
      </c>
      <c r="AO55" s="326">
        <v>5.5</v>
      </c>
      <c r="AP55" s="327">
        <v>138402</v>
      </c>
      <c r="AQ55" s="328">
        <v>10.4</v>
      </c>
      <c r="AR55" s="329">
        <v>-4.9000000000000004</v>
      </c>
    </row>
    <row r="56" spans="1:44" ht="13.2" x14ac:dyDescent="0.2">
      <c r="A56" s="259"/>
      <c r="AK56" s="330"/>
      <c r="AL56" s="331" t="s">
        <v>520</v>
      </c>
      <c r="AM56" s="332">
        <v>402148</v>
      </c>
      <c r="AN56" s="333">
        <v>41107</v>
      </c>
      <c r="AO56" s="334">
        <v>33.799999999999997</v>
      </c>
      <c r="AP56" s="335">
        <v>70652</v>
      </c>
      <c r="AQ56" s="336">
        <v>3.1</v>
      </c>
      <c r="AR56" s="337">
        <v>30.7</v>
      </c>
    </row>
    <row r="57" spans="1:44" ht="13.2" x14ac:dyDescent="0.2">
      <c r="A57" s="259"/>
      <c r="AK57" s="315" t="s">
        <v>523</v>
      </c>
      <c r="AL57" s="316"/>
      <c r="AM57" s="324">
        <v>637408</v>
      </c>
      <c r="AN57" s="325">
        <v>66556</v>
      </c>
      <c r="AO57" s="326">
        <v>46.1</v>
      </c>
      <c r="AP57" s="327">
        <v>146367</v>
      </c>
      <c r="AQ57" s="328">
        <v>5.8</v>
      </c>
      <c r="AR57" s="329">
        <v>40.299999999999997</v>
      </c>
    </row>
    <row r="58" spans="1:44" ht="13.2" x14ac:dyDescent="0.2">
      <c r="A58" s="259"/>
      <c r="AK58" s="330"/>
      <c r="AL58" s="331" t="s">
        <v>520</v>
      </c>
      <c r="AM58" s="332">
        <v>327954</v>
      </c>
      <c r="AN58" s="333">
        <v>34244</v>
      </c>
      <c r="AO58" s="334">
        <v>-16.7</v>
      </c>
      <c r="AP58" s="335">
        <v>79441</v>
      </c>
      <c r="AQ58" s="336">
        <v>12.4</v>
      </c>
      <c r="AR58" s="337">
        <v>-29.1</v>
      </c>
    </row>
    <row r="59" spans="1:44" ht="13.2" x14ac:dyDescent="0.2">
      <c r="A59" s="259"/>
      <c r="AK59" s="315" t="s">
        <v>524</v>
      </c>
      <c r="AL59" s="316"/>
      <c r="AM59" s="324">
        <v>434011</v>
      </c>
      <c r="AN59" s="325">
        <v>46000</v>
      </c>
      <c r="AO59" s="326">
        <v>-30.9</v>
      </c>
      <c r="AP59" s="327">
        <v>165181</v>
      </c>
      <c r="AQ59" s="328">
        <v>12.9</v>
      </c>
      <c r="AR59" s="329">
        <v>-43.8</v>
      </c>
    </row>
    <row r="60" spans="1:44" ht="13.2" x14ac:dyDescent="0.2">
      <c r="A60" s="259"/>
      <c r="AK60" s="330"/>
      <c r="AL60" s="331" t="s">
        <v>520</v>
      </c>
      <c r="AM60" s="332">
        <v>371743</v>
      </c>
      <c r="AN60" s="333">
        <v>39400</v>
      </c>
      <c r="AO60" s="334">
        <v>15.1</v>
      </c>
      <c r="AP60" s="335">
        <v>82246</v>
      </c>
      <c r="AQ60" s="336">
        <v>3.5</v>
      </c>
      <c r="AR60" s="337">
        <v>11.6</v>
      </c>
    </row>
    <row r="61" spans="1:44" ht="13.2" x14ac:dyDescent="0.2">
      <c r="A61" s="259"/>
      <c r="AK61" s="315" t="s">
        <v>525</v>
      </c>
      <c r="AL61" s="338"/>
      <c r="AM61" s="324">
        <v>491986</v>
      </c>
      <c r="AN61" s="325">
        <v>50408</v>
      </c>
      <c r="AO61" s="326">
        <v>9.1999999999999993</v>
      </c>
      <c r="AP61" s="327">
        <v>135746</v>
      </c>
      <c r="AQ61" s="339">
        <v>13.5</v>
      </c>
      <c r="AR61" s="329">
        <v>-4.3</v>
      </c>
    </row>
    <row r="62" spans="1:44" ht="13.2" x14ac:dyDescent="0.2">
      <c r="A62" s="259"/>
      <c r="AK62" s="330"/>
      <c r="AL62" s="331" t="s">
        <v>520</v>
      </c>
      <c r="AM62" s="332">
        <v>346729</v>
      </c>
      <c r="AN62" s="333">
        <v>35544</v>
      </c>
      <c r="AO62" s="334">
        <v>10</v>
      </c>
      <c r="AP62" s="335">
        <v>70425</v>
      </c>
      <c r="AQ62" s="336">
        <v>11.4</v>
      </c>
      <c r="AR62" s="337">
        <v>-1.4</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W+k5dvG2fUIt3A+tCbWBSxcNWU1NZTwUgA2Upd76tT3nFCYqoqmzNRn1+Cn+D9U95Rt8Jq8YYzkcO1Fd8v8VPA==" saltValue="ZoMQN4zJu1yg4A3cYZV+A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477</v>
      </c>
    </row>
    <row r="121" spans="125:125" ht="13.5" hidden="1" customHeight="1" x14ac:dyDescent="0.2">
      <c r="DU121" s="253"/>
    </row>
  </sheetData>
  <sheetProtection algorithmName="SHA-512" hashValue="dvwp31rr62t+D2lOjayp789HHU8g/f/OKJz2te75mEuy0FRVBHvoLUhJgfpWT7tHXz2wLVgmT+aB0aaXihwlXg==" saltValue="4x6ysTaeKXr0f80YfuU31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477</v>
      </c>
    </row>
  </sheetData>
  <sheetProtection algorithmName="SHA-512" hashValue="Nbv/VEvPQ0SVamdXNr9YirwDTLUHaUNfoziXZciFkb0/wQRtx2pAbs25T+wkmUmnQCkQyWTOCbmw9bTaEMDVGA==" saltValue="1jyRxk0fdlt1H4VW3jhMD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093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52" t="s">
        <v>3</v>
      </c>
      <c r="D47" s="1152"/>
      <c r="E47" s="1153"/>
      <c r="F47" s="11">
        <v>19.84</v>
      </c>
      <c r="G47" s="12">
        <v>21.92</v>
      </c>
      <c r="H47" s="12">
        <v>23.32</v>
      </c>
      <c r="I47" s="12">
        <v>25.25</v>
      </c>
      <c r="J47" s="13">
        <v>25.06</v>
      </c>
    </row>
    <row r="48" spans="2:10" ht="57.75" customHeight="1" x14ac:dyDescent="0.2">
      <c r="B48" s="14"/>
      <c r="C48" s="1154" t="s">
        <v>4</v>
      </c>
      <c r="D48" s="1154"/>
      <c r="E48" s="1155"/>
      <c r="F48" s="15">
        <v>7.93</v>
      </c>
      <c r="G48" s="16">
        <v>10.75</v>
      </c>
      <c r="H48" s="16">
        <v>9.7100000000000009</v>
      </c>
      <c r="I48" s="16">
        <v>5.88</v>
      </c>
      <c r="J48" s="17">
        <v>5.78</v>
      </c>
    </row>
    <row r="49" spans="2:10" ht="57.75" customHeight="1" thickBot="1" x14ac:dyDescent="0.25">
      <c r="B49" s="18"/>
      <c r="C49" s="1156" t="s">
        <v>5</v>
      </c>
      <c r="D49" s="1156"/>
      <c r="E49" s="1157"/>
      <c r="F49" s="19">
        <v>3.7</v>
      </c>
      <c r="G49" s="20">
        <v>6.24</v>
      </c>
      <c r="H49" s="20">
        <v>2.4500000000000002</v>
      </c>
      <c r="I49" s="20" t="s">
        <v>532</v>
      </c>
      <c r="J49" s="21">
        <v>7.0000000000000007E-2</v>
      </c>
    </row>
    <row r="50" spans="2:10" ht="13.2" x14ac:dyDescent="0.2"/>
  </sheetData>
  <sheetProtection algorithmName="SHA-512" hashValue="x8nnomZUPTqBMDYpMPObzyxq5hR4NeXtceYJVVgm4hOL0mXk6PDB+FZYBgpF0M7vi+afqJM5UNAEjQN6fPvlsA==" saltValue="yl+8gq+ahww5Z7yyIilK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2025-09-11T05:16:24Z</cp:lastPrinted>
  <dcterms:created xsi:type="dcterms:W3CDTF">2025-02-19T02:03:03Z</dcterms:created>
  <dcterms:modified xsi:type="dcterms:W3CDTF">2025-09-24T04:24:00Z</dcterms:modified>
  <cp:category/>
</cp:coreProperties>
</file>